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nacom-my.sharepoint.com/personal/knutt_dna-communications_com1/Documents/"/>
    </mc:Choice>
  </mc:AlternateContent>
  <xr:revisionPtr revIDLastSave="3" documentId="13_ncr:1_{12EC779D-D06B-4784-A8F8-47FA422B296A}" xr6:coauthVersionLast="45" xr6:coauthVersionMax="45" xr10:uidLastSave="{62A64812-574E-4AE5-A6C0-29F3CA23805C}"/>
  <bookViews>
    <workbookView xWindow="0" yWindow="20" windowWidth="19190" windowHeight="10320" tabRatio="637" firstSheet="9" activeTab="12" xr2:uid="{518C38AD-5DB1-4344-9D5F-62E88587C4EF}"/>
  </bookViews>
  <sheets>
    <sheet name="IP Addresses In Use" sheetId="23" r:id="rId1"/>
    <sheet name="Sycamore Audit Active Cust." sheetId="1" r:id="rId2"/>
    <sheet name="Genoa  Audit Active Cust." sheetId="19" r:id="rId3"/>
    <sheet name="Hinkley Audit Active Cust." sheetId="20" r:id="rId4"/>
    <sheet name="Rochelle Audit Active Cust." sheetId="22" r:id="rId5"/>
    <sheet name="Malta Audit Active Cust." sheetId="21" r:id="rId6"/>
    <sheet name=" Dekalb Audit Active Cust." sheetId="18" r:id="rId7"/>
    <sheet name="Dekalb Loop Info" sheetId="2" r:id="rId8"/>
    <sheet name="Malta Loop Info" sheetId="5" r:id="rId9"/>
    <sheet name="Sycamore Loop Info" sheetId="7" r:id="rId10"/>
    <sheet name="Genoa Loop Info" sheetId="3" r:id="rId11"/>
    <sheet name="Rochelle Loop Info" sheetId="6" r:id="rId12"/>
    <sheet name="Hinkley Loop Info" sheetId="4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3" l="1" a="1"/>
  <c r="F3" i="23" s="1"/>
  <c r="E3" i="23" a="1"/>
  <c r="E3" i="23" s="1"/>
  <c r="D3" i="23" a="1"/>
  <c r="D3" i="23" s="1"/>
  <c r="C3" i="23" a="1"/>
  <c r="C3" i="23" s="1"/>
  <c r="B3" i="23" a="1"/>
  <c r="B3" i="23" s="1"/>
  <c r="A3" i="23" a="1"/>
  <c r="A3" i="23" s="1"/>
  <c r="B1" i="23" s="1"/>
  <c r="A3" i="1" a="1"/>
  <c r="A3" i="1" s="1"/>
  <c r="C24" i="18" l="1"/>
  <c r="E24" i="18" s="1"/>
  <c r="D24" i="18"/>
  <c r="F24" i="18"/>
  <c r="G24" i="18"/>
  <c r="C25" i="18"/>
  <c r="D25" i="18"/>
  <c r="E25" i="18"/>
  <c r="F25" i="18"/>
  <c r="G25" i="18"/>
  <c r="C27" i="18"/>
  <c r="E27" i="18" s="1"/>
  <c r="D27" i="18"/>
  <c r="F27" i="18" s="1"/>
  <c r="G27" i="18"/>
  <c r="AG30" i="18"/>
  <c r="AF30" i="18"/>
  <c r="AC30" i="18"/>
  <c r="AB30" i="18"/>
  <c r="Y30" i="18"/>
  <c r="X30" i="18"/>
  <c r="U30" i="18"/>
  <c r="T30" i="18"/>
  <c r="Q30" i="18"/>
  <c r="P30" i="18"/>
  <c r="AG29" i="18"/>
  <c r="AF29" i="18"/>
  <c r="AC29" i="18"/>
  <c r="AB29" i="18"/>
  <c r="Y29" i="18"/>
  <c r="X29" i="18"/>
  <c r="U29" i="18"/>
  <c r="T29" i="18"/>
  <c r="Q29" i="18"/>
  <c r="P29" i="18"/>
  <c r="AG28" i="18"/>
  <c r="AF28" i="18"/>
  <c r="AC28" i="18"/>
  <c r="AB28" i="18"/>
  <c r="Y28" i="18"/>
  <c r="X28" i="18"/>
  <c r="U28" i="18"/>
  <c r="T28" i="18"/>
  <c r="Q28" i="18"/>
  <c r="P28" i="18"/>
  <c r="AG27" i="18"/>
  <c r="AF27" i="18"/>
  <c r="AC27" i="18"/>
  <c r="AB27" i="18"/>
  <c r="Y27" i="18"/>
  <c r="X27" i="18"/>
  <c r="U27" i="18"/>
  <c r="T27" i="18"/>
  <c r="Q27" i="18"/>
  <c r="P27" i="18"/>
  <c r="AG26" i="18"/>
  <c r="AF26" i="18"/>
  <c r="AC26" i="18"/>
  <c r="AB26" i="18"/>
  <c r="Y26" i="18"/>
  <c r="X26" i="18"/>
  <c r="U26" i="18"/>
  <c r="T26" i="18"/>
  <c r="Q26" i="18"/>
  <c r="P26" i="18"/>
  <c r="AG25" i="18"/>
  <c r="AF25" i="18"/>
  <c r="AC25" i="18"/>
  <c r="AB25" i="18"/>
  <c r="Y25" i="18"/>
  <c r="X25" i="18"/>
  <c r="U25" i="18"/>
  <c r="T25" i="18"/>
  <c r="Q25" i="18"/>
  <c r="P25" i="18"/>
  <c r="AG24" i="18"/>
  <c r="AF24" i="18"/>
  <c r="AC24" i="18"/>
  <c r="AB24" i="18"/>
  <c r="Y24" i="18"/>
  <c r="X24" i="18"/>
  <c r="U24" i="18"/>
  <c r="T24" i="18"/>
  <c r="Q24" i="18"/>
  <c r="P24" i="18"/>
  <c r="AG23" i="18"/>
  <c r="AF23" i="18"/>
  <c r="AC23" i="18"/>
  <c r="AB23" i="18"/>
  <c r="Y23" i="18"/>
  <c r="X23" i="18"/>
  <c r="U23" i="18"/>
  <c r="T23" i="18"/>
  <c r="Q23" i="18"/>
  <c r="P23" i="18"/>
  <c r="AG22" i="18"/>
  <c r="AF22" i="18"/>
  <c r="AC22" i="18"/>
  <c r="AB22" i="18"/>
  <c r="Y22" i="18"/>
  <c r="X22" i="18"/>
  <c r="U22" i="18"/>
  <c r="T22" i="18"/>
  <c r="Q22" i="18"/>
  <c r="P22" i="18"/>
  <c r="AG21" i="18"/>
  <c r="AF21" i="18"/>
  <c r="AC21" i="18"/>
  <c r="AB21" i="18"/>
  <c r="Y21" i="18"/>
  <c r="X21" i="18"/>
  <c r="U21" i="18"/>
  <c r="T21" i="18"/>
  <c r="Q21" i="18"/>
  <c r="P21" i="18"/>
  <c r="AG20" i="18"/>
  <c r="AF20" i="18"/>
  <c r="AC20" i="18"/>
  <c r="AB20" i="18"/>
  <c r="Y20" i="18"/>
  <c r="X20" i="18"/>
  <c r="U20" i="18"/>
  <c r="T20" i="18"/>
  <c r="Q20" i="18"/>
  <c r="P20" i="18"/>
  <c r="AG19" i="18"/>
  <c r="AF19" i="18"/>
  <c r="AC19" i="18"/>
  <c r="AB19" i="18"/>
  <c r="Y19" i="18"/>
  <c r="X19" i="18"/>
  <c r="U19" i="18"/>
  <c r="T19" i="18"/>
  <c r="Q19" i="18"/>
  <c r="P19" i="18"/>
  <c r="AG18" i="18"/>
  <c r="AF18" i="18"/>
  <c r="AC18" i="18"/>
  <c r="AB18" i="18"/>
  <c r="Y18" i="18"/>
  <c r="X18" i="18"/>
  <c r="U18" i="18"/>
  <c r="T18" i="18"/>
  <c r="Q18" i="18"/>
  <c r="P18" i="18"/>
  <c r="AG17" i="18"/>
  <c r="AF17" i="18"/>
  <c r="AC17" i="18"/>
  <c r="AB17" i="18"/>
  <c r="Y17" i="18"/>
  <c r="X17" i="18"/>
  <c r="U17" i="18"/>
  <c r="T17" i="18"/>
  <c r="Q17" i="18"/>
  <c r="P17" i="18"/>
  <c r="AG16" i="18"/>
  <c r="AF16" i="18"/>
  <c r="AC16" i="18"/>
  <c r="AB16" i="18"/>
  <c r="Y16" i="18"/>
  <c r="X16" i="18"/>
  <c r="U16" i="18"/>
  <c r="T16" i="18"/>
  <c r="Q16" i="18"/>
  <c r="P16" i="18"/>
  <c r="AG15" i="18"/>
  <c r="AF15" i="18"/>
  <c r="AC15" i="18"/>
  <c r="AB15" i="18"/>
  <c r="Y15" i="18"/>
  <c r="X15" i="18"/>
  <c r="U15" i="18"/>
  <c r="T15" i="18"/>
  <c r="Q15" i="18"/>
  <c r="P15" i="18"/>
  <c r="AG14" i="18"/>
  <c r="AF14" i="18"/>
  <c r="AC14" i="18"/>
  <c r="AB14" i="18"/>
  <c r="Y14" i="18"/>
  <c r="X14" i="18"/>
  <c r="U14" i="18"/>
  <c r="T14" i="18"/>
  <c r="Q14" i="18"/>
  <c r="P14" i="18"/>
  <c r="AG13" i="18"/>
  <c r="AF13" i="18"/>
  <c r="AC13" i="18"/>
  <c r="AB13" i="18"/>
  <c r="Y13" i="18"/>
  <c r="X13" i="18"/>
  <c r="U13" i="18"/>
  <c r="T13" i="18"/>
  <c r="Q13" i="18"/>
  <c r="P13" i="18"/>
  <c r="AG12" i="18"/>
  <c r="AF12" i="18"/>
  <c r="AC12" i="18"/>
  <c r="AB12" i="18"/>
  <c r="Y12" i="18"/>
  <c r="X12" i="18"/>
  <c r="U12" i="18"/>
  <c r="T12" i="18"/>
  <c r="Q12" i="18"/>
  <c r="P12" i="18"/>
  <c r="AG11" i="18"/>
  <c r="AF11" i="18"/>
  <c r="AC11" i="18"/>
  <c r="AB11" i="18"/>
  <c r="Y11" i="18"/>
  <c r="X11" i="18"/>
  <c r="U11" i="18"/>
  <c r="T11" i="18"/>
  <c r="Q11" i="18"/>
  <c r="P11" i="18"/>
  <c r="AG10" i="18"/>
  <c r="AF10" i="18"/>
  <c r="AC10" i="18"/>
  <c r="AB10" i="18"/>
  <c r="Y10" i="18"/>
  <c r="X10" i="18"/>
  <c r="U10" i="18"/>
  <c r="T10" i="18"/>
  <c r="Q10" i="18"/>
  <c r="P10" i="18"/>
  <c r="AG9" i="18"/>
  <c r="AF9" i="18"/>
  <c r="AC9" i="18"/>
  <c r="AB9" i="18"/>
  <c r="Y9" i="18"/>
  <c r="X9" i="18"/>
  <c r="U9" i="18"/>
  <c r="T9" i="18"/>
  <c r="Q9" i="18"/>
  <c r="P9" i="18"/>
  <c r="AG8" i="18"/>
  <c r="AF8" i="18"/>
  <c r="AC8" i="18"/>
  <c r="AB8" i="18"/>
  <c r="Y8" i="18"/>
  <c r="X8" i="18"/>
  <c r="U8" i="18"/>
  <c r="T8" i="18"/>
  <c r="Q8" i="18"/>
  <c r="P8" i="18"/>
  <c r="AG7" i="18"/>
  <c r="AF7" i="18"/>
  <c r="AC7" i="18"/>
  <c r="AB7" i="18"/>
  <c r="Y7" i="18"/>
  <c r="X7" i="18"/>
  <c r="U7" i="18"/>
  <c r="T7" i="18"/>
  <c r="Q7" i="18"/>
  <c r="P7" i="18"/>
  <c r="AG6" i="18"/>
  <c r="AF6" i="18"/>
  <c r="AC6" i="18"/>
  <c r="AB6" i="18"/>
  <c r="Y6" i="18"/>
  <c r="X6" i="18"/>
  <c r="U6" i="18"/>
  <c r="T6" i="18"/>
  <c r="Q6" i="18"/>
  <c r="P6" i="18"/>
  <c r="AG5" i="18"/>
  <c r="AF5" i="18"/>
  <c r="AC5" i="18"/>
  <c r="AB5" i="18"/>
  <c r="Y5" i="18"/>
  <c r="X5" i="18"/>
  <c r="U5" i="18"/>
  <c r="T5" i="18"/>
  <c r="Q5" i="18"/>
  <c r="P5" i="18"/>
  <c r="AG4" i="18"/>
  <c r="AF4" i="18"/>
  <c r="AC4" i="18"/>
  <c r="AB4" i="18"/>
  <c r="Y4" i="18"/>
  <c r="X4" i="18"/>
  <c r="U4" i="18"/>
  <c r="T4" i="18"/>
  <c r="Q4" i="18"/>
  <c r="P4" i="18"/>
  <c r="AG3" i="18"/>
  <c r="AF3" i="18"/>
  <c r="AC3" i="18"/>
  <c r="AB3" i="18"/>
  <c r="Y3" i="18"/>
  <c r="X3" i="18"/>
  <c r="U3" i="18"/>
  <c r="T3" i="18"/>
  <c r="Q3" i="18"/>
  <c r="P3" i="18"/>
  <c r="C4" i="21"/>
  <c r="E4" i="21" s="1"/>
  <c r="D4" i="21"/>
  <c r="F4" i="21" s="1"/>
  <c r="G4" i="21"/>
  <c r="C5" i="21"/>
  <c r="E5" i="21" s="1"/>
  <c r="D5" i="21"/>
  <c r="F5" i="21" s="1"/>
  <c r="G5" i="21"/>
  <c r="C6" i="21"/>
  <c r="E6" i="21" s="1"/>
  <c r="D6" i="21"/>
  <c r="F6" i="21" s="1"/>
  <c r="G6" i="21"/>
  <c r="C7" i="21"/>
  <c r="D7" i="21"/>
  <c r="E7" i="21"/>
  <c r="F7" i="21"/>
  <c r="G7" i="21"/>
  <c r="C8" i="21"/>
  <c r="D8" i="21"/>
  <c r="F8" i="21" s="1"/>
  <c r="E8" i="21"/>
  <c r="G8" i="21"/>
  <c r="C9" i="21"/>
  <c r="E9" i="21" s="1"/>
  <c r="D9" i="21"/>
  <c r="F9" i="21" s="1"/>
  <c r="G9" i="21"/>
  <c r="C10" i="21"/>
  <c r="E10" i="21" s="1"/>
  <c r="D10" i="21"/>
  <c r="F10" i="21"/>
  <c r="G10" i="21"/>
  <c r="C11" i="21"/>
  <c r="D11" i="21"/>
  <c r="E11" i="21"/>
  <c r="F11" i="21"/>
  <c r="G11" i="21"/>
  <c r="C12" i="21"/>
  <c r="D12" i="21"/>
  <c r="F12" i="21" s="1"/>
  <c r="E12" i="21"/>
  <c r="G12" i="21"/>
  <c r="C13" i="21"/>
  <c r="E13" i="21" s="1"/>
  <c r="D13" i="21"/>
  <c r="F13" i="21" s="1"/>
  <c r="G13" i="21"/>
  <c r="C14" i="21"/>
  <c r="E14" i="21" s="1"/>
  <c r="D14" i="21"/>
  <c r="F14" i="21"/>
  <c r="G14" i="21"/>
  <c r="C15" i="21"/>
  <c r="D15" i="21"/>
  <c r="E15" i="21"/>
  <c r="F15" i="21"/>
  <c r="G15" i="21"/>
  <c r="C16" i="21"/>
  <c r="D16" i="21"/>
  <c r="F16" i="21" s="1"/>
  <c r="E16" i="21"/>
  <c r="G16" i="21"/>
  <c r="C17" i="21"/>
  <c r="E17" i="21" s="1"/>
  <c r="D17" i="21"/>
  <c r="F17" i="21" s="1"/>
  <c r="G17" i="21"/>
  <c r="C18" i="21"/>
  <c r="E18" i="21" s="1"/>
  <c r="D18" i="21"/>
  <c r="F18" i="21"/>
  <c r="G18" i="21"/>
  <c r="C19" i="21"/>
  <c r="D19" i="21"/>
  <c r="F19" i="21" s="1"/>
  <c r="E19" i="21"/>
  <c r="G19" i="21"/>
  <c r="C20" i="21"/>
  <c r="E20" i="21" s="1"/>
  <c r="D20" i="21"/>
  <c r="F20" i="21" s="1"/>
  <c r="G20" i="21"/>
  <c r="C21" i="21"/>
  <c r="E21" i="21" s="1"/>
  <c r="D21" i="21"/>
  <c r="F21" i="21" s="1"/>
  <c r="G21" i="21"/>
  <c r="C22" i="21"/>
  <c r="D22" i="21"/>
  <c r="E22" i="21"/>
  <c r="F22" i="21"/>
  <c r="G22" i="21"/>
  <c r="C23" i="21"/>
  <c r="D23" i="21"/>
  <c r="F23" i="21" s="1"/>
  <c r="E23" i="21"/>
  <c r="G23" i="21"/>
  <c r="C24" i="21"/>
  <c r="E24" i="21" s="1"/>
  <c r="D24" i="21"/>
  <c r="F24" i="21" s="1"/>
  <c r="G24" i="21"/>
  <c r="C25" i="21"/>
  <c r="E25" i="21" s="1"/>
  <c r="D25" i="21"/>
  <c r="F25" i="21"/>
  <c r="G25" i="21"/>
  <c r="C26" i="21"/>
  <c r="D26" i="21"/>
  <c r="E26" i="21"/>
  <c r="F26" i="21"/>
  <c r="G26" i="21"/>
  <c r="C27" i="21"/>
  <c r="D27" i="21"/>
  <c r="F27" i="21" s="1"/>
  <c r="E27" i="21"/>
  <c r="G27" i="21"/>
  <c r="C28" i="21"/>
  <c r="E28" i="21" s="1"/>
  <c r="D28" i="21"/>
  <c r="F28" i="21" s="1"/>
  <c r="G28" i="21"/>
  <c r="C29" i="21"/>
  <c r="E29" i="21" s="1"/>
  <c r="D29" i="21"/>
  <c r="F29" i="21"/>
  <c r="G29" i="21"/>
  <c r="C30" i="21"/>
  <c r="D30" i="21"/>
  <c r="E30" i="21"/>
  <c r="F30" i="21"/>
  <c r="G30" i="21"/>
  <c r="C31" i="21"/>
  <c r="E31" i="21" s="1"/>
  <c r="D31" i="21"/>
  <c r="F31" i="21" s="1"/>
  <c r="G31" i="21"/>
  <c r="C32" i="21"/>
  <c r="E32" i="21" s="1"/>
  <c r="D32" i="21"/>
  <c r="F32" i="21" s="1"/>
  <c r="G32" i="21"/>
  <c r="C33" i="21"/>
  <c r="D33" i="21"/>
  <c r="E33" i="21"/>
  <c r="F33" i="21"/>
  <c r="G33" i="21"/>
  <c r="C34" i="21"/>
  <c r="D34" i="21"/>
  <c r="F34" i="21" s="1"/>
  <c r="E34" i="21"/>
  <c r="G34" i="21"/>
  <c r="C35" i="21"/>
  <c r="D35" i="21"/>
  <c r="F35" i="21" s="1"/>
  <c r="E35" i="21"/>
  <c r="G35" i="21"/>
  <c r="C36" i="21"/>
  <c r="E36" i="21" s="1"/>
  <c r="D36" i="21"/>
  <c r="F36" i="21"/>
  <c r="G36" i="21"/>
  <c r="C37" i="21"/>
  <c r="E37" i="21" s="1"/>
  <c r="D37" i="21"/>
  <c r="F37" i="21"/>
  <c r="G37" i="21"/>
  <c r="C38" i="21"/>
  <c r="D38" i="21"/>
  <c r="E38" i="21"/>
  <c r="F38" i="21"/>
  <c r="G38" i="21"/>
  <c r="C39" i="21"/>
  <c r="E39" i="21" s="1"/>
  <c r="D39" i="21"/>
  <c r="F39" i="21" s="1"/>
  <c r="G39" i="21"/>
  <c r="C40" i="21"/>
  <c r="E40" i="21" s="1"/>
  <c r="D40" i="21"/>
  <c r="F40" i="21" s="1"/>
  <c r="G40" i="21"/>
  <c r="C41" i="21"/>
  <c r="D41" i="21"/>
  <c r="E41" i="21"/>
  <c r="F41" i="21"/>
  <c r="G41" i="21"/>
  <c r="C42" i="21"/>
  <c r="D42" i="21"/>
  <c r="F42" i="21" s="1"/>
  <c r="E42" i="21"/>
  <c r="G42" i="21"/>
  <c r="C43" i="21"/>
  <c r="D43" i="21"/>
  <c r="F43" i="21" s="1"/>
  <c r="E43" i="21"/>
  <c r="G43" i="21"/>
  <c r="C44" i="21"/>
  <c r="E44" i="21" s="1"/>
  <c r="D44" i="21"/>
  <c r="F44" i="21"/>
  <c r="G44" i="21"/>
  <c r="C45" i="21"/>
  <c r="E45" i="21" s="1"/>
  <c r="D45" i="21"/>
  <c r="F45" i="21"/>
  <c r="G45" i="21"/>
  <c r="C46" i="21"/>
  <c r="D46" i="21"/>
  <c r="F46" i="21" s="1"/>
  <c r="E46" i="21"/>
  <c r="G46" i="21"/>
  <c r="C47" i="21"/>
  <c r="E47" i="21" s="1"/>
  <c r="D47" i="21"/>
  <c r="F47" i="21" s="1"/>
  <c r="G47" i="21"/>
  <c r="C48" i="21"/>
  <c r="E48" i="21" s="1"/>
  <c r="D48" i="21"/>
  <c r="F48" i="21" s="1"/>
  <c r="G48" i="21"/>
  <c r="C49" i="21"/>
  <c r="D49" i="21"/>
  <c r="E49" i="21"/>
  <c r="F49" i="21"/>
  <c r="G49" i="21"/>
  <c r="C50" i="21"/>
  <c r="D50" i="21"/>
  <c r="F50" i="21" s="1"/>
  <c r="E50" i="21"/>
  <c r="G50" i="21"/>
  <c r="C51" i="21"/>
  <c r="E51" i="21" s="1"/>
  <c r="D51" i="21"/>
  <c r="F51" i="21" s="1"/>
  <c r="G51" i="21"/>
  <c r="C52" i="21"/>
  <c r="E52" i="21" s="1"/>
  <c r="D52" i="21"/>
  <c r="F52" i="21"/>
  <c r="G52" i="21"/>
  <c r="C53" i="21"/>
  <c r="E53" i="21" s="1"/>
  <c r="D53" i="21"/>
  <c r="F53" i="21"/>
  <c r="G53" i="21"/>
  <c r="C54" i="21"/>
  <c r="D54" i="21"/>
  <c r="F54" i="21" s="1"/>
  <c r="E54" i="21"/>
  <c r="G54" i="21"/>
  <c r="C55" i="21"/>
  <c r="E55" i="21" s="1"/>
  <c r="D55" i="21"/>
  <c r="F55" i="21" s="1"/>
  <c r="G55" i="21"/>
  <c r="C56" i="21"/>
  <c r="E56" i="21" s="1"/>
  <c r="D56" i="21"/>
  <c r="F56" i="21" s="1"/>
  <c r="G56" i="21"/>
  <c r="C57" i="21"/>
  <c r="D57" i="21"/>
  <c r="E57" i="21"/>
  <c r="F57" i="21"/>
  <c r="G57" i="21"/>
  <c r="C58" i="21"/>
  <c r="D58" i="21"/>
  <c r="F58" i="21" s="1"/>
  <c r="E58" i="21"/>
  <c r="G58" i="21"/>
  <c r="C59" i="21"/>
  <c r="E59" i="21" s="1"/>
  <c r="D59" i="21"/>
  <c r="F59" i="21" s="1"/>
  <c r="G59" i="21"/>
  <c r="C60" i="21"/>
  <c r="E60" i="21" s="1"/>
  <c r="D60" i="21"/>
  <c r="F60" i="21"/>
  <c r="G60" i="21"/>
  <c r="C61" i="21"/>
  <c r="E61" i="21" s="1"/>
  <c r="D61" i="21"/>
  <c r="F61" i="21"/>
  <c r="G61" i="21"/>
  <c r="C62" i="21"/>
  <c r="D62" i="21"/>
  <c r="F62" i="21" s="1"/>
  <c r="E62" i="21"/>
  <c r="G62" i="21"/>
  <c r="C63" i="21"/>
  <c r="E63" i="21" s="1"/>
  <c r="D63" i="21"/>
  <c r="F63" i="21" s="1"/>
  <c r="G63" i="21"/>
  <c r="C64" i="21"/>
  <c r="E64" i="21" s="1"/>
  <c r="D64" i="21"/>
  <c r="F64" i="21"/>
  <c r="G64" i="21"/>
  <c r="C65" i="21"/>
  <c r="D65" i="21"/>
  <c r="E65" i="21"/>
  <c r="F65" i="21"/>
  <c r="G65" i="21"/>
  <c r="C66" i="21"/>
  <c r="D66" i="21"/>
  <c r="F66" i="21" s="1"/>
  <c r="E66" i="21"/>
  <c r="G66" i="21"/>
  <c r="C67" i="21"/>
  <c r="E67" i="21" s="1"/>
  <c r="D67" i="21"/>
  <c r="F67" i="21" s="1"/>
  <c r="G67" i="21"/>
  <c r="C68" i="21"/>
  <c r="E68" i="21" s="1"/>
  <c r="D68" i="21"/>
  <c r="F68" i="21"/>
  <c r="G68" i="21"/>
  <c r="C69" i="21"/>
  <c r="D69" i="21"/>
  <c r="E69" i="21"/>
  <c r="F69" i="21"/>
  <c r="G69" i="21"/>
  <c r="C70" i="21"/>
  <c r="E70" i="21" s="1"/>
  <c r="D70" i="21"/>
  <c r="F70" i="21" s="1"/>
  <c r="G70" i="21"/>
  <c r="C71" i="21"/>
  <c r="E71" i="21" s="1"/>
  <c r="D71" i="21"/>
  <c r="F71" i="21" s="1"/>
  <c r="G71" i="21"/>
  <c r="C72" i="21"/>
  <c r="E72" i="21" s="1"/>
  <c r="D72" i="21"/>
  <c r="F72" i="21"/>
  <c r="G72" i="21"/>
  <c r="C73" i="21"/>
  <c r="D73" i="21"/>
  <c r="F73" i="21" s="1"/>
  <c r="E73" i="21"/>
  <c r="G73" i="21"/>
  <c r="C74" i="21"/>
  <c r="D74" i="21"/>
  <c r="F74" i="21" s="1"/>
  <c r="E74" i="21"/>
  <c r="G74" i="21"/>
  <c r="C75" i="21"/>
  <c r="E75" i="21" s="1"/>
  <c r="D75" i="21"/>
  <c r="F75" i="21" s="1"/>
  <c r="G75" i="21"/>
  <c r="C76" i="21"/>
  <c r="E76" i="21" s="1"/>
  <c r="D76" i="21"/>
  <c r="F76" i="21"/>
  <c r="G76" i="21"/>
  <c r="C77" i="21"/>
  <c r="D77" i="21"/>
  <c r="E77" i="21"/>
  <c r="F77" i="21"/>
  <c r="G77" i="21"/>
  <c r="C78" i="21"/>
  <c r="E78" i="21" s="1"/>
  <c r="D78" i="21"/>
  <c r="F78" i="21" s="1"/>
  <c r="G78" i="21"/>
  <c r="C79" i="21"/>
  <c r="E79" i="21" s="1"/>
  <c r="D79" i="21"/>
  <c r="F79" i="21" s="1"/>
  <c r="G79" i="21"/>
  <c r="C80" i="21"/>
  <c r="E80" i="21" s="1"/>
  <c r="D80" i="21"/>
  <c r="F80" i="21"/>
  <c r="G80" i="21"/>
  <c r="C81" i="21"/>
  <c r="D81" i="21"/>
  <c r="F81" i="21" s="1"/>
  <c r="E81" i="21"/>
  <c r="G81" i="21"/>
  <c r="C82" i="21"/>
  <c r="D82" i="21"/>
  <c r="F82" i="21" s="1"/>
  <c r="E82" i="21"/>
  <c r="G82" i="21"/>
  <c r="C83" i="21"/>
  <c r="E83" i="21" s="1"/>
  <c r="D83" i="21"/>
  <c r="F83" i="21" s="1"/>
  <c r="G83" i="21"/>
  <c r="C84" i="21"/>
  <c r="E84" i="21" s="1"/>
  <c r="D84" i="21"/>
  <c r="F84" i="21"/>
  <c r="G84" i="21"/>
  <c r="C85" i="21"/>
  <c r="D85" i="21"/>
  <c r="E85" i="21"/>
  <c r="F85" i="21"/>
  <c r="G85" i="21"/>
  <c r="C86" i="21"/>
  <c r="E86" i="21" s="1"/>
  <c r="D86" i="21"/>
  <c r="F86" i="21" s="1"/>
  <c r="G86" i="21"/>
  <c r="C87" i="21"/>
  <c r="E87" i="21" s="1"/>
  <c r="D87" i="21"/>
  <c r="F87" i="21" s="1"/>
  <c r="G87" i="21"/>
  <c r="C88" i="21"/>
  <c r="E88" i="21" s="1"/>
  <c r="D88" i="21"/>
  <c r="F88" i="21"/>
  <c r="G88" i="21"/>
  <c r="C89" i="21"/>
  <c r="D89" i="21"/>
  <c r="F89" i="21" s="1"/>
  <c r="E89" i="21"/>
  <c r="G89" i="21"/>
  <c r="C90" i="21"/>
  <c r="D90" i="21"/>
  <c r="F90" i="21" s="1"/>
  <c r="E90" i="21"/>
  <c r="G90" i="21"/>
  <c r="C91" i="21"/>
  <c r="E91" i="21" s="1"/>
  <c r="D91" i="21"/>
  <c r="F91" i="21" s="1"/>
  <c r="G91" i="21"/>
  <c r="C92" i="21"/>
  <c r="E92" i="21" s="1"/>
  <c r="D92" i="21"/>
  <c r="F92" i="21"/>
  <c r="G92" i="21"/>
  <c r="C93" i="21"/>
  <c r="D93" i="21"/>
  <c r="E93" i="21"/>
  <c r="F93" i="21"/>
  <c r="G93" i="21"/>
  <c r="C94" i="21"/>
  <c r="E94" i="21" s="1"/>
  <c r="D94" i="21"/>
  <c r="F94" i="21" s="1"/>
  <c r="G94" i="21"/>
  <c r="C95" i="21"/>
  <c r="E95" i="21" s="1"/>
  <c r="D95" i="21"/>
  <c r="F95" i="21" s="1"/>
  <c r="G95" i="21"/>
  <c r="C96" i="21"/>
  <c r="E96" i="21" s="1"/>
  <c r="D96" i="21"/>
  <c r="F96" i="21"/>
  <c r="G96" i="21"/>
  <c r="C97" i="21"/>
  <c r="D97" i="21"/>
  <c r="F97" i="21" s="1"/>
  <c r="E97" i="21"/>
  <c r="G97" i="21"/>
  <c r="C98" i="21"/>
  <c r="D98" i="21"/>
  <c r="F98" i="21" s="1"/>
  <c r="E98" i="21"/>
  <c r="G98" i="21"/>
  <c r="C99" i="21"/>
  <c r="E99" i="21" s="1"/>
  <c r="D99" i="21"/>
  <c r="F99" i="21" s="1"/>
  <c r="G99" i="21"/>
  <c r="C100" i="21"/>
  <c r="E100" i="21" s="1"/>
  <c r="D100" i="21"/>
  <c r="F100" i="21"/>
  <c r="G100" i="21"/>
  <c r="C101" i="21"/>
  <c r="D101" i="21"/>
  <c r="E101" i="21"/>
  <c r="F101" i="21"/>
  <c r="G101" i="21"/>
  <c r="C102" i="21"/>
  <c r="D102" i="21"/>
  <c r="F102" i="21" s="1"/>
  <c r="E102" i="21"/>
  <c r="G102" i="21"/>
  <c r="C103" i="21"/>
  <c r="E103" i="21" s="1"/>
  <c r="D103" i="21"/>
  <c r="F103" i="21" s="1"/>
  <c r="G103" i="21"/>
  <c r="C104" i="21"/>
  <c r="E104" i="21" s="1"/>
  <c r="D104" i="21"/>
  <c r="F104" i="21"/>
  <c r="G104" i="21"/>
  <c r="C105" i="21"/>
  <c r="D105" i="21"/>
  <c r="E105" i="21"/>
  <c r="F105" i="21"/>
  <c r="G105" i="21"/>
  <c r="C106" i="21"/>
  <c r="D106" i="21"/>
  <c r="F106" i="21" s="1"/>
  <c r="E106" i="21"/>
  <c r="G106" i="21"/>
  <c r="C107" i="21"/>
  <c r="E107" i="21" s="1"/>
  <c r="D107" i="21"/>
  <c r="F107" i="21" s="1"/>
  <c r="G107" i="21"/>
  <c r="C108" i="21"/>
  <c r="E108" i="21" s="1"/>
  <c r="D108" i="21"/>
  <c r="F108" i="21"/>
  <c r="G108" i="21"/>
  <c r="C109" i="21"/>
  <c r="D109" i="21"/>
  <c r="E109" i="21"/>
  <c r="F109" i="21"/>
  <c r="G109" i="21"/>
  <c r="C110" i="21"/>
  <c r="D110" i="21"/>
  <c r="F110" i="21" s="1"/>
  <c r="E110" i="21"/>
  <c r="G110" i="21"/>
  <c r="C111" i="21"/>
  <c r="E111" i="21" s="1"/>
  <c r="D111" i="21"/>
  <c r="F111" i="21" s="1"/>
  <c r="G111" i="21"/>
  <c r="C112" i="21"/>
  <c r="E112" i="21" s="1"/>
  <c r="D112" i="21"/>
  <c r="F112" i="21"/>
  <c r="G112" i="21"/>
  <c r="C113" i="21"/>
  <c r="D113" i="21"/>
  <c r="E113" i="21"/>
  <c r="F113" i="21"/>
  <c r="G113" i="21"/>
  <c r="C114" i="21"/>
  <c r="D114" i="21"/>
  <c r="F114" i="21" s="1"/>
  <c r="E114" i="21"/>
  <c r="G114" i="21"/>
  <c r="C115" i="21"/>
  <c r="E115" i="21" s="1"/>
  <c r="D115" i="21"/>
  <c r="F115" i="21" s="1"/>
  <c r="G115" i="21"/>
  <c r="C116" i="21"/>
  <c r="E116" i="21" s="1"/>
  <c r="D116" i="21"/>
  <c r="F116" i="21"/>
  <c r="G116" i="21"/>
  <c r="C117" i="21"/>
  <c r="D117" i="21"/>
  <c r="E117" i="21"/>
  <c r="F117" i="21"/>
  <c r="G117" i="21"/>
  <c r="C118" i="21"/>
  <c r="D118" i="21"/>
  <c r="F118" i="21" s="1"/>
  <c r="E118" i="21"/>
  <c r="G118" i="21"/>
  <c r="C119" i="21"/>
  <c r="E119" i="21" s="1"/>
  <c r="D119" i="21"/>
  <c r="F119" i="21" s="1"/>
  <c r="G119" i="21"/>
  <c r="C120" i="21"/>
  <c r="E120" i="21" s="1"/>
  <c r="D120" i="21"/>
  <c r="F120" i="21"/>
  <c r="G120" i="21"/>
  <c r="C121" i="21"/>
  <c r="D121" i="21"/>
  <c r="E121" i="21"/>
  <c r="F121" i="21"/>
  <c r="G121" i="21"/>
  <c r="C122" i="21"/>
  <c r="D122" i="21"/>
  <c r="F122" i="21" s="1"/>
  <c r="E122" i="21"/>
  <c r="G122" i="21"/>
  <c r="C123" i="21"/>
  <c r="E123" i="21" s="1"/>
  <c r="D123" i="21"/>
  <c r="F123" i="21" s="1"/>
  <c r="G123" i="21"/>
  <c r="C124" i="21"/>
  <c r="E124" i="21" s="1"/>
  <c r="D124" i="21"/>
  <c r="F124" i="21"/>
  <c r="G124" i="21"/>
  <c r="C125" i="21"/>
  <c r="D125" i="21"/>
  <c r="E125" i="21"/>
  <c r="F125" i="21"/>
  <c r="G125" i="21"/>
  <c r="C126" i="21"/>
  <c r="D126" i="21"/>
  <c r="F126" i="21" s="1"/>
  <c r="E126" i="21"/>
  <c r="G126" i="21"/>
  <c r="C127" i="21"/>
  <c r="E127" i="21" s="1"/>
  <c r="D127" i="21"/>
  <c r="F127" i="21" s="1"/>
  <c r="G127" i="21"/>
  <c r="C128" i="21"/>
  <c r="E128" i="21" s="1"/>
  <c r="D128" i="21"/>
  <c r="F128" i="21"/>
  <c r="G128" i="21"/>
  <c r="C129" i="21"/>
  <c r="D129" i="21"/>
  <c r="E129" i="21"/>
  <c r="F129" i="21"/>
  <c r="G129" i="21"/>
  <c r="C130" i="21"/>
  <c r="D130" i="21"/>
  <c r="F130" i="21" s="1"/>
  <c r="E130" i="21"/>
  <c r="G130" i="21"/>
  <c r="C131" i="21"/>
  <c r="E131" i="21" s="1"/>
  <c r="D131" i="21"/>
  <c r="F131" i="21" s="1"/>
  <c r="G131" i="21"/>
  <c r="C132" i="21"/>
  <c r="E132" i="21" s="1"/>
  <c r="D132" i="21"/>
  <c r="F132" i="21"/>
  <c r="G132" i="21"/>
  <c r="C133" i="21"/>
  <c r="D133" i="21"/>
  <c r="E133" i="21"/>
  <c r="F133" i="21"/>
  <c r="G133" i="21"/>
  <c r="C134" i="21"/>
  <c r="D134" i="21"/>
  <c r="F134" i="21" s="1"/>
  <c r="E134" i="21"/>
  <c r="G134" i="21"/>
  <c r="C135" i="21"/>
  <c r="E135" i="21" s="1"/>
  <c r="D135" i="21"/>
  <c r="F135" i="21" s="1"/>
  <c r="G135" i="21"/>
  <c r="C136" i="21"/>
  <c r="E136" i="21" s="1"/>
  <c r="D136" i="21"/>
  <c r="F136" i="21"/>
  <c r="G136" i="21"/>
  <c r="C137" i="21"/>
  <c r="D137" i="21"/>
  <c r="E137" i="21"/>
  <c r="F137" i="21"/>
  <c r="G137" i="21"/>
  <c r="C138" i="21"/>
  <c r="D138" i="21"/>
  <c r="F138" i="21" s="1"/>
  <c r="E138" i="21"/>
  <c r="G138" i="21"/>
  <c r="C139" i="21"/>
  <c r="E139" i="21" s="1"/>
  <c r="D139" i="21"/>
  <c r="F139" i="21" s="1"/>
  <c r="G139" i="21"/>
  <c r="C140" i="21"/>
  <c r="E140" i="21" s="1"/>
  <c r="D140" i="21"/>
  <c r="F140" i="21"/>
  <c r="G140" i="21"/>
  <c r="C141" i="21"/>
  <c r="D141" i="21"/>
  <c r="E141" i="21"/>
  <c r="F141" i="21"/>
  <c r="G141" i="21"/>
  <c r="C142" i="21"/>
  <c r="D142" i="21"/>
  <c r="F142" i="21" s="1"/>
  <c r="E142" i="21"/>
  <c r="G142" i="21"/>
  <c r="C143" i="21"/>
  <c r="E143" i="21" s="1"/>
  <c r="D143" i="21"/>
  <c r="F143" i="21" s="1"/>
  <c r="G143" i="21"/>
  <c r="C144" i="21"/>
  <c r="E144" i="21" s="1"/>
  <c r="D144" i="21"/>
  <c r="F144" i="21"/>
  <c r="G144" i="21"/>
  <c r="C145" i="21"/>
  <c r="D145" i="21"/>
  <c r="E145" i="21"/>
  <c r="F145" i="21"/>
  <c r="G145" i="21"/>
  <c r="C146" i="21"/>
  <c r="D146" i="21"/>
  <c r="F146" i="21" s="1"/>
  <c r="E146" i="21"/>
  <c r="G146" i="21"/>
  <c r="C147" i="21"/>
  <c r="E147" i="21" s="1"/>
  <c r="D147" i="21"/>
  <c r="F147" i="21" s="1"/>
  <c r="G147" i="21"/>
  <c r="C148" i="21"/>
  <c r="E148" i="21" s="1"/>
  <c r="D148" i="21"/>
  <c r="F148" i="21"/>
  <c r="G148" i="21"/>
  <c r="C149" i="21"/>
  <c r="D149" i="21"/>
  <c r="E149" i="21"/>
  <c r="F149" i="21"/>
  <c r="G149" i="21"/>
  <c r="C150" i="21"/>
  <c r="D150" i="21"/>
  <c r="F150" i="21" s="1"/>
  <c r="E150" i="21"/>
  <c r="G150" i="21"/>
  <c r="C151" i="21"/>
  <c r="E151" i="21" s="1"/>
  <c r="D151" i="21"/>
  <c r="F151" i="21" s="1"/>
  <c r="G151" i="21"/>
  <c r="C152" i="21"/>
  <c r="E152" i="21" s="1"/>
  <c r="D152" i="21"/>
  <c r="F152" i="21"/>
  <c r="G152" i="21"/>
  <c r="C153" i="21"/>
  <c r="D153" i="21"/>
  <c r="E153" i="21"/>
  <c r="F153" i="21"/>
  <c r="G153" i="21"/>
  <c r="C154" i="21"/>
  <c r="D154" i="21"/>
  <c r="F154" i="21" s="1"/>
  <c r="E154" i="21"/>
  <c r="G154" i="21"/>
  <c r="C155" i="21"/>
  <c r="E155" i="21" s="1"/>
  <c r="D155" i="21"/>
  <c r="F155" i="21" s="1"/>
  <c r="G155" i="21"/>
  <c r="C156" i="21"/>
  <c r="E156" i="21" s="1"/>
  <c r="D156" i="21"/>
  <c r="F156" i="21"/>
  <c r="G156" i="21"/>
  <c r="C157" i="21"/>
  <c r="D157" i="21"/>
  <c r="E157" i="21"/>
  <c r="F157" i="21"/>
  <c r="G157" i="21"/>
  <c r="C158" i="21"/>
  <c r="D158" i="21"/>
  <c r="F158" i="21" s="1"/>
  <c r="E158" i="21"/>
  <c r="G158" i="21"/>
  <c r="C159" i="21"/>
  <c r="E159" i="21" s="1"/>
  <c r="D159" i="21"/>
  <c r="F159" i="21" s="1"/>
  <c r="G159" i="21"/>
  <c r="C160" i="21"/>
  <c r="E160" i="21" s="1"/>
  <c r="D160" i="21"/>
  <c r="F160" i="21"/>
  <c r="G160" i="21"/>
  <c r="C161" i="21"/>
  <c r="D161" i="21"/>
  <c r="E161" i="21"/>
  <c r="F161" i="21"/>
  <c r="G161" i="21"/>
  <c r="C162" i="21"/>
  <c r="D162" i="21"/>
  <c r="F162" i="21" s="1"/>
  <c r="E162" i="21"/>
  <c r="G162" i="21"/>
  <c r="C163" i="21"/>
  <c r="E163" i="21" s="1"/>
  <c r="D163" i="21"/>
  <c r="F163" i="21" s="1"/>
  <c r="G163" i="21"/>
  <c r="C164" i="21"/>
  <c r="E164" i="21" s="1"/>
  <c r="D164" i="21"/>
  <c r="F164" i="21"/>
  <c r="G164" i="21"/>
  <c r="C165" i="21"/>
  <c r="D165" i="21"/>
  <c r="E165" i="21"/>
  <c r="F165" i="21"/>
  <c r="G165" i="21"/>
  <c r="C166" i="21"/>
  <c r="D166" i="21"/>
  <c r="F166" i="21" s="1"/>
  <c r="E166" i="21"/>
  <c r="G166" i="21"/>
  <c r="C167" i="21"/>
  <c r="E167" i="21" s="1"/>
  <c r="D167" i="21"/>
  <c r="F167" i="21" s="1"/>
  <c r="G167" i="21"/>
  <c r="C168" i="21"/>
  <c r="E168" i="21" s="1"/>
  <c r="D168" i="21"/>
  <c r="F168" i="21"/>
  <c r="G168" i="21"/>
  <c r="C169" i="21"/>
  <c r="D169" i="21"/>
  <c r="E169" i="21"/>
  <c r="F169" i="21"/>
  <c r="G169" i="21"/>
  <c r="C170" i="21"/>
  <c r="D170" i="21"/>
  <c r="F170" i="21" s="1"/>
  <c r="E170" i="21"/>
  <c r="G170" i="21"/>
  <c r="C171" i="21"/>
  <c r="E171" i="21" s="1"/>
  <c r="D171" i="21"/>
  <c r="F171" i="21" s="1"/>
  <c r="G171" i="21"/>
  <c r="C172" i="21"/>
  <c r="E172" i="21" s="1"/>
  <c r="D172" i="21"/>
  <c r="F172" i="21"/>
  <c r="G172" i="21"/>
  <c r="C173" i="21"/>
  <c r="D173" i="21"/>
  <c r="E173" i="21"/>
  <c r="F173" i="21"/>
  <c r="G173" i="21"/>
  <c r="C174" i="21"/>
  <c r="D174" i="21"/>
  <c r="F174" i="21" s="1"/>
  <c r="E174" i="21"/>
  <c r="G174" i="21"/>
  <c r="C175" i="21"/>
  <c r="E175" i="21" s="1"/>
  <c r="D175" i="21"/>
  <c r="F175" i="21" s="1"/>
  <c r="G175" i="21"/>
  <c r="C176" i="21"/>
  <c r="E176" i="21" s="1"/>
  <c r="D176" i="21"/>
  <c r="F176" i="21"/>
  <c r="G176" i="21"/>
  <c r="C177" i="21"/>
  <c r="D177" i="21"/>
  <c r="E177" i="21"/>
  <c r="F177" i="21"/>
  <c r="G177" i="21"/>
  <c r="C178" i="21"/>
  <c r="D178" i="21"/>
  <c r="F178" i="21" s="1"/>
  <c r="E178" i="21"/>
  <c r="G178" i="21"/>
  <c r="C179" i="21"/>
  <c r="E179" i="21" s="1"/>
  <c r="D179" i="21"/>
  <c r="F179" i="21" s="1"/>
  <c r="G179" i="21"/>
  <c r="C180" i="21"/>
  <c r="E180" i="21" s="1"/>
  <c r="D180" i="21"/>
  <c r="F180" i="21"/>
  <c r="G180" i="21"/>
  <c r="C181" i="21"/>
  <c r="D181" i="21"/>
  <c r="E181" i="21"/>
  <c r="F181" i="21"/>
  <c r="G181" i="21"/>
  <c r="C182" i="21"/>
  <c r="E182" i="21" s="1"/>
  <c r="D182" i="21"/>
  <c r="F182" i="21" s="1"/>
  <c r="G182" i="21"/>
  <c r="C183" i="21"/>
  <c r="E183" i="21" s="1"/>
  <c r="D183" i="21"/>
  <c r="F183" i="21" s="1"/>
  <c r="G183" i="21"/>
  <c r="C184" i="21"/>
  <c r="E184" i="21" s="1"/>
  <c r="D184" i="21"/>
  <c r="F184" i="21"/>
  <c r="G184" i="21"/>
  <c r="C185" i="21"/>
  <c r="D185" i="21"/>
  <c r="F185" i="21" s="1"/>
  <c r="E185" i="21"/>
  <c r="G185" i="21"/>
  <c r="C186" i="21"/>
  <c r="D186" i="21"/>
  <c r="F186" i="21" s="1"/>
  <c r="E186" i="21"/>
  <c r="G186" i="21"/>
  <c r="C187" i="21"/>
  <c r="E187" i="21" s="1"/>
  <c r="D187" i="21"/>
  <c r="F187" i="21" s="1"/>
  <c r="G187" i="21"/>
  <c r="C188" i="21"/>
  <c r="E188" i="21" s="1"/>
  <c r="D188" i="21"/>
  <c r="F188" i="21"/>
  <c r="G188" i="21"/>
  <c r="C189" i="21"/>
  <c r="D189" i="21"/>
  <c r="E189" i="21"/>
  <c r="F189" i="21"/>
  <c r="G189" i="21"/>
  <c r="C190" i="21"/>
  <c r="E190" i="21" s="1"/>
  <c r="D190" i="21"/>
  <c r="F190" i="21" s="1"/>
  <c r="G190" i="21"/>
  <c r="C191" i="21"/>
  <c r="E191" i="21" s="1"/>
  <c r="D191" i="21"/>
  <c r="F191" i="21" s="1"/>
  <c r="G191" i="21"/>
  <c r="C192" i="21"/>
  <c r="E192" i="21" s="1"/>
  <c r="D192" i="21"/>
  <c r="F192" i="21"/>
  <c r="G192" i="21"/>
  <c r="C193" i="21"/>
  <c r="D193" i="21"/>
  <c r="F193" i="21" s="1"/>
  <c r="E193" i="21"/>
  <c r="G193" i="21"/>
  <c r="C194" i="21"/>
  <c r="D194" i="21"/>
  <c r="F194" i="21" s="1"/>
  <c r="E194" i="21"/>
  <c r="G194" i="21"/>
  <c r="C195" i="21"/>
  <c r="E195" i="21" s="1"/>
  <c r="D195" i="21"/>
  <c r="F195" i="21" s="1"/>
  <c r="G195" i="21"/>
  <c r="C196" i="21"/>
  <c r="D196" i="21"/>
  <c r="E196" i="21"/>
  <c r="F196" i="21"/>
  <c r="G196" i="21"/>
  <c r="C197" i="21"/>
  <c r="D197" i="21"/>
  <c r="E197" i="21"/>
  <c r="F197" i="21"/>
  <c r="G197" i="21"/>
  <c r="C198" i="21"/>
  <c r="E198" i="21" s="1"/>
  <c r="D198" i="21"/>
  <c r="F198" i="21" s="1"/>
  <c r="G198" i="21"/>
  <c r="C199" i="21"/>
  <c r="E199" i="21" s="1"/>
  <c r="D199" i="21"/>
  <c r="F199" i="21"/>
  <c r="G199" i="21"/>
  <c r="C200" i="21"/>
  <c r="E200" i="21" s="1"/>
  <c r="D200" i="21"/>
  <c r="F200" i="21"/>
  <c r="G200" i="21"/>
  <c r="C201" i="21"/>
  <c r="D201" i="21"/>
  <c r="F201" i="21" s="1"/>
  <c r="E201" i="21"/>
  <c r="G201" i="21"/>
  <c r="C202" i="21"/>
  <c r="D202" i="21"/>
  <c r="F202" i="21" s="1"/>
  <c r="E202" i="21"/>
  <c r="G202" i="21"/>
  <c r="C203" i="21"/>
  <c r="E203" i="21" s="1"/>
  <c r="D203" i="21"/>
  <c r="F203" i="21" s="1"/>
  <c r="G203" i="21"/>
  <c r="C204" i="21"/>
  <c r="D204" i="21"/>
  <c r="E204" i="21"/>
  <c r="F204" i="21"/>
  <c r="G204" i="21"/>
  <c r="C205" i="21"/>
  <c r="D205" i="21"/>
  <c r="E205" i="21"/>
  <c r="F205" i="21"/>
  <c r="G205" i="21"/>
  <c r="C206" i="21"/>
  <c r="E206" i="21" s="1"/>
  <c r="D206" i="21"/>
  <c r="F206" i="21" s="1"/>
  <c r="G206" i="21"/>
  <c r="C207" i="21"/>
  <c r="E207" i="21" s="1"/>
  <c r="D207" i="21"/>
  <c r="F207" i="21"/>
  <c r="G207" i="21"/>
  <c r="C208" i="21"/>
  <c r="E208" i="21" s="1"/>
  <c r="D208" i="21"/>
  <c r="F208" i="21"/>
  <c r="G208" i="21"/>
  <c r="C209" i="21"/>
  <c r="D209" i="21"/>
  <c r="F209" i="21" s="1"/>
  <c r="E209" i="21"/>
  <c r="G209" i="21"/>
  <c r="C210" i="21"/>
  <c r="D210" i="21"/>
  <c r="F210" i="21" s="1"/>
  <c r="E210" i="21"/>
  <c r="G210" i="21"/>
  <c r="C211" i="21"/>
  <c r="E211" i="21" s="1"/>
  <c r="D211" i="21"/>
  <c r="F211" i="21" s="1"/>
  <c r="G211" i="21"/>
  <c r="C212" i="21"/>
  <c r="D212" i="21"/>
  <c r="E212" i="21"/>
  <c r="F212" i="21"/>
  <c r="G212" i="21"/>
  <c r="C213" i="21"/>
  <c r="D213" i="21"/>
  <c r="E213" i="21"/>
  <c r="F213" i="21"/>
  <c r="G213" i="21"/>
  <c r="C214" i="21"/>
  <c r="E214" i="21" s="1"/>
  <c r="D214" i="21"/>
  <c r="F214" i="21" s="1"/>
  <c r="G214" i="21"/>
  <c r="C215" i="21"/>
  <c r="E215" i="21" s="1"/>
  <c r="D215" i="21"/>
  <c r="F215" i="21"/>
  <c r="G215" i="21"/>
  <c r="C216" i="21"/>
  <c r="E216" i="21" s="1"/>
  <c r="D216" i="21"/>
  <c r="F216" i="21"/>
  <c r="G216" i="21"/>
  <c r="C217" i="21"/>
  <c r="D217" i="21"/>
  <c r="F217" i="21" s="1"/>
  <c r="E217" i="21"/>
  <c r="G217" i="21"/>
  <c r="C218" i="21"/>
  <c r="D218" i="21"/>
  <c r="F218" i="21" s="1"/>
  <c r="E218" i="21"/>
  <c r="G218" i="21"/>
  <c r="C219" i="21"/>
  <c r="E219" i="21" s="1"/>
  <c r="D219" i="21"/>
  <c r="F219" i="21" s="1"/>
  <c r="G219" i="21"/>
  <c r="C220" i="21"/>
  <c r="D220" i="21"/>
  <c r="E220" i="21"/>
  <c r="F220" i="21"/>
  <c r="G220" i="21"/>
  <c r="C221" i="21"/>
  <c r="D221" i="21"/>
  <c r="E221" i="21"/>
  <c r="F221" i="21"/>
  <c r="G221" i="21"/>
  <c r="C222" i="21"/>
  <c r="E222" i="21" s="1"/>
  <c r="D222" i="21"/>
  <c r="F222" i="21" s="1"/>
  <c r="G222" i="21"/>
  <c r="C223" i="21"/>
  <c r="E223" i="21" s="1"/>
  <c r="D223" i="21"/>
  <c r="F223" i="21"/>
  <c r="G223" i="21"/>
  <c r="C224" i="21"/>
  <c r="E224" i="21" s="1"/>
  <c r="D224" i="21"/>
  <c r="F224" i="21"/>
  <c r="G224" i="21"/>
  <c r="C225" i="21"/>
  <c r="D225" i="21"/>
  <c r="F225" i="21" s="1"/>
  <c r="E225" i="21"/>
  <c r="G225" i="21"/>
  <c r="C226" i="21"/>
  <c r="D226" i="21"/>
  <c r="F226" i="21" s="1"/>
  <c r="E226" i="21"/>
  <c r="G226" i="21"/>
  <c r="C227" i="21"/>
  <c r="E227" i="21" s="1"/>
  <c r="D227" i="21"/>
  <c r="F227" i="21" s="1"/>
  <c r="G227" i="21"/>
  <c r="C228" i="21"/>
  <c r="D228" i="21"/>
  <c r="E228" i="21"/>
  <c r="F228" i="21"/>
  <c r="G228" i="21"/>
  <c r="C229" i="21"/>
  <c r="D229" i="21"/>
  <c r="E229" i="21"/>
  <c r="F229" i="21"/>
  <c r="G229" i="21"/>
  <c r="C230" i="21"/>
  <c r="E230" i="21" s="1"/>
  <c r="D230" i="21"/>
  <c r="F230" i="21" s="1"/>
  <c r="G230" i="21"/>
  <c r="C231" i="21"/>
  <c r="E231" i="21" s="1"/>
  <c r="D231" i="21"/>
  <c r="F231" i="21"/>
  <c r="G231" i="21"/>
  <c r="C232" i="21"/>
  <c r="E232" i="21" s="1"/>
  <c r="D232" i="21"/>
  <c r="F232" i="21"/>
  <c r="G232" i="21"/>
  <c r="C233" i="21"/>
  <c r="D233" i="21"/>
  <c r="F233" i="21" s="1"/>
  <c r="E233" i="21"/>
  <c r="G233" i="21"/>
  <c r="C234" i="21"/>
  <c r="D234" i="21"/>
  <c r="F234" i="21" s="1"/>
  <c r="E234" i="21"/>
  <c r="G234" i="21"/>
  <c r="C235" i="21"/>
  <c r="E235" i="21" s="1"/>
  <c r="D235" i="21"/>
  <c r="F235" i="21" s="1"/>
  <c r="G235" i="21"/>
  <c r="C236" i="21"/>
  <c r="D236" i="21"/>
  <c r="E236" i="21"/>
  <c r="F236" i="21"/>
  <c r="G236" i="21"/>
  <c r="C237" i="21"/>
  <c r="D237" i="21"/>
  <c r="E237" i="21"/>
  <c r="F237" i="21"/>
  <c r="G237" i="21"/>
  <c r="C238" i="21"/>
  <c r="E238" i="21" s="1"/>
  <c r="D238" i="21"/>
  <c r="F238" i="21" s="1"/>
  <c r="G238" i="21"/>
  <c r="C239" i="21"/>
  <c r="E239" i="21" s="1"/>
  <c r="D239" i="21"/>
  <c r="F239" i="21"/>
  <c r="G239" i="21"/>
  <c r="C240" i="21"/>
  <c r="E240" i="21" s="1"/>
  <c r="D240" i="21"/>
  <c r="F240" i="21"/>
  <c r="G240" i="21"/>
  <c r="C241" i="21"/>
  <c r="D241" i="21"/>
  <c r="F241" i="21" s="1"/>
  <c r="E241" i="21"/>
  <c r="G241" i="21"/>
  <c r="C242" i="21"/>
  <c r="D242" i="21"/>
  <c r="F242" i="21" s="1"/>
  <c r="E242" i="21"/>
  <c r="G242" i="21"/>
  <c r="C243" i="21"/>
  <c r="E243" i="21" s="1"/>
  <c r="D243" i="21"/>
  <c r="F243" i="21" s="1"/>
  <c r="G243" i="21"/>
  <c r="C244" i="21"/>
  <c r="D244" i="21"/>
  <c r="E244" i="21"/>
  <c r="F244" i="21"/>
  <c r="G244" i="21"/>
  <c r="C245" i="21"/>
  <c r="D245" i="21"/>
  <c r="E245" i="21"/>
  <c r="F245" i="21"/>
  <c r="G245" i="21"/>
  <c r="C246" i="21"/>
  <c r="E246" i="21" s="1"/>
  <c r="D246" i="21"/>
  <c r="F246" i="21" s="1"/>
  <c r="G246" i="21"/>
  <c r="C247" i="21"/>
  <c r="E247" i="21" s="1"/>
  <c r="D247" i="21"/>
  <c r="F247" i="21"/>
  <c r="G247" i="21"/>
  <c r="C248" i="21"/>
  <c r="E248" i="21" s="1"/>
  <c r="D248" i="21"/>
  <c r="F248" i="21"/>
  <c r="G248" i="21"/>
  <c r="C249" i="21"/>
  <c r="D249" i="21"/>
  <c r="F249" i="21" s="1"/>
  <c r="E249" i="21"/>
  <c r="G249" i="21"/>
  <c r="C250" i="21"/>
  <c r="D250" i="21"/>
  <c r="F250" i="21" s="1"/>
  <c r="E250" i="21"/>
  <c r="G250" i="21"/>
  <c r="C251" i="21"/>
  <c r="E251" i="21" s="1"/>
  <c r="D251" i="21"/>
  <c r="F251" i="21" s="1"/>
  <c r="G251" i="21"/>
  <c r="C252" i="21"/>
  <c r="D252" i="21"/>
  <c r="E252" i="21"/>
  <c r="F252" i="21"/>
  <c r="G252" i="21"/>
  <c r="C253" i="21"/>
  <c r="D253" i="21"/>
  <c r="E253" i="21"/>
  <c r="F253" i="21"/>
  <c r="G253" i="21"/>
  <c r="C254" i="21"/>
  <c r="E254" i="21" s="1"/>
  <c r="D254" i="21"/>
  <c r="F254" i="21" s="1"/>
  <c r="G254" i="21"/>
  <c r="C255" i="21"/>
  <c r="E255" i="21" s="1"/>
  <c r="D255" i="21"/>
  <c r="F255" i="21"/>
  <c r="G255" i="21"/>
  <c r="C256" i="21"/>
  <c r="D256" i="21"/>
  <c r="E256" i="21"/>
  <c r="F256" i="21"/>
  <c r="G256" i="21"/>
  <c r="C257" i="21"/>
  <c r="D257" i="21"/>
  <c r="F257" i="21" s="1"/>
  <c r="E257" i="21"/>
  <c r="G257" i="21"/>
  <c r="C258" i="21"/>
  <c r="D258" i="21"/>
  <c r="F258" i="21" s="1"/>
  <c r="E258" i="21"/>
  <c r="G258" i="21"/>
  <c r="C259" i="21"/>
  <c r="E259" i="21" s="1"/>
  <c r="D259" i="21"/>
  <c r="F259" i="21"/>
  <c r="G259" i="21"/>
  <c r="C260" i="21"/>
  <c r="D260" i="21"/>
  <c r="E260" i="21"/>
  <c r="F260" i="21"/>
  <c r="G260" i="21"/>
  <c r="C261" i="21"/>
  <c r="D261" i="21"/>
  <c r="E261" i="21"/>
  <c r="F261" i="21"/>
  <c r="G261" i="21"/>
  <c r="C262" i="21"/>
  <c r="E262" i="21" s="1"/>
  <c r="D262" i="21"/>
  <c r="F262" i="21" s="1"/>
  <c r="G262" i="21"/>
  <c r="C263" i="21"/>
  <c r="E263" i="21" s="1"/>
  <c r="D263" i="21"/>
  <c r="F263" i="21"/>
  <c r="G263" i="21"/>
  <c r="C264" i="21"/>
  <c r="D264" i="21"/>
  <c r="E264" i="21"/>
  <c r="F264" i="21"/>
  <c r="G264" i="21"/>
  <c r="C265" i="21"/>
  <c r="D265" i="21"/>
  <c r="F265" i="21" s="1"/>
  <c r="E265" i="21"/>
  <c r="G265" i="21"/>
  <c r="C266" i="21"/>
  <c r="E266" i="21" s="1"/>
  <c r="D266" i="21"/>
  <c r="F266" i="21" s="1"/>
  <c r="G266" i="21"/>
  <c r="C267" i="21"/>
  <c r="E267" i="21" s="1"/>
  <c r="D267" i="21"/>
  <c r="F267" i="21"/>
  <c r="G267" i="21"/>
  <c r="C268" i="21"/>
  <c r="D268" i="21"/>
  <c r="E268" i="21"/>
  <c r="F268" i="21"/>
  <c r="G268" i="21"/>
  <c r="C269" i="21"/>
  <c r="D269" i="21"/>
  <c r="F269" i="21" s="1"/>
  <c r="E269" i="21"/>
  <c r="G269" i="21"/>
  <c r="C270" i="21"/>
  <c r="E270" i="21" s="1"/>
  <c r="D270" i="21"/>
  <c r="F270" i="21" s="1"/>
  <c r="G270" i="21"/>
  <c r="C271" i="21"/>
  <c r="E271" i="21" s="1"/>
  <c r="D271" i="21"/>
  <c r="F271" i="21"/>
  <c r="G271" i="21"/>
  <c r="C272" i="21"/>
  <c r="D272" i="21"/>
  <c r="E272" i="21"/>
  <c r="F272" i="21"/>
  <c r="G272" i="21"/>
  <c r="C273" i="21"/>
  <c r="D273" i="21"/>
  <c r="F273" i="21" s="1"/>
  <c r="E273" i="21"/>
  <c r="G273" i="21"/>
  <c r="C274" i="21"/>
  <c r="E274" i="21" s="1"/>
  <c r="D274" i="21"/>
  <c r="F274" i="21" s="1"/>
  <c r="G274" i="21"/>
  <c r="C275" i="21"/>
  <c r="E275" i="21" s="1"/>
  <c r="D275" i="21"/>
  <c r="F275" i="21"/>
  <c r="G275" i="21"/>
  <c r="C276" i="21"/>
  <c r="D276" i="21"/>
  <c r="E276" i="21"/>
  <c r="F276" i="21"/>
  <c r="G276" i="21"/>
  <c r="C277" i="21"/>
  <c r="D277" i="21"/>
  <c r="F277" i="21" s="1"/>
  <c r="E277" i="21"/>
  <c r="G277" i="21"/>
  <c r="C278" i="21"/>
  <c r="E278" i="21" s="1"/>
  <c r="D278" i="21"/>
  <c r="F278" i="21" s="1"/>
  <c r="G278" i="21"/>
  <c r="C279" i="21"/>
  <c r="E279" i="21" s="1"/>
  <c r="D279" i="21"/>
  <c r="F279" i="21"/>
  <c r="G279" i="21"/>
  <c r="C280" i="21"/>
  <c r="D280" i="21"/>
  <c r="E280" i="21"/>
  <c r="F280" i="21"/>
  <c r="G280" i="21"/>
  <c r="C281" i="21"/>
  <c r="D281" i="21"/>
  <c r="F281" i="21" s="1"/>
  <c r="E281" i="21"/>
  <c r="G281" i="21"/>
  <c r="C282" i="21"/>
  <c r="E282" i="21" s="1"/>
  <c r="D282" i="21"/>
  <c r="F282" i="21" s="1"/>
  <c r="G282" i="21"/>
  <c r="C283" i="21"/>
  <c r="E283" i="21" s="1"/>
  <c r="D283" i="21"/>
  <c r="F283" i="21"/>
  <c r="G283" i="21"/>
  <c r="C284" i="21"/>
  <c r="D284" i="21"/>
  <c r="E284" i="21"/>
  <c r="F284" i="21"/>
  <c r="G284" i="21"/>
  <c r="C285" i="21"/>
  <c r="D285" i="21"/>
  <c r="F285" i="21" s="1"/>
  <c r="E285" i="21"/>
  <c r="G285" i="21"/>
  <c r="C286" i="21"/>
  <c r="E286" i="21" s="1"/>
  <c r="D286" i="21"/>
  <c r="F286" i="21" s="1"/>
  <c r="G286" i="21"/>
  <c r="C287" i="21"/>
  <c r="E287" i="21" s="1"/>
  <c r="D287" i="21"/>
  <c r="F287" i="21"/>
  <c r="G287" i="21"/>
  <c r="C288" i="21"/>
  <c r="D288" i="21"/>
  <c r="E288" i="21"/>
  <c r="F288" i="21"/>
  <c r="G288" i="21"/>
  <c r="C289" i="21"/>
  <c r="D289" i="21"/>
  <c r="F289" i="21" s="1"/>
  <c r="E289" i="21"/>
  <c r="G289" i="21"/>
  <c r="C290" i="21"/>
  <c r="E290" i="21" s="1"/>
  <c r="D290" i="21"/>
  <c r="F290" i="21" s="1"/>
  <c r="G290" i="21"/>
  <c r="C291" i="21"/>
  <c r="E291" i="21" s="1"/>
  <c r="D291" i="21"/>
  <c r="F291" i="21"/>
  <c r="G291" i="21"/>
  <c r="C292" i="21"/>
  <c r="D292" i="21"/>
  <c r="E292" i="21"/>
  <c r="F292" i="21"/>
  <c r="G292" i="21"/>
  <c r="C293" i="21"/>
  <c r="D293" i="21"/>
  <c r="F293" i="21" s="1"/>
  <c r="E293" i="21"/>
  <c r="G293" i="21"/>
  <c r="C294" i="21"/>
  <c r="E294" i="21" s="1"/>
  <c r="D294" i="21"/>
  <c r="F294" i="21" s="1"/>
  <c r="G294" i="21"/>
  <c r="C295" i="21"/>
  <c r="E295" i="21" s="1"/>
  <c r="D295" i="21"/>
  <c r="F295" i="21"/>
  <c r="G295" i="21"/>
  <c r="C296" i="21"/>
  <c r="D296" i="21"/>
  <c r="E296" i="21"/>
  <c r="F296" i="21"/>
  <c r="G296" i="21"/>
  <c r="C297" i="21"/>
  <c r="D297" i="21"/>
  <c r="F297" i="21" s="1"/>
  <c r="E297" i="21"/>
  <c r="G297" i="21"/>
  <c r="C298" i="21"/>
  <c r="E298" i="21" s="1"/>
  <c r="D298" i="21"/>
  <c r="F298" i="21" s="1"/>
  <c r="G298" i="21"/>
  <c r="C299" i="21"/>
  <c r="E299" i="21" s="1"/>
  <c r="D299" i="21"/>
  <c r="F299" i="21"/>
  <c r="G299" i="21"/>
  <c r="C300" i="21"/>
  <c r="D300" i="21"/>
  <c r="E300" i="21"/>
  <c r="F300" i="21"/>
  <c r="G300" i="21"/>
  <c r="G3" i="21"/>
  <c r="D3" i="21"/>
  <c r="F3" i="21" s="1"/>
  <c r="C3" i="21"/>
  <c r="E3" i="21" s="1"/>
  <c r="AG26" i="21"/>
  <c r="AF26" i="21"/>
  <c r="AC26" i="21"/>
  <c r="AB26" i="21"/>
  <c r="Y26" i="21"/>
  <c r="X26" i="21"/>
  <c r="U26" i="21"/>
  <c r="T26" i="21"/>
  <c r="Q26" i="21"/>
  <c r="P26" i="21"/>
  <c r="AG25" i="21"/>
  <c r="AF25" i="21"/>
  <c r="AC25" i="21"/>
  <c r="AB25" i="21"/>
  <c r="Y25" i="21"/>
  <c r="X25" i="21"/>
  <c r="U25" i="21"/>
  <c r="T25" i="21"/>
  <c r="Q25" i="21"/>
  <c r="P25" i="21"/>
  <c r="AG24" i="21"/>
  <c r="AF24" i="21"/>
  <c r="AC24" i="21"/>
  <c r="AB24" i="21"/>
  <c r="Y24" i="21"/>
  <c r="X24" i="21"/>
  <c r="U24" i="21"/>
  <c r="T24" i="21"/>
  <c r="Q24" i="21"/>
  <c r="P24" i="21"/>
  <c r="AG23" i="21"/>
  <c r="AF23" i="21"/>
  <c r="AC23" i="21"/>
  <c r="AB23" i="21"/>
  <c r="Y23" i="21"/>
  <c r="X23" i="21"/>
  <c r="U23" i="21"/>
  <c r="T23" i="21"/>
  <c r="Q23" i="21"/>
  <c r="P23" i="21"/>
  <c r="AG22" i="21"/>
  <c r="AF22" i="21"/>
  <c r="AC22" i="21"/>
  <c r="AB22" i="21"/>
  <c r="Y22" i="21"/>
  <c r="X22" i="21"/>
  <c r="U22" i="21"/>
  <c r="T22" i="21"/>
  <c r="Q22" i="21"/>
  <c r="P22" i="21"/>
  <c r="AG21" i="21"/>
  <c r="AF21" i="21"/>
  <c r="AC21" i="21"/>
  <c r="AB21" i="21"/>
  <c r="Y21" i="21"/>
  <c r="X21" i="21"/>
  <c r="U21" i="21"/>
  <c r="T21" i="21"/>
  <c r="Q21" i="21"/>
  <c r="P21" i="21"/>
  <c r="AG20" i="21"/>
  <c r="AF20" i="21"/>
  <c r="AC20" i="21"/>
  <c r="AB20" i="21"/>
  <c r="Y20" i="21"/>
  <c r="X20" i="21"/>
  <c r="U20" i="21"/>
  <c r="T20" i="21"/>
  <c r="Q20" i="21"/>
  <c r="P20" i="21"/>
  <c r="AG19" i="21"/>
  <c r="AF19" i="21"/>
  <c r="AC19" i="21"/>
  <c r="AB19" i="21"/>
  <c r="Y19" i="21"/>
  <c r="X19" i="21"/>
  <c r="U19" i="21"/>
  <c r="T19" i="21"/>
  <c r="Q19" i="21"/>
  <c r="P19" i="21"/>
  <c r="AG18" i="21"/>
  <c r="AF18" i="21"/>
  <c r="AC18" i="21"/>
  <c r="AB18" i="21"/>
  <c r="Y18" i="21"/>
  <c r="X18" i="21"/>
  <c r="U18" i="21"/>
  <c r="T18" i="21"/>
  <c r="Q18" i="21"/>
  <c r="P18" i="21"/>
  <c r="AG17" i="21"/>
  <c r="AF17" i="21"/>
  <c r="AC17" i="21"/>
  <c r="AB17" i="21"/>
  <c r="Y17" i="21"/>
  <c r="X17" i="21"/>
  <c r="U17" i="21"/>
  <c r="T17" i="21"/>
  <c r="Q17" i="21"/>
  <c r="P17" i="21"/>
  <c r="AG16" i="21"/>
  <c r="AF16" i="21"/>
  <c r="AC16" i="21"/>
  <c r="AB16" i="21"/>
  <c r="Y16" i="21"/>
  <c r="X16" i="21"/>
  <c r="U16" i="21"/>
  <c r="T16" i="21"/>
  <c r="Q16" i="21"/>
  <c r="P16" i="21"/>
  <c r="AG15" i="21"/>
  <c r="AF15" i="21"/>
  <c r="AC15" i="21"/>
  <c r="AB15" i="21"/>
  <c r="Y15" i="21"/>
  <c r="X15" i="21"/>
  <c r="U15" i="21"/>
  <c r="T15" i="21"/>
  <c r="Q15" i="21"/>
  <c r="P15" i="21"/>
  <c r="AG14" i="21"/>
  <c r="AF14" i="21"/>
  <c r="AC14" i="21"/>
  <c r="AB14" i="21"/>
  <c r="Y14" i="21"/>
  <c r="X14" i="21"/>
  <c r="U14" i="21"/>
  <c r="T14" i="21"/>
  <c r="Q14" i="21"/>
  <c r="P14" i="21"/>
  <c r="AG13" i="21"/>
  <c r="AF13" i="21"/>
  <c r="AC13" i="21"/>
  <c r="AB13" i="21"/>
  <c r="Y13" i="21"/>
  <c r="X13" i="21"/>
  <c r="U13" i="21"/>
  <c r="T13" i="21"/>
  <c r="Q13" i="21"/>
  <c r="P13" i="21"/>
  <c r="AG12" i="21"/>
  <c r="AF12" i="21"/>
  <c r="AC12" i="21"/>
  <c r="AB12" i="21"/>
  <c r="Y12" i="21"/>
  <c r="X12" i="21"/>
  <c r="U12" i="21"/>
  <c r="T12" i="21"/>
  <c r="Q12" i="21"/>
  <c r="P12" i="21"/>
  <c r="AG11" i="21"/>
  <c r="AF11" i="21"/>
  <c r="AC11" i="21"/>
  <c r="AB11" i="21"/>
  <c r="Y11" i="21"/>
  <c r="X11" i="21"/>
  <c r="U11" i="21"/>
  <c r="T11" i="21"/>
  <c r="Q11" i="21"/>
  <c r="P11" i="21"/>
  <c r="AG10" i="21"/>
  <c r="AF10" i="21"/>
  <c r="AC10" i="21"/>
  <c r="AB10" i="21"/>
  <c r="Y10" i="21"/>
  <c r="X10" i="21"/>
  <c r="U10" i="21"/>
  <c r="T10" i="21"/>
  <c r="Q10" i="21"/>
  <c r="P10" i="21"/>
  <c r="AG9" i="21"/>
  <c r="AF9" i="21"/>
  <c r="AC9" i="21"/>
  <c r="AB9" i="21"/>
  <c r="Y9" i="21"/>
  <c r="X9" i="21"/>
  <c r="U9" i="21"/>
  <c r="T9" i="21"/>
  <c r="Q9" i="21"/>
  <c r="P9" i="21"/>
  <c r="AG8" i="21"/>
  <c r="AF8" i="21"/>
  <c r="AC8" i="21"/>
  <c r="AB8" i="21"/>
  <c r="Y8" i="21"/>
  <c r="X8" i="21"/>
  <c r="U8" i="21"/>
  <c r="T8" i="21"/>
  <c r="Q8" i="21"/>
  <c r="P8" i="21"/>
  <c r="AG7" i="21"/>
  <c r="AF7" i="21"/>
  <c r="AC7" i="21"/>
  <c r="AB7" i="21"/>
  <c r="Y7" i="21"/>
  <c r="X7" i="21"/>
  <c r="U7" i="21"/>
  <c r="T7" i="21"/>
  <c r="Q7" i="21"/>
  <c r="P7" i="21"/>
  <c r="AG6" i="21"/>
  <c r="AF6" i="21"/>
  <c r="AC6" i="21"/>
  <c r="AB6" i="21"/>
  <c r="Y6" i="21"/>
  <c r="X6" i="21"/>
  <c r="U6" i="21"/>
  <c r="T6" i="21"/>
  <c r="Q6" i="21"/>
  <c r="P6" i="21"/>
  <c r="AG5" i="21"/>
  <c r="AF5" i="21"/>
  <c r="AC5" i="21"/>
  <c r="AB5" i="21"/>
  <c r="Y5" i="21"/>
  <c r="X5" i="21"/>
  <c r="U5" i="21"/>
  <c r="T5" i="21"/>
  <c r="Q5" i="21"/>
  <c r="P5" i="21"/>
  <c r="AG4" i="21"/>
  <c r="AF4" i="21"/>
  <c r="AC4" i="21"/>
  <c r="AB4" i="21"/>
  <c r="Y4" i="21"/>
  <c r="X4" i="21"/>
  <c r="U4" i="21"/>
  <c r="T4" i="21"/>
  <c r="Q4" i="21"/>
  <c r="P4" i="21"/>
  <c r="AG3" i="21"/>
  <c r="AF3" i="21"/>
  <c r="AC3" i="21"/>
  <c r="AB3" i="21"/>
  <c r="Y3" i="21"/>
  <c r="X3" i="21"/>
  <c r="U3" i="21"/>
  <c r="T3" i="21"/>
  <c r="Q3" i="21"/>
  <c r="P3" i="21"/>
  <c r="P27" i="21"/>
  <c r="Q27" i="21"/>
  <c r="T27" i="21"/>
  <c r="U27" i="21"/>
  <c r="X27" i="21"/>
  <c r="Y27" i="21"/>
  <c r="AB27" i="21"/>
  <c r="AC27" i="21"/>
  <c r="AF27" i="21"/>
  <c r="AG27" i="21"/>
  <c r="P28" i="21"/>
  <c r="Q28" i="21"/>
  <c r="T28" i="21"/>
  <c r="U28" i="21"/>
  <c r="X28" i="21"/>
  <c r="Y28" i="21"/>
  <c r="AB28" i="21"/>
  <c r="AC28" i="21"/>
  <c r="AF28" i="21"/>
  <c r="AG28" i="21"/>
  <c r="P104" i="22"/>
  <c r="Q104" i="22"/>
  <c r="T104" i="22"/>
  <c r="U104" i="22"/>
  <c r="X104" i="22"/>
  <c r="Y104" i="22"/>
  <c r="AB104" i="22"/>
  <c r="AC104" i="22"/>
  <c r="AF104" i="22"/>
  <c r="AG104" i="22"/>
  <c r="P105" i="22"/>
  <c r="Q105" i="22"/>
  <c r="T105" i="22"/>
  <c r="U105" i="22"/>
  <c r="X105" i="22"/>
  <c r="Y105" i="22"/>
  <c r="AB105" i="22"/>
  <c r="AC105" i="22"/>
  <c r="AF105" i="22"/>
  <c r="AG105" i="22"/>
  <c r="P3" i="22"/>
  <c r="Q3" i="22"/>
  <c r="T3" i="22"/>
  <c r="U3" i="22"/>
  <c r="X3" i="22"/>
  <c r="P4" i="22"/>
  <c r="Q4" i="22"/>
  <c r="T4" i="22"/>
  <c r="U4" i="22"/>
  <c r="X4" i="22"/>
  <c r="P5" i="22"/>
  <c r="Q5" i="22"/>
  <c r="T5" i="22"/>
  <c r="U5" i="22"/>
  <c r="X5" i="22"/>
  <c r="P6" i="22"/>
  <c r="Q6" i="22"/>
  <c r="T6" i="22"/>
  <c r="U6" i="22"/>
  <c r="X6" i="22"/>
  <c r="P7" i="22"/>
  <c r="Q7" i="22"/>
  <c r="T7" i="22"/>
  <c r="U7" i="22"/>
  <c r="X7" i="22"/>
  <c r="P8" i="22"/>
  <c r="Q8" i="22"/>
  <c r="T8" i="22"/>
  <c r="U8" i="22"/>
  <c r="X8" i="22"/>
  <c r="AG300" i="22"/>
  <c r="AF300" i="22"/>
  <c r="AC300" i="22"/>
  <c r="AB300" i="22"/>
  <c r="Y300" i="22"/>
  <c r="X300" i="22"/>
  <c r="U300" i="22"/>
  <c r="T300" i="22"/>
  <c r="Q300" i="22"/>
  <c r="P300" i="22"/>
  <c r="AG299" i="22"/>
  <c r="AF299" i="22"/>
  <c r="AC299" i="22"/>
  <c r="AB299" i="22"/>
  <c r="Y299" i="22"/>
  <c r="X299" i="22"/>
  <c r="U299" i="22"/>
  <c r="T299" i="22"/>
  <c r="Q299" i="22"/>
  <c r="P299" i="22"/>
  <c r="AG298" i="22"/>
  <c r="AF298" i="22"/>
  <c r="AC298" i="22"/>
  <c r="AB298" i="22"/>
  <c r="Y298" i="22"/>
  <c r="X298" i="22"/>
  <c r="U298" i="22"/>
  <c r="T298" i="22"/>
  <c r="Q298" i="22"/>
  <c r="P298" i="22"/>
  <c r="AG297" i="22"/>
  <c r="AF297" i="22"/>
  <c r="AC297" i="22"/>
  <c r="AB297" i="22"/>
  <c r="Y297" i="22"/>
  <c r="X297" i="22"/>
  <c r="U297" i="22"/>
  <c r="T297" i="22"/>
  <c r="Q297" i="22"/>
  <c r="P297" i="22"/>
  <c r="AG296" i="22"/>
  <c r="AF296" i="22"/>
  <c r="AC296" i="22"/>
  <c r="AB296" i="22"/>
  <c r="Y296" i="22"/>
  <c r="X296" i="22"/>
  <c r="U296" i="22"/>
  <c r="T296" i="22"/>
  <c r="Q296" i="22"/>
  <c r="P296" i="22"/>
  <c r="AG295" i="22"/>
  <c r="AF295" i="22"/>
  <c r="AC295" i="22"/>
  <c r="AB295" i="22"/>
  <c r="Y295" i="22"/>
  <c r="X295" i="22"/>
  <c r="U295" i="22"/>
  <c r="T295" i="22"/>
  <c r="Q295" i="22"/>
  <c r="P295" i="22"/>
  <c r="AG294" i="22"/>
  <c r="AF294" i="22"/>
  <c r="AC294" i="22"/>
  <c r="AB294" i="22"/>
  <c r="Y294" i="22"/>
  <c r="X294" i="22"/>
  <c r="U294" i="22"/>
  <c r="T294" i="22"/>
  <c r="Q294" i="22"/>
  <c r="P294" i="22"/>
  <c r="AG293" i="22"/>
  <c r="AF293" i="22"/>
  <c r="AC293" i="22"/>
  <c r="AB293" i="22"/>
  <c r="Y293" i="22"/>
  <c r="X293" i="22"/>
  <c r="U293" i="22"/>
  <c r="T293" i="22"/>
  <c r="Q293" i="22"/>
  <c r="P293" i="22"/>
  <c r="AG292" i="22"/>
  <c r="AF292" i="22"/>
  <c r="AC292" i="22"/>
  <c r="AB292" i="22"/>
  <c r="Y292" i="22"/>
  <c r="X292" i="22"/>
  <c r="U292" i="22"/>
  <c r="T292" i="22"/>
  <c r="Q292" i="22"/>
  <c r="P292" i="22"/>
  <c r="AG291" i="22"/>
  <c r="AF291" i="22"/>
  <c r="AC291" i="22"/>
  <c r="AB291" i="22"/>
  <c r="Y291" i="22"/>
  <c r="X291" i="22"/>
  <c r="U291" i="22"/>
  <c r="T291" i="22"/>
  <c r="Q291" i="22"/>
  <c r="P291" i="22"/>
  <c r="AG290" i="22"/>
  <c r="AF290" i="22"/>
  <c r="AC290" i="22"/>
  <c r="AB290" i="22"/>
  <c r="Y290" i="22"/>
  <c r="X290" i="22"/>
  <c r="U290" i="22"/>
  <c r="T290" i="22"/>
  <c r="Q290" i="22"/>
  <c r="P290" i="22"/>
  <c r="AG289" i="22"/>
  <c r="AF289" i="22"/>
  <c r="AC289" i="22"/>
  <c r="AB289" i="22"/>
  <c r="Y289" i="22"/>
  <c r="X289" i="22"/>
  <c r="U289" i="22"/>
  <c r="T289" i="22"/>
  <c r="Q289" i="22"/>
  <c r="P289" i="22"/>
  <c r="AG288" i="22"/>
  <c r="AF288" i="22"/>
  <c r="AC288" i="22"/>
  <c r="AB288" i="22"/>
  <c r="Y288" i="22"/>
  <c r="X288" i="22"/>
  <c r="U288" i="22"/>
  <c r="T288" i="22"/>
  <c r="Q288" i="22"/>
  <c r="P288" i="22"/>
  <c r="AG287" i="22"/>
  <c r="AF287" i="22"/>
  <c r="AC287" i="22"/>
  <c r="AB287" i="22"/>
  <c r="Y287" i="22"/>
  <c r="X287" i="22"/>
  <c r="U287" i="22"/>
  <c r="T287" i="22"/>
  <c r="Q287" i="22"/>
  <c r="P287" i="22"/>
  <c r="AG286" i="22"/>
  <c r="AF286" i="22"/>
  <c r="AC286" i="22"/>
  <c r="AB286" i="22"/>
  <c r="Y286" i="22"/>
  <c r="X286" i="22"/>
  <c r="U286" i="22"/>
  <c r="T286" i="22"/>
  <c r="Q286" i="22"/>
  <c r="P286" i="22"/>
  <c r="AG285" i="22"/>
  <c r="AF285" i="22"/>
  <c r="AC285" i="22"/>
  <c r="AB285" i="22"/>
  <c r="Y285" i="22"/>
  <c r="X285" i="22"/>
  <c r="U285" i="22"/>
  <c r="T285" i="22"/>
  <c r="Q285" i="22"/>
  <c r="P285" i="22"/>
  <c r="AG284" i="22"/>
  <c r="AF284" i="22"/>
  <c r="AC284" i="22"/>
  <c r="AB284" i="22"/>
  <c r="Y284" i="22"/>
  <c r="X284" i="22"/>
  <c r="U284" i="22"/>
  <c r="T284" i="22"/>
  <c r="Q284" i="22"/>
  <c r="P284" i="22"/>
  <c r="AG283" i="22"/>
  <c r="AF283" i="22"/>
  <c r="AC283" i="22"/>
  <c r="AB283" i="22"/>
  <c r="Y283" i="22"/>
  <c r="X283" i="22"/>
  <c r="U283" i="22"/>
  <c r="T283" i="22"/>
  <c r="Q283" i="22"/>
  <c r="P283" i="22"/>
  <c r="AG282" i="22"/>
  <c r="AF282" i="22"/>
  <c r="AC282" i="22"/>
  <c r="AB282" i="22"/>
  <c r="Y282" i="22"/>
  <c r="X282" i="22"/>
  <c r="U282" i="22"/>
  <c r="T282" i="22"/>
  <c r="Q282" i="22"/>
  <c r="P282" i="22"/>
  <c r="AG281" i="22"/>
  <c r="AF281" i="22"/>
  <c r="AC281" i="22"/>
  <c r="AB281" i="22"/>
  <c r="Y281" i="22"/>
  <c r="X281" i="22"/>
  <c r="U281" i="22"/>
  <c r="T281" i="22"/>
  <c r="Q281" i="22"/>
  <c r="P281" i="22"/>
  <c r="AG280" i="22"/>
  <c r="AF280" i="22"/>
  <c r="AC280" i="22"/>
  <c r="AB280" i="22"/>
  <c r="Y280" i="22"/>
  <c r="X280" i="22"/>
  <c r="U280" i="22"/>
  <c r="T280" i="22"/>
  <c r="Q280" i="22"/>
  <c r="P280" i="22"/>
  <c r="AG279" i="22"/>
  <c r="AF279" i="22"/>
  <c r="AC279" i="22"/>
  <c r="AB279" i="22"/>
  <c r="Y279" i="22"/>
  <c r="X279" i="22"/>
  <c r="U279" i="22"/>
  <c r="T279" i="22"/>
  <c r="Q279" i="22"/>
  <c r="P279" i="22"/>
  <c r="AG278" i="22"/>
  <c r="AF278" i="22"/>
  <c r="AC278" i="22"/>
  <c r="AB278" i="22"/>
  <c r="Y278" i="22"/>
  <c r="X278" i="22"/>
  <c r="U278" i="22"/>
  <c r="T278" i="22"/>
  <c r="Q278" i="22"/>
  <c r="P278" i="22"/>
  <c r="AG277" i="22"/>
  <c r="AF277" i="22"/>
  <c r="AC277" i="22"/>
  <c r="AB277" i="22"/>
  <c r="Y277" i="22"/>
  <c r="X277" i="22"/>
  <c r="U277" i="22"/>
  <c r="T277" i="22"/>
  <c r="Q277" i="22"/>
  <c r="P277" i="22"/>
  <c r="AG276" i="22"/>
  <c r="AF276" i="22"/>
  <c r="AC276" i="22"/>
  <c r="AB276" i="22"/>
  <c r="Y276" i="22"/>
  <c r="X276" i="22"/>
  <c r="U276" i="22"/>
  <c r="T276" i="22"/>
  <c r="Q276" i="22"/>
  <c r="P276" i="22"/>
  <c r="AG275" i="22"/>
  <c r="AF275" i="22"/>
  <c r="AC275" i="22"/>
  <c r="AB275" i="22"/>
  <c r="Y275" i="22"/>
  <c r="X275" i="22"/>
  <c r="U275" i="22"/>
  <c r="T275" i="22"/>
  <c r="Q275" i="22"/>
  <c r="P275" i="22"/>
  <c r="AG274" i="22"/>
  <c r="AF274" i="22"/>
  <c r="AC274" i="22"/>
  <c r="AB274" i="22"/>
  <c r="Y274" i="22"/>
  <c r="X274" i="22"/>
  <c r="U274" i="22"/>
  <c r="T274" i="22"/>
  <c r="Q274" i="22"/>
  <c r="P274" i="22"/>
  <c r="AG273" i="22"/>
  <c r="AF273" i="22"/>
  <c r="AC273" i="22"/>
  <c r="AB273" i="22"/>
  <c r="Y273" i="22"/>
  <c r="X273" i="22"/>
  <c r="U273" i="22"/>
  <c r="T273" i="22"/>
  <c r="Q273" i="22"/>
  <c r="P273" i="22"/>
  <c r="AG272" i="22"/>
  <c r="AF272" i="22"/>
  <c r="AC272" i="22"/>
  <c r="AB272" i="22"/>
  <c r="Y272" i="22"/>
  <c r="X272" i="22"/>
  <c r="U272" i="22"/>
  <c r="T272" i="22"/>
  <c r="Q272" i="22"/>
  <c r="P272" i="22"/>
  <c r="AG271" i="22"/>
  <c r="AF271" i="22"/>
  <c r="AC271" i="22"/>
  <c r="AB271" i="22"/>
  <c r="Y271" i="22"/>
  <c r="X271" i="22"/>
  <c r="U271" i="22"/>
  <c r="T271" i="22"/>
  <c r="Q271" i="22"/>
  <c r="P271" i="22"/>
  <c r="AG270" i="22"/>
  <c r="AF270" i="22"/>
  <c r="AC270" i="22"/>
  <c r="AB270" i="22"/>
  <c r="Y270" i="22"/>
  <c r="X270" i="22"/>
  <c r="U270" i="22"/>
  <c r="T270" i="22"/>
  <c r="Q270" i="22"/>
  <c r="P270" i="22"/>
  <c r="AG269" i="22"/>
  <c r="AF269" i="22"/>
  <c r="AC269" i="22"/>
  <c r="AB269" i="22"/>
  <c r="Y269" i="22"/>
  <c r="X269" i="22"/>
  <c r="U269" i="22"/>
  <c r="T269" i="22"/>
  <c r="Q269" i="22"/>
  <c r="P269" i="22"/>
  <c r="AG268" i="22"/>
  <c r="AF268" i="22"/>
  <c r="AC268" i="22"/>
  <c r="AB268" i="22"/>
  <c r="Y268" i="22"/>
  <c r="X268" i="22"/>
  <c r="U268" i="22"/>
  <c r="T268" i="22"/>
  <c r="Q268" i="22"/>
  <c r="P268" i="22"/>
  <c r="AG267" i="22"/>
  <c r="AF267" i="22"/>
  <c r="AC267" i="22"/>
  <c r="AB267" i="22"/>
  <c r="Y267" i="22"/>
  <c r="X267" i="22"/>
  <c r="U267" i="22"/>
  <c r="T267" i="22"/>
  <c r="Q267" i="22"/>
  <c r="P267" i="22"/>
  <c r="AG266" i="22"/>
  <c r="AF266" i="22"/>
  <c r="AC266" i="22"/>
  <c r="AB266" i="22"/>
  <c r="Y266" i="22"/>
  <c r="X266" i="22"/>
  <c r="U266" i="22"/>
  <c r="T266" i="22"/>
  <c r="Q266" i="22"/>
  <c r="P266" i="22"/>
  <c r="AG265" i="22"/>
  <c r="AF265" i="22"/>
  <c r="AC265" i="22"/>
  <c r="AB265" i="22"/>
  <c r="Y265" i="22"/>
  <c r="X265" i="22"/>
  <c r="U265" i="22"/>
  <c r="T265" i="22"/>
  <c r="Q265" i="22"/>
  <c r="P265" i="22"/>
  <c r="AG264" i="22"/>
  <c r="AF264" i="22"/>
  <c r="AC264" i="22"/>
  <c r="AB264" i="22"/>
  <c r="Y264" i="22"/>
  <c r="X264" i="22"/>
  <c r="U264" i="22"/>
  <c r="T264" i="22"/>
  <c r="Q264" i="22"/>
  <c r="P264" i="22"/>
  <c r="AG263" i="22"/>
  <c r="AF263" i="22"/>
  <c r="AC263" i="22"/>
  <c r="AB263" i="22"/>
  <c r="Y263" i="22"/>
  <c r="X263" i="22"/>
  <c r="U263" i="22"/>
  <c r="T263" i="22"/>
  <c r="Q263" i="22"/>
  <c r="P263" i="22"/>
  <c r="AG262" i="22"/>
  <c r="AF262" i="22"/>
  <c r="AC262" i="22"/>
  <c r="AB262" i="22"/>
  <c r="Y262" i="22"/>
  <c r="X262" i="22"/>
  <c r="U262" i="22"/>
  <c r="T262" i="22"/>
  <c r="Q262" i="22"/>
  <c r="P262" i="22"/>
  <c r="AG261" i="22"/>
  <c r="AF261" i="22"/>
  <c r="AC261" i="22"/>
  <c r="AB261" i="22"/>
  <c r="Y261" i="22"/>
  <c r="X261" i="22"/>
  <c r="U261" i="22"/>
  <c r="T261" i="22"/>
  <c r="Q261" i="22"/>
  <c r="P261" i="22"/>
  <c r="AG260" i="22"/>
  <c r="AF260" i="22"/>
  <c r="AC260" i="22"/>
  <c r="AB260" i="22"/>
  <c r="Y260" i="22"/>
  <c r="X260" i="22"/>
  <c r="U260" i="22"/>
  <c r="T260" i="22"/>
  <c r="Q260" i="22"/>
  <c r="P260" i="22"/>
  <c r="AG259" i="22"/>
  <c r="AF259" i="22"/>
  <c r="AC259" i="22"/>
  <c r="AB259" i="22"/>
  <c r="Y259" i="22"/>
  <c r="X259" i="22"/>
  <c r="U259" i="22"/>
  <c r="T259" i="22"/>
  <c r="Q259" i="22"/>
  <c r="P259" i="22"/>
  <c r="AG258" i="22"/>
  <c r="AF258" i="22"/>
  <c r="AC258" i="22"/>
  <c r="AB258" i="22"/>
  <c r="Y258" i="22"/>
  <c r="X258" i="22"/>
  <c r="U258" i="22"/>
  <c r="T258" i="22"/>
  <c r="Q258" i="22"/>
  <c r="P258" i="22"/>
  <c r="AG257" i="22"/>
  <c r="AF257" i="22"/>
  <c r="AC257" i="22"/>
  <c r="AB257" i="22"/>
  <c r="Y257" i="22"/>
  <c r="X257" i="22"/>
  <c r="U257" i="22"/>
  <c r="T257" i="22"/>
  <c r="Q257" i="22"/>
  <c r="P257" i="22"/>
  <c r="AG256" i="22"/>
  <c r="AF256" i="22"/>
  <c r="AC256" i="22"/>
  <c r="AB256" i="22"/>
  <c r="Y256" i="22"/>
  <c r="X256" i="22"/>
  <c r="U256" i="22"/>
  <c r="T256" i="22"/>
  <c r="Q256" i="22"/>
  <c r="P256" i="22"/>
  <c r="AG255" i="22"/>
  <c r="AF255" i="22"/>
  <c r="AC255" i="22"/>
  <c r="AB255" i="22"/>
  <c r="Y255" i="22"/>
  <c r="X255" i="22"/>
  <c r="U255" i="22"/>
  <c r="T255" i="22"/>
  <c r="Q255" i="22"/>
  <c r="P255" i="22"/>
  <c r="AG254" i="22"/>
  <c r="AF254" i="22"/>
  <c r="AC254" i="22"/>
  <c r="AB254" i="22"/>
  <c r="Y254" i="22"/>
  <c r="X254" i="22"/>
  <c r="U254" i="22"/>
  <c r="T254" i="22"/>
  <c r="Q254" i="22"/>
  <c r="P254" i="22"/>
  <c r="AG253" i="22"/>
  <c r="AF253" i="22"/>
  <c r="AC253" i="22"/>
  <c r="AB253" i="22"/>
  <c r="Y253" i="22"/>
  <c r="X253" i="22"/>
  <c r="U253" i="22"/>
  <c r="T253" i="22"/>
  <c r="Q253" i="22"/>
  <c r="P253" i="22"/>
  <c r="AG252" i="22"/>
  <c r="AF252" i="22"/>
  <c r="AC252" i="22"/>
  <c r="AB252" i="22"/>
  <c r="Y252" i="22"/>
  <c r="X252" i="22"/>
  <c r="U252" i="22"/>
  <c r="T252" i="22"/>
  <c r="Q252" i="22"/>
  <c r="P252" i="22"/>
  <c r="AG251" i="22"/>
  <c r="AF251" i="22"/>
  <c r="AC251" i="22"/>
  <c r="AB251" i="22"/>
  <c r="Y251" i="22"/>
  <c r="X251" i="22"/>
  <c r="U251" i="22"/>
  <c r="T251" i="22"/>
  <c r="Q251" i="22"/>
  <c r="P251" i="22"/>
  <c r="AG250" i="22"/>
  <c r="AF250" i="22"/>
  <c r="AC250" i="22"/>
  <c r="AB250" i="22"/>
  <c r="Y250" i="22"/>
  <c r="X250" i="22"/>
  <c r="U250" i="22"/>
  <c r="T250" i="22"/>
  <c r="Q250" i="22"/>
  <c r="P250" i="22"/>
  <c r="AG249" i="22"/>
  <c r="AF249" i="22"/>
  <c r="AC249" i="22"/>
  <c r="AB249" i="22"/>
  <c r="Y249" i="22"/>
  <c r="X249" i="22"/>
  <c r="U249" i="22"/>
  <c r="T249" i="22"/>
  <c r="Q249" i="22"/>
  <c r="P249" i="22"/>
  <c r="AG248" i="22"/>
  <c r="AF248" i="22"/>
  <c r="AC248" i="22"/>
  <c r="AB248" i="22"/>
  <c r="Y248" i="22"/>
  <c r="X248" i="22"/>
  <c r="U248" i="22"/>
  <c r="T248" i="22"/>
  <c r="Q248" i="22"/>
  <c r="P248" i="22"/>
  <c r="AG247" i="22"/>
  <c r="AF247" i="22"/>
  <c r="AC247" i="22"/>
  <c r="AB247" i="22"/>
  <c r="Y247" i="22"/>
  <c r="X247" i="22"/>
  <c r="U247" i="22"/>
  <c r="T247" i="22"/>
  <c r="Q247" i="22"/>
  <c r="P247" i="22"/>
  <c r="AG246" i="22"/>
  <c r="AF246" i="22"/>
  <c r="AC246" i="22"/>
  <c r="AB246" i="22"/>
  <c r="Y246" i="22"/>
  <c r="X246" i="22"/>
  <c r="U246" i="22"/>
  <c r="T246" i="22"/>
  <c r="Q246" i="22"/>
  <c r="P246" i="22"/>
  <c r="AG245" i="22"/>
  <c r="AF245" i="22"/>
  <c r="AC245" i="22"/>
  <c r="AB245" i="22"/>
  <c r="Y245" i="22"/>
  <c r="X245" i="22"/>
  <c r="U245" i="22"/>
  <c r="T245" i="22"/>
  <c r="Q245" i="22"/>
  <c r="P245" i="22"/>
  <c r="AG244" i="22"/>
  <c r="AF244" i="22"/>
  <c r="AC244" i="22"/>
  <c r="AB244" i="22"/>
  <c r="Y244" i="22"/>
  <c r="X244" i="22"/>
  <c r="U244" i="22"/>
  <c r="T244" i="22"/>
  <c r="Q244" i="22"/>
  <c r="P244" i="22"/>
  <c r="AG243" i="22"/>
  <c r="AF243" i="22"/>
  <c r="AC243" i="22"/>
  <c r="AB243" i="22"/>
  <c r="Y243" i="22"/>
  <c r="X243" i="22"/>
  <c r="U243" i="22"/>
  <c r="T243" i="22"/>
  <c r="Q243" i="22"/>
  <c r="P243" i="22"/>
  <c r="AG242" i="22"/>
  <c r="AF242" i="22"/>
  <c r="AC242" i="22"/>
  <c r="AB242" i="22"/>
  <c r="Y242" i="22"/>
  <c r="X242" i="22"/>
  <c r="U242" i="22"/>
  <c r="T242" i="22"/>
  <c r="Q242" i="22"/>
  <c r="P242" i="22"/>
  <c r="AG241" i="22"/>
  <c r="AF241" i="22"/>
  <c r="AC241" i="22"/>
  <c r="AB241" i="22"/>
  <c r="Y241" i="22"/>
  <c r="X241" i="22"/>
  <c r="U241" i="22"/>
  <c r="T241" i="22"/>
  <c r="Q241" i="22"/>
  <c r="P241" i="22"/>
  <c r="AG240" i="22"/>
  <c r="AF240" i="22"/>
  <c r="AC240" i="22"/>
  <c r="AB240" i="22"/>
  <c r="Y240" i="22"/>
  <c r="X240" i="22"/>
  <c r="U240" i="22"/>
  <c r="T240" i="22"/>
  <c r="Q240" i="22"/>
  <c r="P240" i="22"/>
  <c r="AG239" i="22"/>
  <c r="AF239" i="22"/>
  <c r="AC239" i="22"/>
  <c r="AB239" i="22"/>
  <c r="Y239" i="22"/>
  <c r="X239" i="22"/>
  <c r="U239" i="22"/>
  <c r="T239" i="22"/>
  <c r="Q239" i="22"/>
  <c r="P239" i="22"/>
  <c r="AG238" i="22"/>
  <c r="AF238" i="22"/>
  <c r="AC238" i="22"/>
  <c r="AB238" i="22"/>
  <c r="Y238" i="22"/>
  <c r="X238" i="22"/>
  <c r="U238" i="22"/>
  <c r="T238" i="22"/>
  <c r="Q238" i="22"/>
  <c r="P238" i="22"/>
  <c r="AG237" i="22"/>
  <c r="AF237" i="22"/>
  <c r="AC237" i="22"/>
  <c r="AB237" i="22"/>
  <c r="Y237" i="22"/>
  <c r="X237" i="22"/>
  <c r="U237" i="22"/>
  <c r="T237" i="22"/>
  <c r="Q237" i="22"/>
  <c r="P237" i="22"/>
  <c r="AG236" i="22"/>
  <c r="AF236" i="22"/>
  <c r="AC236" i="22"/>
  <c r="AB236" i="22"/>
  <c r="Y236" i="22"/>
  <c r="X236" i="22"/>
  <c r="U236" i="22"/>
  <c r="T236" i="22"/>
  <c r="Q236" i="22"/>
  <c r="P236" i="22"/>
  <c r="AG235" i="22"/>
  <c r="AF235" i="22"/>
  <c r="AC235" i="22"/>
  <c r="AB235" i="22"/>
  <c r="Y235" i="22"/>
  <c r="X235" i="22"/>
  <c r="U235" i="22"/>
  <c r="T235" i="22"/>
  <c r="Q235" i="22"/>
  <c r="P235" i="22"/>
  <c r="AG234" i="22"/>
  <c r="AF234" i="22"/>
  <c r="AC234" i="22"/>
  <c r="AB234" i="22"/>
  <c r="Y234" i="22"/>
  <c r="X234" i="22"/>
  <c r="U234" i="22"/>
  <c r="T234" i="22"/>
  <c r="Q234" i="22"/>
  <c r="P234" i="22"/>
  <c r="AG233" i="22"/>
  <c r="AF233" i="22"/>
  <c r="AC233" i="22"/>
  <c r="AB233" i="22"/>
  <c r="Y233" i="22"/>
  <c r="X233" i="22"/>
  <c r="U233" i="22"/>
  <c r="T233" i="22"/>
  <c r="Q233" i="22"/>
  <c r="P233" i="22"/>
  <c r="AG232" i="22"/>
  <c r="AF232" i="22"/>
  <c r="AC232" i="22"/>
  <c r="AB232" i="22"/>
  <c r="Y232" i="22"/>
  <c r="X232" i="22"/>
  <c r="U232" i="22"/>
  <c r="T232" i="22"/>
  <c r="Q232" i="22"/>
  <c r="P232" i="22"/>
  <c r="AG231" i="22"/>
  <c r="AF231" i="22"/>
  <c r="AC231" i="22"/>
  <c r="AB231" i="22"/>
  <c r="Y231" i="22"/>
  <c r="X231" i="22"/>
  <c r="U231" i="22"/>
  <c r="T231" i="22"/>
  <c r="Q231" i="22"/>
  <c r="P231" i="22"/>
  <c r="AG230" i="22"/>
  <c r="AF230" i="22"/>
  <c r="AC230" i="22"/>
  <c r="AB230" i="22"/>
  <c r="Y230" i="22"/>
  <c r="X230" i="22"/>
  <c r="U230" i="22"/>
  <c r="T230" i="22"/>
  <c r="Q230" i="22"/>
  <c r="P230" i="22"/>
  <c r="AG229" i="22"/>
  <c r="AF229" i="22"/>
  <c r="AC229" i="22"/>
  <c r="AB229" i="22"/>
  <c r="Y229" i="22"/>
  <c r="X229" i="22"/>
  <c r="U229" i="22"/>
  <c r="T229" i="22"/>
  <c r="Q229" i="22"/>
  <c r="P229" i="22"/>
  <c r="AG228" i="22"/>
  <c r="AF228" i="22"/>
  <c r="AC228" i="22"/>
  <c r="AB228" i="22"/>
  <c r="Y228" i="22"/>
  <c r="X228" i="22"/>
  <c r="U228" i="22"/>
  <c r="T228" i="22"/>
  <c r="Q228" i="22"/>
  <c r="P228" i="22"/>
  <c r="AG227" i="22"/>
  <c r="AF227" i="22"/>
  <c r="AC227" i="22"/>
  <c r="AB227" i="22"/>
  <c r="Y227" i="22"/>
  <c r="X227" i="22"/>
  <c r="U227" i="22"/>
  <c r="T227" i="22"/>
  <c r="Q227" i="22"/>
  <c r="P227" i="22"/>
  <c r="AG226" i="22"/>
  <c r="AF226" i="22"/>
  <c r="AC226" i="22"/>
  <c r="AB226" i="22"/>
  <c r="Y226" i="22"/>
  <c r="X226" i="22"/>
  <c r="U226" i="22"/>
  <c r="T226" i="22"/>
  <c r="Q226" i="22"/>
  <c r="P226" i="22"/>
  <c r="AG225" i="22"/>
  <c r="AF225" i="22"/>
  <c r="AC225" i="22"/>
  <c r="AB225" i="22"/>
  <c r="Y225" i="22"/>
  <c r="X225" i="22"/>
  <c r="U225" i="22"/>
  <c r="T225" i="22"/>
  <c r="Q225" i="22"/>
  <c r="P225" i="22"/>
  <c r="AG224" i="22"/>
  <c r="AF224" i="22"/>
  <c r="AC224" i="22"/>
  <c r="AB224" i="22"/>
  <c r="Y224" i="22"/>
  <c r="X224" i="22"/>
  <c r="U224" i="22"/>
  <c r="T224" i="22"/>
  <c r="Q224" i="22"/>
  <c r="P224" i="22"/>
  <c r="AG223" i="22"/>
  <c r="AF223" i="22"/>
  <c r="AC223" i="22"/>
  <c r="AB223" i="22"/>
  <c r="Y223" i="22"/>
  <c r="X223" i="22"/>
  <c r="U223" i="22"/>
  <c r="T223" i="22"/>
  <c r="Q223" i="22"/>
  <c r="P223" i="22"/>
  <c r="AG222" i="22"/>
  <c r="AF222" i="22"/>
  <c r="AC222" i="22"/>
  <c r="AB222" i="22"/>
  <c r="Y222" i="22"/>
  <c r="X222" i="22"/>
  <c r="U222" i="22"/>
  <c r="T222" i="22"/>
  <c r="Q222" i="22"/>
  <c r="P222" i="22"/>
  <c r="AG221" i="22"/>
  <c r="AF221" i="22"/>
  <c r="AC221" i="22"/>
  <c r="AB221" i="22"/>
  <c r="Y221" i="22"/>
  <c r="X221" i="22"/>
  <c r="U221" i="22"/>
  <c r="T221" i="22"/>
  <c r="Q221" i="22"/>
  <c r="P221" i="22"/>
  <c r="AG220" i="22"/>
  <c r="AF220" i="22"/>
  <c r="AC220" i="22"/>
  <c r="AB220" i="22"/>
  <c r="Y220" i="22"/>
  <c r="X220" i="22"/>
  <c r="U220" i="22"/>
  <c r="T220" i="22"/>
  <c r="Q220" i="22"/>
  <c r="P220" i="22"/>
  <c r="AG219" i="22"/>
  <c r="AF219" i="22"/>
  <c r="AC219" i="22"/>
  <c r="AB219" i="22"/>
  <c r="Y219" i="22"/>
  <c r="X219" i="22"/>
  <c r="U219" i="22"/>
  <c r="T219" i="22"/>
  <c r="Q219" i="22"/>
  <c r="P219" i="22"/>
  <c r="AG218" i="22"/>
  <c r="AF218" i="22"/>
  <c r="AC218" i="22"/>
  <c r="AB218" i="22"/>
  <c r="Y218" i="22"/>
  <c r="X218" i="22"/>
  <c r="U218" i="22"/>
  <c r="T218" i="22"/>
  <c r="Q218" i="22"/>
  <c r="P218" i="22"/>
  <c r="AG217" i="22"/>
  <c r="AF217" i="22"/>
  <c r="AC217" i="22"/>
  <c r="AB217" i="22"/>
  <c r="Y217" i="22"/>
  <c r="X217" i="22"/>
  <c r="U217" i="22"/>
  <c r="T217" i="22"/>
  <c r="Q217" i="22"/>
  <c r="P217" i="22"/>
  <c r="AG216" i="22"/>
  <c r="AF216" i="22"/>
  <c r="AC216" i="22"/>
  <c r="AB216" i="22"/>
  <c r="Y216" i="22"/>
  <c r="X216" i="22"/>
  <c r="U216" i="22"/>
  <c r="T216" i="22"/>
  <c r="Q216" i="22"/>
  <c r="P216" i="22"/>
  <c r="AG215" i="22"/>
  <c r="AF215" i="22"/>
  <c r="AC215" i="22"/>
  <c r="AB215" i="22"/>
  <c r="Y215" i="22"/>
  <c r="X215" i="22"/>
  <c r="U215" i="22"/>
  <c r="T215" i="22"/>
  <c r="Q215" i="22"/>
  <c r="P215" i="22"/>
  <c r="AG214" i="22"/>
  <c r="AF214" i="22"/>
  <c r="AC214" i="22"/>
  <c r="AB214" i="22"/>
  <c r="Y214" i="22"/>
  <c r="X214" i="22"/>
  <c r="U214" i="22"/>
  <c r="T214" i="22"/>
  <c r="Q214" i="22"/>
  <c r="P214" i="22"/>
  <c r="AG213" i="22"/>
  <c r="AF213" i="22"/>
  <c r="AC213" i="22"/>
  <c r="AB213" i="22"/>
  <c r="Y213" i="22"/>
  <c r="X213" i="22"/>
  <c r="U213" i="22"/>
  <c r="T213" i="22"/>
  <c r="Q213" i="22"/>
  <c r="P213" i="22"/>
  <c r="AG212" i="22"/>
  <c r="AF212" i="22"/>
  <c r="AC212" i="22"/>
  <c r="AB212" i="22"/>
  <c r="Y212" i="22"/>
  <c r="X212" i="22"/>
  <c r="U212" i="22"/>
  <c r="T212" i="22"/>
  <c r="Q212" i="22"/>
  <c r="P212" i="22"/>
  <c r="AG211" i="22"/>
  <c r="AF211" i="22"/>
  <c r="AC211" i="22"/>
  <c r="AB211" i="22"/>
  <c r="Y211" i="22"/>
  <c r="X211" i="22"/>
  <c r="U211" i="22"/>
  <c r="T211" i="22"/>
  <c r="Q211" i="22"/>
  <c r="P211" i="22"/>
  <c r="AG210" i="22"/>
  <c r="AF210" i="22"/>
  <c r="AC210" i="22"/>
  <c r="AB210" i="22"/>
  <c r="Y210" i="22"/>
  <c r="X210" i="22"/>
  <c r="U210" i="22"/>
  <c r="T210" i="22"/>
  <c r="Q210" i="22"/>
  <c r="P210" i="22"/>
  <c r="AG209" i="22"/>
  <c r="AF209" i="22"/>
  <c r="AC209" i="22"/>
  <c r="AB209" i="22"/>
  <c r="Y209" i="22"/>
  <c r="X209" i="22"/>
  <c r="U209" i="22"/>
  <c r="T209" i="22"/>
  <c r="Q209" i="22"/>
  <c r="P209" i="22"/>
  <c r="AG208" i="22"/>
  <c r="AF208" i="22"/>
  <c r="AC208" i="22"/>
  <c r="AB208" i="22"/>
  <c r="Y208" i="22"/>
  <c r="X208" i="22"/>
  <c r="U208" i="22"/>
  <c r="T208" i="22"/>
  <c r="Q208" i="22"/>
  <c r="P208" i="22"/>
  <c r="AG207" i="22"/>
  <c r="AF207" i="22"/>
  <c r="AC207" i="22"/>
  <c r="AB207" i="22"/>
  <c r="Y207" i="22"/>
  <c r="X207" i="22"/>
  <c r="U207" i="22"/>
  <c r="T207" i="22"/>
  <c r="Q207" i="22"/>
  <c r="P207" i="22"/>
  <c r="AG206" i="22"/>
  <c r="AF206" i="22"/>
  <c r="AC206" i="22"/>
  <c r="AB206" i="22"/>
  <c r="Y206" i="22"/>
  <c r="X206" i="22"/>
  <c r="U206" i="22"/>
  <c r="T206" i="22"/>
  <c r="Q206" i="22"/>
  <c r="P206" i="22"/>
  <c r="AG205" i="22"/>
  <c r="AF205" i="22"/>
  <c r="AC205" i="22"/>
  <c r="AB205" i="22"/>
  <c r="Y205" i="22"/>
  <c r="X205" i="22"/>
  <c r="U205" i="22"/>
  <c r="T205" i="22"/>
  <c r="Q205" i="22"/>
  <c r="P205" i="22"/>
  <c r="AG204" i="22"/>
  <c r="AF204" i="22"/>
  <c r="AC204" i="22"/>
  <c r="AB204" i="22"/>
  <c r="Y204" i="22"/>
  <c r="X204" i="22"/>
  <c r="U204" i="22"/>
  <c r="T204" i="22"/>
  <c r="Q204" i="22"/>
  <c r="P204" i="22"/>
  <c r="AG203" i="22"/>
  <c r="AF203" i="22"/>
  <c r="AC203" i="22"/>
  <c r="AB203" i="22"/>
  <c r="Y203" i="22"/>
  <c r="X203" i="22"/>
  <c r="U203" i="22"/>
  <c r="T203" i="22"/>
  <c r="Q203" i="22"/>
  <c r="P203" i="22"/>
  <c r="AG202" i="22"/>
  <c r="AF202" i="22"/>
  <c r="AC202" i="22"/>
  <c r="AB202" i="22"/>
  <c r="Y202" i="22"/>
  <c r="X202" i="22"/>
  <c r="U202" i="22"/>
  <c r="T202" i="22"/>
  <c r="Q202" i="22"/>
  <c r="P202" i="22"/>
  <c r="AG201" i="22"/>
  <c r="AF201" i="22"/>
  <c r="AC201" i="22"/>
  <c r="AB201" i="22"/>
  <c r="Y201" i="22"/>
  <c r="X201" i="22"/>
  <c r="U201" i="22"/>
  <c r="T201" i="22"/>
  <c r="Q201" i="22"/>
  <c r="P201" i="22"/>
  <c r="AG200" i="22"/>
  <c r="AF200" i="22"/>
  <c r="AC200" i="22"/>
  <c r="AB200" i="22"/>
  <c r="Y200" i="22"/>
  <c r="X200" i="22"/>
  <c r="U200" i="22"/>
  <c r="T200" i="22"/>
  <c r="Q200" i="22"/>
  <c r="P200" i="22"/>
  <c r="AG199" i="22"/>
  <c r="AF199" i="22"/>
  <c r="AC199" i="22"/>
  <c r="AB199" i="22"/>
  <c r="Y199" i="22"/>
  <c r="X199" i="22"/>
  <c r="U199" i="22"/>
  <c r="T199" i="22"/>
  <c r="Q199" i="22"/>
  <c r="P199" i="22"/>
  <c r="AG198" i="22"/>
  <c r="AF198" i="22"/>
  <c r="AC198" i="22"/>
  <c r="AB198" i="22"/>
  <c r="Y198" i="22"/>
  <c r="X198" i="22"/>
  <c r="U198" i="22"/>
  <c r="T198" i="22"/>
  <c r="Q198" i="22"/>
  <c r="P198" i="22"/>
  <c r="AG197" i="22"/>
  <c r="AF197" i="22"/>
  <c r="AC197" i="22"/>
  <c r="AB197" i="22"/>
  <c r="Y197" i="22"/>
  <c r="X197" i="22"/>
  <c r="U197" i="22"/>
  <c r="T197" i="22"/>
  <c r="Q197" i="22"/>
  <c r="P197" i="22"/>
  <c r="AG196" i="22"/>
  <c r="AF196" i="22"/>
  <c r="AC196" i="22"/>
  <c r="AB196" i="22"/>
  <c r="Y196" i="22"/>
  <c r="X196" i="22"/>
  <c r="U196" i="22"/>
  <c r="T196" i="22"/>
  <c r="Q196" i="22"/>
  <c r="P196" i="22"/>
  <c r="AG195" i="22"/>
  <c r="AF195" i="22"/>
  <c r="AC195" i="22"/>
  <c r="AB195" i="22"/>
  <c r="Y195" i="22"/>
  <c r="X195" i="22"/>
  <c r="U195" i="22"/>
  <c r="T195" i="22"/>
  <c r="Q195" i="22"/>
  <c r="P195" i="22"/>
  <c r="AG194" i="22"/>
  <c r="AF194" i="22"/>
  <c r="AC194" i="22"/>
  <c r="AB194" i="22"/>
  <c r="Y194" i="22"/>
  <c r="X194" i="22"/>
  <c r="U194" i="22"/>
  <c r="T194" i="22"/>
  <c r="Q194" i="22"/>
  <c r="P194" i="22"/>
  <c r="AG193" i="22"/>
  <c r="AF193" i="22"/>
  <c r="AC193" i="22"/>
  <c r="AB193" i="22"/>
  <c r="Y193" i="22"/>
  <c r="X193" i="22"/>
  <c r="U193" i="22"/>
  <c r="T193" i="22"/>
  <c r="Q193" i="22"/>
  <c r="P193" i="22"/>
  <c r="AG192" i="22"/>
  <c r="AF192" i="22"/>
  <c r="AC192" i="22"/>
  <c r="AB192" i="22"/>
  <c r="Y192" i="22"/>
  <c r="X192" i="22"/>
  <c r="U192" i="22"/>
  <c r="T192" i="22"/>
  <c r="Q192" i="22"/>
  <c r="P192" i="22"/>
  <c r="AG191" i="22"/>
  <c r="AF191" i="22"/>
  <c r="AC191" i="22"/>
  <c r="AB191" i="22"/>
  <c r="Y191" i="22"/>
  <c r="X191" i="22"/>
  <c r="U191" i="22"/>
  <c r="T191" i="22"/>
  <c r="Q191" i="22"/>
  <c r="P191" i="22"/>
  <c r="AG190" i="22"/>
  <c r="AF190" i="22"/>
  <c r="AC190" i="22"/>
  <c r="AB190" i="22"/>
  <c r="Y190" i="22"/>
  <c r="X190" i="22"/>
  <c r="U190" i="22"/>
  <c r="T190" i="22"/>
  <c r="Q190" i="22"/>
  <c r="P190" i="22"/>
  <c r="AG189" i="22"/>
  <c r="AF189" i="22"/>
  <c r="AC189" i="22"/>
  <c r="AB189" i="22"/>
  <c r="Y189" i="22"/>
  <c r="X189" i="22"/>
  <c r="U189" i="22"/>
  <c r="T189" i="22"/>
  <c r="Q189" i="22"/>
  <c r="P189" i="22"/>
  <c r="AG188" i="22"/>
  <c r="AF188" i="22"/>
  <c r="AC188" i="22"/>
  <c r="AB188" i="22"/>
  <c r="Y188" i="22"/>
  <c r="X188" i="22"/>
  <c r="U188" i="22"/>
  <c r="T188" i="22"/>
  <c r="Q188" i="22"/>
  <c r="P188" i="22"/>
  <c r="AG187" i="22"/>
  <c r="AF187" i="22"/>
  <c r="AC187" i="22"/>
  <c r="AB187" i="22"/>
  <c r="Y187" i="22"/>
  <c r="X187" i="22"/>
  <c r="U187" i="22"/>
  <c r="T187" i="22"/>
  <c r="Q187" i="22"/>
  <c r="P187" i="22"/>
  <c r="AG186" i="22"/>
  <c r="AF186" i="22"/>
  <c r="AC186" i="22"/>
  <c r="AB186" i="22"/>
  <c r="Y186" i="22"/>
  <c r="X186" i="22"/>
  <c r="U186" i="22"/>
  <c r="T186" i="22"/>
  <c r="Q186" i="22"/>
  <c r="P186" i="22"/>
  <c r="AG185" i="22"/>
  <c r="AF185" i="22"/>
  <c r="AC185" i="22"/>
  <c r="AB185" i="22"/>
  <c r="Y185" i="22"/>
  <c r="X185" i="22"/>
  <c r="U185" i="22"/>
  <c r="T185" i="22"/>
  <c r="Q185" i="22"/>
  <c r="P185" i="22"/>
  <c r="AG184" i="22"/>
  <c r="AF184" i="22"/>
  <c r="AC184" i="22"/>
  <c r="AB184" i="22"/>
  <c r="Y184" i="22"/>
  <c r="X184" i="22"/>
  <c r="U184" i="22"/>
  <c r="T184" i="22"/>
  <c r="Q184" i="22"/>
  <c r="P184" i="22"/>
  <c r="AG183" i="22"/>
  <c r="AF183" i="22"/>
  <c r="AC183" i="22"/>
  <c r="AB183" i="22"/>
  <c r="Y183" i="22"/>
  <c r="X183" i="22"/>
  <c r="U183" i="22"/>
  <c r="T183" i="22"/>
  <c r="Q183" i="22"/>
  <c r="P183" i="22"/>
  <c r="AG182" i="22"/>
  <c r="AF182" i="22"/>
  <c r="AC182" i="22"/>
  <c r="AB182" i="22"/>
  <c r="Y182" i="22"/>
  <c r="X182" i="22"/>
  <c r="U182" i="22"/>
  <c r="T182" i="22"/>
  <c r="Q182" i="22"/>
  <c r="P182" i="22"/>
  <c r="AG181" i="22"/>
  <c r="AF181" i="22"/>
  <c r="AC181" i="22"/>
  <c r="AB181" i="22"/>
  <c r="Y181" i="22"/>
  <c r="X181" i="22"/>
  <c r="U181" i="22"/>
  <c r="T181" i="22"/>
  <c r="Q181" i="22"/>
  <c r="P181" i="22"/>
  <c r="AG180" i="22"/>
  <c r="AF180" i="22"/>
  <c r="AC180" i="22"/>
  <c r="AB180" i="22"/>
  <c r="Y180" i="22"/>
  <c r="X180" i="22"/>
  <c r="U180" i="22"/>
  <c r="T180" i="22"/>
  <c r="Q180" i="22"/>
  <c r="P180" i="22"/>
  <c r="AG179" i="22"/>
  <c r="AF179" i="22"/>
  <c r="AC179" i="22"/>
  <c r="AB179" i="22"/>
  <c r="Y179" i="22"/>
  <c r="X179" i="22"/>
  <c r="U179" i="22"/>
  <c r="T179" i="22"/>
  <c r="Q179" i="22"/>
  <c r="P179" i="22"/>
  <c r="AG178" i="22"/>
  <c r="AF178" i="22"/>
  <c r="AC178" i="22"/>
  <c r="AB178" i="22"/>
  <c r="Y178" i="22"/>
  <c r="X178" i="22"/>
  <c r="U178" i="22"/>
  <c r="T178" i="22"/>
  <c r="Q178" i="22"/>
  <c r="P178" i="22"/>
  <c r="AG177" i="22"/>
  <c r="AF177" i="22"/>
  <c r="AC177" i="22"/>
  <c r="AB177" i="22"/>
  <c r="Y177" i="22"/>
  <c r="X177" i="22"/>
  <c r="U177" i="22"/>
  <c r="T177" i="22"/>
  <c r="Q177" i="22"/>
  <c r="P177" i="22"/>
  <c r="AG176" i="22"/>
  <c r="AF176" i="22"/>
  <c r="AC176" i="22"/>
  <c r="AB176" i="22"/>
  <c r="Y176" i="22"/>
  <c r="X176" i="22"/>
  <c r="U176" i="22"/>
  <c r="T176" i="22"/>
  <c r="Q176" i="22"/>
  <c r="P176" i="22"/>
  <c r="AG175" i="22"/>
  <c r="AF175" i="22"/>
  <c r="AC175" i="22"/>
  <c r="AB175" i="22"/>
  <c r="Y175" i="22"/>
  <c r="X175" i="22"/>
  <c r="U175" i="22"/>
  <c r="T175" i="22"/>
  <c r="Q175" i="22"/>
  <c r="P175" i="22"/>
  <c r="AG174" i="22"/>
  <c r="AF174" i="22"/>
  <c r="AC174" i="22"/>
  <c r="AB174" i="22"/>
  <c r="Y174" i="22"/>
  <c r="X174" i="22"/>
  <c r="U174" i="22"/>
  <c r="T174" i="22"/>
  <c r="Q174" i="22"/>
  <c r="P174" i="22"/>
  <c r="AG173" i="22"/>
  <c r="AF173" i="22"/>
  <c r="AC173" i="22"/>
  <c r="AB173" i="22"/>
  <c r="Y173" i="22"/>
  <c r="X173" i="22"/>
  <c r="U173" i="22"/>
  <c r="T173" i="22"/>
  <c r="Q173" i="22"/>
  <c r="P173" i="22"/>
  <c r="AG172" i="22"/>
  <c r="AF172" i="22"/>
  <c r="AC172" i="22"/>
  <c r="AB172" i="22"/>
  <c r="Y172" i="22"/>
  <c r="X172" i="22"/>
  <c r="U172" i="22"/>
  <c r="T172" i="22"/>
  <c r="Q172" i="22"/>
  <c r="P172" i="22"/>
  <c r="AG171" i="22"/>
  <c r="AF171" i="22"/>
  <c r="AC171" i="22"/>
  <c r="AB171" i="22"/>
  <c r="Y171" i="22"/>
  <c r="X171" i="22"/>
  <c r="U171" i="22"/>
  <c r="T171" i="22"/>
  <c r="Q171" i="22"/>
  <c r="P171" i="22"/>
  <c r="AG170" i="22"/>
  <c r="AF170" i="22"/>
  <c r="AC170" i="22"/>
  <c r="AB170" i="22"/>
  <c r="Y170" i="22"/>
  <c r="X170" i="22"/>
  <c r="U170" i="22"/>
  <c r="T170" i="22"/>
  <c r="Q170" i="22"/>
  <c r="P170" i="22"/>
  <c r="AG169" i="22"/>
  <c r="AF169" i="22"/>
  <c r="AC169" i="22"/>
  <c r="AB169" i="22"/>
  <c r="Y169" i="22"/>
  <c r="X169" i="22"/>
  <c r="U169" i="22"/>
  <c r="T169" i="22"/>
  <c r="Q169" i="22"/>
  <c r="P169" i="22"/>
  <c r="AG168" i="22"/>
  <c r="AF168" i="22"/>
  <c r="AC168" i="22"/>
  <c r="AB168" i="22"/>
  <c r="Y168" i="22"/>
  <c r="X168" i="22"/>
  <c r="U168" i="22"/>
  <c r="T168" i="22"/>
  <c r="Q168" i="22"/>
  <c r="P168" i="22"/>
  <c r="AG167" i="22"/>
  <c r="AF167" i="22"/>
  <c r="AC167" i="22"/>
  <c r="AB167" i="22"/>
  <c r="Y167" i="22"/>
  <c r="X167" i="22"/>
  <c r="U167" i="22"/>
  <c r="T167" i="22"/>
  <c r="Q167" i="22"/>
  <c r="P167" i="22"/>
  <c r="AG166" i="22"/>
  <c r="AF166" i="22"/>
  <c r="AC166" i="22"/>
  <c r="AB166" i="22"/>
  <c r="Y166" i="22"/>
  <c r="X166" i="22"/>
  <c r="U166" i="22"/>
  <c r="T166" i="22"/>
  <c r="Q166" i="22"/>
  <c r="P166" i="22"/>
  <c r="AG165" i="22"/>
  <c r="AF165" i="22"/>
  <c r="AC165" i="22"/>
  <c r="AB165" i="22"/>
  <c r="Y165" i="22"/>
  <c r="X165" i="22"/>
  <c r="U165" i="22"/>
  <c r="T165" i="22"/>
  <c r="Q165" i="22"/>
  <c r="P165" i="22"/>
  <c r="AG164" i="22"/>
  <c r="AF164" i="22"/>
  <c r="AC164" i="22"/>
  <c r="AB164" i="22"/>
  <c r="Y164" i="22"/>
  <c r="X164" i="22"/>
  <c r="U164" i="22"/>
  <c r="T164" i="22"/>
  <c r="Q164" i="22"/>
  <c r="P164" i="22"/>
  <c r="AG163" i="22"/>
  <c r="AF163" i="22"/>
  <c r="AC163" i="22"/>
  <c r="AB163" i="22"/>
  <c r="Y163" i="22"/>
  <c r="X163" i="22"/>
  <c r="U163" i="22"/>
  <c r="T163" i="22"/>
  <c r="Q163" i="22"/>
  <c r="P163" i="22"/>
  <c r="AG162" i="22"/>
  <c r="AF162" i="22"/>
  <c r="AC162" i="22"/>
  <c r="AB162" i="22"/>
  <c r="Y162" i="22"/>
  <c r="X162" i="22"/>
  <c r="U162" i="22"/>
  <c r="T162" i="22"/>
  <c r="Q162" i="22"/>
  <c r="P162" i="22"/>
  <c r="AG161" i="22"/>
  <c r="AF161" i="22"/>
  <c r="AC161" i="22"/>
  <c r="AB161" i="22"/>
  <c r="Y161" i="22"/>
  <c r="X161" i="22"/>
  <c r="U161" i="22"/>
  <c r="T161" i="22"/>
  <c r="Q161" i="22"/>
  <c r="P161" i="22"/>
  <c r="AG160" i="22"/>
  <c r="AF160" i="22"/>
  <c r="AC160" i="22"/>
  <c r="AB160" i="22"/>
  <c r="Y160" i="22"/>
  <c r="X160" i="22"/>
  <c r="U160" i="22"/>
  <c r="T160" i="22"/>
  <c r="Q160" i="22"/>
  <c r="P160" i="22"/>
  <c r="AG159" i="22"/>
  <c r="AF159" i="22"/>
  <c r="AC159" i="22"/>
  <c r="AB159" i="22"/>
  <c r="Y159" i="22"/>
  <c r="X159" i="22"/>
  <c r="U159" i="22"/>
  <c r="T159" i="22"/>
  <c r="Q159" i="22"/>
  <c r="P159" i="22"/>
  <c r="AG158" i="22"/>
  <c r="AF158" i="22"/>
  <c r="AC158" i="22"/>
  <c r="AB158" i="22"/>
  <c r="Y158" i="22"/>
  <c r="X158" i="22"/>
  <c r="U158" i="22"/>
  <c r="T158" i="22"/>
  <c r="Q158" i="22"/>
  <c r="P158" i="22"/>
  <c r="AG157" i="22"/>
  <c r="AF157" i="22"/>
  <c r="AC157" i="22"/>
  <c r="AB157" i="22"/>
  <c r="Y157" i="22"/>
  <c r="X157" i="22"/>
  <c r="U157" i="22"/>
  <c r="T157" i="22"/>
  <c r="Q157" i="22"/>
  <c r="P157" i="22"/>
  <c r="AG156" i="22"/>
  <c r="AF156" i="22"/>
  <c r="AC156" i="22"/>
  <c r="AB156" i="22"/>
  <c r="Y156" i="22"/>
  <c r="X156" i="22"/>
  <c r="U156" i="22"/>
  <c r="T156" i="22"/>
  <c r="Q156" i="22"/>
  <c r="P156" i="22"/>
  <c r="AG155" i="22"/>
  <c r="AF155" i="22"/>
  <c r="AC155" i="22"/>
  <c r="AB155" i="22"/>
  <c r="Y155" i="22"/>
  <c r="X155" i="22"/>
  <c r="U155" i="22"/>
  <c r="T155" i="22"/>
  <c r="Q155" i="22"/>
  <c r="P155" i="22"/>
  <c r="AG154" i="22"/>
  <c r="AF154" i="22"/>
  <c r="AC154" i="22"/>
  <c r="AB154" i="22"/>
  <c r="Y154" i="22"/>
  <c r="X154" i="22"/>
  <c r="U154" i="22"/>
  <c r="T154" i="22"/>
  <c r="Q154" i="22"/>
  <c r="P154" i="22"/>
  <c r="AG153" i="22"/>
  <c r="AF153" i="22"/>
  <c r="AC153" i="22"/>
  <c r="AB153" i="22"/>
  <c r="Y153" i="22"/>
  <c r="X153" i="22"/>
  <c r="U153" i="22"/>
  <c r="T153" i="22"/>
  <c r="Q153" i="22"/>
  <c r="P153" i="22"/>
  <c r="AG152" i="22"/>
  <c r="AF152" i="22"/>
  <c r="AC152" i="22"/>
  <c r="AB152" i="22"/>
  <c r="Y152" i="22"/>
  <c r="X152" i="22"/>
  <c r="U152" i="22"/>
  <c r="T152" i="22"/>
  <c r="Q152" i="22"/>
  <c r="P152" i="22"/>
  <c r="AG151" i="22"/>
  <c r="AF151" i="22"/>
  <c r="AC151" i="22"/>
  <c r="AB151" i="22"/>
  <c r="Y151" i="22"/>
  <c r="X151" i="22"/>
  <c r="U151" i="22"/>
  <c r="T151" i="22"/>
  <c r="Q151" i="22"/>
  <c r="P151" i="22"/>
  <c r="AG150" i="22"/>
  <c r="AF150" i="22"/>
  <c r="AC150" i="22"/>
  <c r="AB150" i="22"/>
  <c r="Y150" i="22"/>
  <c r="X150" i="22"/>
  <c r="U150" i="22"/>
  <c r="T150" i="22"/>
  <c r="Q150" i="22"/>
  <c r="P150" i="22"/>
  <c r="AG149" i="22"/>
  <c r="AF149" i="22"/>
  <c r="AC149" i="22"/>
  <c r="AB149" i="22"/>
  <c r="Y149" i="22"/>
  <c r="X149" i="22"/>
  <c r="U149" i="22"/>
  <c r="T149" i="22"/>
  <c r="Q149" i="22"/>
  <c r="P149" i="22"/>
  <c r="AG148" i="22"/>
  <c r="AF148" i="22"/>
  <c r="AC148" i="22"/>
  <c r="AB148" i="22"/>
  <c r="Y148" i="22"/>
  <c r="X148" i="22"/>
  <c r="U148" i="22"/>
  <c r="T148" i="22"/>
  <c r="Q148" i="22"/>
  <c r="P148" i="22"/>
  <c r="AG147" i="22"/>
  <c r="AF147" i="22"/>
  <c r="AC147" i="22"/>
  <c r="AB147" i="22"/>
  <c r="Y147" i="22"/>
  <c r="X147" i="22"/>
  <c r="U147" i="22"/>
  <c r="T147" i="22"/>
  <c r="Q147" i="22"/>
  <c r="P147" i="22"/>
  <c r="AG146" i="22"/>
  <c r="AF146" i="22"/>
  <c r="AC146" i="22"/>
  <c r="AB146" i="22"/>
  <c r="Y146" i="22"/>
  <c r="X146" i="22"/>
  <c r="U146" i="22"/>
  <c r="T146" i="22"/>
  <c r="Q146" i="22"/>
  <c r="P146" i="22"/>
  <c r="AG145" i="22"/>
  <c r="AF145" i="22"/>
  <c r="AC145" i="22"/>
  <c r="AB145" i="22"/>
  <c r="Y145" i="22"/>
  <c r="X145" i="22"/>
  <c r="U145" i="22"/>
  <c r="T145" i="22"/>
  <c r="Q145" i="22"/>
  <c r="P145" i="22"/>
  <c r="AG144" i="22"/>
  <c r="AF144" i="22"/>
  <c r="AC144" i="22"/>
  <c r="AB144" i="22"/>
  <c r="Y144" i="22"/>
  <c r="X144" i="22"/>
  <c r="U144" i="22"/>
  <c r="T144" i="22"/>
  <c r="Q144" i="22"/>
  <c r="P144" i="22"/>
  <c r="AG143" i="22"/>
  <c r="AF143" i="22"/>
  <c r="AC143" i="22"/>
  <c r="AB143" i="22"/>
  <c r="Y143" i="22"/>
  <c r="X143" i="22"/>
  <c r="U143" i="22"/>
  <c r="T143" i="22"/>
  <c r="Q143" i="22"/>
  <c r="P143" i="22"/>
  <c r="AG142" i="22"/>
  <c r="AF142" i="22"/>
  <c r="AC142" i="22"/>
  <c r="AB142" i="22"/>
  <c r="Y142" i="22"/>
  <c r="X142" i="22"/>
  <c r="U142" i="22"/>
  <c r="T142" i="22"/>
  <c r="Q142" i="22"/>
  <c r="P142" i="22"/>
  <c r="AG141" i="22"/>
  <c r="AF141" i="22"/>
  <c r="AC141" i="22"/>
  <c r="AB141" i="22"/>
  <c r="Y141" i="22"/>
  <c r="X141" i="22"/>
  <c r="U141" i="22"/>
  <c r="T141" i="22"/>
  <c r="Q141" i="22"/>
  <c r="P141" i="22"/>
  <c r="AG140" i="22"/>
  <c r="AF140" i="22"/>
  <c r="AC140" i="22"/>
  <c r="AB140" i="22"/>
  <c r="Y140" i="22"/>
  <c r="X140" i="22"/>
  <c r="U140" i="22"/>
  <c r="T140" i="22"/>
  <c r="Q140" i="22"/>
  <c r="P140" i="22"/>
  <c r="AG139" i="22"/>
  <c r="AF139" i="22"/>
  <c r="AC139" i="22"/>
  <c r="AB139" i="22"/>
  <c r="Y139" i="22"/>
  <c r="X139" i="22"/>
  <c r="U139" i="22"/>
  <c r="T139" i="22"/>
  <c r="Q139" i="22"/>
  <c r="P139" i="22"/>
  <c r="AG138" i="22"/>
  <c r="AF138" i="22"/>
  <c r="AC138" i="22"/>
  <c r="AB138" i="22"/>
  <c r="Y138" i="22"/>
  <c r="X138" i="22"/>
  <c r="U138" i="22"/>
  <c r="T138" i="22"/>
  <c r="Q138" i="22"/>
  <c r="P138" i="22"/>
  <c r="AG137" i="22"/>
  <c r="AF137" i="22"/>
  <c r="AC137" i="22"/>
  <c r="AB137" i="22"/>
  <c r="Y137" i="22"/>
  <c r="X137" i="22"/>
  <c r="U137" i="22"/>
  <c r="T137" i="22"/>
  <c r="Q137" i="22"/>
  <c r="P137" i="22"/>
  <c r="AG136" i="22"/>
  <c r="AF136" i="22"/>
  <c r="AC136" i="22"/>
  <c r="AB136" i="22"/>
  <c r="Y136" i="22"/>
  <c r="X136" i="22"/>
  <c r="U136" i="22"/>
  <c r="T136" i="22"/>
  <c r="Q136" i="22"/>
  <c r="P136" i="22"/>
  <c r="AG135" i="22"/>
  <c r="AF135" i="22"/>
  <c r="AC135" i="22"/>
  <c r="AB135" i="22"/>
  <c r="Y135" i="22"/>
  <c r="X135" i="22"/>
  <c r="U135" i="22"/>
  <c r="T135" i="22"/>
  <c r="Q135" i="22"/>
  <c r="P135" i="22"/>
  <c r="AG134" i="22"/>
  <c r="AF134" i="22"/>
  <c r="AC134" i="22"/>
  <c r="AB134" i="22"/>
  <c r="Y134" i="22"/>
  <c r="X134" i="22"/>
  <c r="U134" i="22"/>
  <c r="T134" i="22"/>
  <c r="Q134" i="22"/>
  <c r="P134" i="22"/>
  <c r="AG133" i="22"/>
  <c r="AF133" i="22"/>
  <c r="AC133" i="22"/>
  <c r="AB133" i="22"/>
  <c r="Y133" i="22"/>
  <c r="X133" i="22"/>
  <c r="U133" i="22"/>
  <c r="T133" i="22"/>
  <c r="Q133" i="22"/>
  <c r="P133" i="22"/>
  <c r="AG132" i="22"/>
  <c r="AF132" i="22"/>
  <c r="AC132" i="22"/>
  <c r="AB132" i="22"/>
  <c r="Y132" i="22"/>
  <c r="X132" i="22"/>
  <c r="U132" i="22"/>
  <c r="T132" i="22"/>
  <c r="Q132" i="22"/>
  <c r="P132" i="22"/>
  <c r="AG131" i="22"/>
  <c r="AF131" i="22"/>
  <c r="AC131" i="22"/>
  <c r="AB131" i="22"/>
  <c r="Y131" i="22"/>
  <c r="X131" i="22"/>
  <c r="U131" i="22"/>
  <c r="T131" i="22"/>
  <c r="Q131" i="22"/>
  <c r="P131" i="22"/>
  <c r="AG130" i="22"/>
  <c r="AF130" i="22"/>
  <c r="AC130" i="22"/>
  <c r="AB130" i="22"/>
  <c r="Y130" i="22"/>
  <c r="X130" i="22"/>
  <c r="U130" i="22"/>
  <c r="T130" i="22"/>
  <c r="Q130" i="22"/>
  <c r="P130" i="22"/>
  <c r="AG129" i="22"/>
  <c r="AF129" i="22"/>
  <c r="AC129" i="22"/>
  <c r="AB129" i="22"/>
  <c r="Y129" i="22"/>
  <c r="X129" i="22"/>
  <c r="U129" i="22"/>
  <c r="T129" i="22"/>
  <c r="Q129" i="22"/>
  <c r="P129" i="22"/>
  <c r="AG128" i="22"/>
  <c r="AF128" i="22"/>
  <c r="AC128" i="22"/>
  <c r="AB128" i="22"/>
  <c r="Y128" i="22"/>
  <c r="X128" i="22"/>
  <c r="U128" i="22"/>
  <c r="T128" i="22"/>
  <c r="Q128" i="22"/>
  <c r="P128" i="22"/>
  <c r="AG127" i="22"/>
  <c r="AF127" i="22"/>
  <c r="AC127" i="22"/>
  <c r="AB127" i="22"/>
  <c r="Y127" i="22"/>
  <c r="X127" i="22"/>
  <c r="U127" i="22"/>
  <c r="T127" i="22"/>
  <c r="Q127" i="22"/>
  <c r="P127" i="22"/>
  <c r="AG126" i="22"/>
  <c r="AF126" i="22"/>
  <c r="AC126" i="22"/>
  <c r="AB126" i="22"/>
  <c r="Y126" i="22"/>
  <c r="X126" i="22"/>
  <c r="U126" i="22"/>
  <c r="T126" i="22"/>
  <c r="Q126" i="22"/>
  <c r="P126" i="22"/>
  <c r="AG125" i="22"/>
  <c r="AF125" i="22"/>
  <c r="AC125" i="22"/>
  <c r="AB125" i="22"/>
  <c r="Y125" i="22"/>
  <c r="X125" i="22"/>
  <c r="U125" i="22"/>
  <c r="T125" i="22"/>
  <c r="Q125" i="22"/>
  <c r="P125" i="22"/>
  <c r="AG124" i="22"/>
  <c r="AF124" i="22"/>
  <c r="AC124" i="22"/>
  <c r="AB124" i="22"/>
  <c r="Y124" i="22"/>
  <c r="X124" i="22"/>
  <c r="U124" i="22"/>
  <c r="T124" i="22"/>
  <c r="Q124" i="22"/>
  <c r="P124" i="22"/>
  <c r="AG123" i="22"/>
  <c r="AF123" i="22"/>
  <c r="AC123" i="22"/>
  <c r="AB123" i="22"/>
  <c r="Y123" i="22"/>
  <c r="X123" i="22"/>
  <c r="U123" i="22"/>
  <c r="T123" i="22"/>
  <c r="Q123" i="22"/>
  <c r="P123" i="22"/>
  <c r="AG122" i="22"/>
  <c r="AF122" i="22"/>
  <c r="AC122" i="22"/>
  <c r="AB122" i="22"/>
  <c r="Y122" i="22"/>
  <c r="X122" i="22"/>
  <c r="U122" i="22"/>
  <c r="T122" i="22"/>
  <c r="Q122" i="22"/>
  <c r="P122" i="22"/>
  <c r="AG121" i="22"/>
  <c r="AF121" i="22"/>
  <c r="AC121" i="22"/>
  <c r="AB121" i="22"/>
  <c r="Y121" i="22"/>
  <c r="X121" i="22"/>
  <c r="U121" i="22"/>
  <c r="T121" i="22"/>
  <c r="Q121" i="22"/>
  <c r="P121" i="22"/>
  <c r="AG120" i="22"/>
  <c r="AF120" i="22"/>
  <c r="AC120" i="22"/>
  <c r="AB120" i="22"/>
  <c r="Y120" i="22"/>
  <c r="X120" i="22"/>
  <c r="U120" i="22"/>
  <c r="T120" i="22"/>
  <c r="Q120" i="22"/>
  <c r="P120" i="22"/>
  <c r="AG119" i="22"/>
  <c r="AF119" i="22"/>
  <c r="AC119" i="22"/>
  <c r="AB119" i="22"/>
  <c r="Y119" i="22"/>
  <c r="X119" i="22"/>
  <c r="U119" i="22"/>
  <c r="T119" i="22"/>
  <c r="Q119" i="22"/>
  <c r="P119" i="22"/>
  <c r="AG118" i="22"/>
  <c r="AF118" i="22"/>
  <c r="AC118" i="22"/>
  <c r="AB118" i="22"/>
  <c r="Y118" i="22"/>
  <c r="X118" i="22"/>
  <c r="U118" i="22"/>
  <c r="T118" i="22"/>
  <c r="Q118" i="22"/>
  <c r="P118" i="22"/>
  <c r="AG117" i="22"/>
  <c r="AF117" i="22"/>
  <c r="AC117" i="22"/>
  <c r="AB117" i="22"/>
  <c r="Y117" i="22"/>
  <c r="X117" i="22"/>
  <c r="U117" i="22"/>
  <c r="T117" i="22"/>
  <c r="Q117" i="22"/>
  <c r="P117" i="22"/>
  <c r="AG116" i="22"/>
  <c r="AF116" i="22"/>
  <c r="AC116" i="22"/>
  <c r="AB116" i="22"/>
  <c r="Y116" i="22"/>
  <c r="X116" i="22"/>
  <c r="U116" i="22"/>
  <c r="T116" i="22"/>
  <c r="Q116" i="22"/>
  <c r="P116" i="22"/>
  <c r="AG115" i="22"/>
  <c r="AF115" i="22"/>
  <c r="AC115" i="22"/>
  <c r="AB115" i="22"/>
  <c r="Y115" i="22"/>
  <c r="X115" i="22"/>
  <c r="U115" i="22"/>
  <c r="T115" i="22"/>
  <c r="Q115" i="22"/>
  <c r="P115" i="22"/>
  <c r="AG114" i="22"/>
  <c r="AF114" i="22"/>
  <c r="AC114" i="22"/>
  <c r="AB114" i="22"/>
  <c r="Y114" i="22"/>
  <c r="X114" i="22"/>
  <c r="U114" i="22"/>
  <c r="T114" i="22"/>
  <c r="Q114" i="22"/>
  <c r="P114" i="22"/>
  <c r="AG113" i="22"/>
  <c r="AF113" i="22"/>
  <c r="AC113" i="22"/>
  <c r="AB113" i="22"/>
  <c r="Y113" i="22"/>
  <c r="X113" i="22"/>
  <c r="U113" i="22"/>
  <c r="T113" i="22"/>
  <c r="Q113" i="22"/>
  <c r="P113" i="22"/>
  <c r="AG112" i="22"/>
  <c r="AF112" i="22"/>
  <c r="AC112" i="22"/>
  <c r="AB112" i="22"/>
  <c r="Y112" i="22"/>
  <c r="X112" i="22"/>
  <c r="U112" i="22"/>
  <c r="T112" i="22"/>
  <c r="Q112" i="22"/>
  <c r="P112" i="22"/>
  <c r="AG111" i="22"/>
  <c r="AF111" i="22"/>
  <c r="AC111" i="22"/>
  <c r="AB111" i="22"/>
  <c r="Y111" i="22"/>
  <c r="X111" i="22"/>
  <c r="U111" i="22"/>
  <c r="T111" i="22"/>
  <c r="Q111" i="22"/>
  <c r="P111" i="22"/>
  <c r="AG110" i="22"/>
  <c r="AF110" i="22"/>
  <c r="AC110" i="22"/>
  <c r="AB110" i="22"/>
  <c r="Y110" i="22"/>
  <c r="X110" i="22"/>
  <c r="U110" i="22"/>
  <c r="T110" i="22"/>
  <c r="Q110" i="22"/>
  <c r="P110" i="22"/>
  <c r="AG109" i="22"/>
  <c r="AF109" i="22"/>
  <c r="AC109" i="22"/>
  <c r="AB109" i="22"/>
  <c r="Y109" i="22"/>
  <c r="X109" i="22"/>
  <c r="U109" i="22"/>
  <c r="T109" i="22"/>
  <c r="Q109" i="22"/>
  <c r="P109" i="22"/>
  <c r="AG108" i="22"/>
  <c r="AF108" i="22"/>
  <c r="AC108" i="22"/>
  <c r="AB108" i="22"/>
  <c r="Y108" i="22"/>
  <c r="X108" i="22"/>
  <c r="U108" i="22"/>
  <c r="T108" i="22"/>
  <c r="Q108" i="22"/>
  <c r="P108" i="22"/>
  <c r="AG107" i="22"/>
  <c r="AF107" i="22"/>
  <c r="AC107" i="22"/>
  <c r="AB107" i="22"/>
  <c r="Y107" i="22"/>
  <c r="X107" i="22"/>
  <c r="U107" i="22"/>
  <c r="T107" i="22"/>
  <c r="Q107" i="22"/>
  <c r="P107" i="22"/>
  <c r="AG106" i="22"/>
  <c r="AF106" i="22"/>
  <c r="AC106" i="22"/>
  <c r="AB106" i="22"/>
  <c r="Y106" i="22"/>
  <c r="X106" i="22"/>
  <c r="U106" i="22"/>
  <c r="T106" i="22"/>
  <c r="Q106" i="22"/>
  <c r="P106" i="22"/>
  <c r="AG29" i="22"/>
  <c r="AF29" i="22"/>
  <c r="AC29" i="22"/>
  <c r="AB29" i="22"/>
  <c r="Y29" i="22"/>
  <c r="X29" i="22"/>
  <c r="U29" i="22"/>
  <c r="T29" i="22"/>
  <c r="Q29" i="22"/>
  <c r="P29" i="22"/>
  <c r="AG28" i="22"/>
  <c r="AF28" i="22"/>
  <c r="AC28" i="22"/>
  <c r="AB28" i="22"/>
  <c r="Y28" i="22"/>
  <c r="X28" i="22"/>
  <c r="U28" i="22"/>
  <c r="T28" i="22"/>
  <c r="Q28" i="22"/>
  <c r="P28" i="22"/>
  <c r="AG27" i="22"/>
  <c r="AF27" i="22"/>
  <c r="AC27" i="22"/>
  <c r="AB27" i="22"/>
  <c r="Y27" i="22"/>
  <c r="X27" i="22"/>
  <c r="U27" i="22"/>
  <c r="T27" i="22"/>
  <c r="Q27" i="22"/>
  <c r="P27" i="22"/>
  <c r="AG26" i="22"/>
  <c r="AF26" i="22"/>
  <c r="AC26" i="22"/>
  <c r="AB26" i="22"/>
  <c r="Y26" i="22"/>
  <c r="X26" i="22"/>
  <c r="U26" i="22"/>
  <c r="T26" i="22"/>
  <c r="Q26" i="22"/>
  <c r="P26" i="22"/>
  <c r="AG25" i="22"/>
  <c r="AF25" i="22"/>
  <c r="AC25" i="22"/>
  <c r="AB25" i="22"/>
  <c r="Y25" i="22"/>
  <c r="X25" i="22"/>
  <c r="U25" i="22"/>
  <c r="T25" i="22"/>
  <c r="Q25" i="22"/>
  <c r="P25" i="22"/>
  <c r="AG24" i="22"/>
  <c r="AF24" i="22"/>
  <c r="AC24" i="22"/>
  <c r="AB24" i="22"/>
  <c r="Y24" i="22"/>
  <c r="X24" i="22"/>
  <c r="U24" i="22"/>
  <c r="T24" i="22"/>
  <c r="Q24" i="22"/>
  <c r="P24" i="22"/>
  <c r="AG23" i="22"/>
  <c r="AF23" i="22"/>
  <c r="AC23" i="22"/>
  <c r="AB23" i="22"/>
  <c r="Y23" i="22"/>
  <c r="X23" i="22"/>
  <c r="U23" i="22"/>
  <c r="T23" i="22"/>
  <c r="Q23" i="22"/>
  <c r="P23" i="22"/>
  <c r="AG22" i="22"/>
  <c r="AF22" i="22"/>
  <c r="AC22" i="22"/>
  <c r="AB22" i="22"/>
  <c r="Y22" i="22"/>
  <c r="X22" i="22"/>
  <c r="U22" i="22"/>
  <c r="T22" i="22"/>
  <c r="Q22" i="22"/>
  <c r="P22" i="22"/>
  <c r="AG21" i="22"/>
  <c r="AF21" i="22"/>
  <c r="AC21" i="22"/>
  <c r="AB21" i="22"/>
  <c r="Y21" i="22"/>
  <c r="X21" i="22"/>
  <c r="U21" i="22"/>
  <c r="T21" i="22"/>
  <c r="Q21" i="22"/>
  <c r="P21" i="22"/>
  <c r="AG20" i="22"/>
  <c r="AF20" i="22"/>
  <c r="AC20" i="22"/>
  <c r="AB20" i="22"/>
  <c r="Y20" i="22"/>
  <c r="X20" i="22"/>
  <c r="U20" i="22"/>
  <c r="T20" i="22"/>
  <c r="Q20" i="22"/>
  <c r="P20" i="22"/>
  <c r="AG19" i="22"/>
  <c r="AF19" i="22"/>
  <c r="AC19" i="22"/>
  <c r="AB19" i="22"/>
  <c r="Y19" i="22"/>
  <c r="X19" i="22"/>
  <c r="U19" i="22"/>
  <c r="T19" i="22"/>
  <c r="Q19" i="22"/>
  <c r="P19" i="22"/>
  <c r="AG18" i="22"/>
  <c r="AF18" i="22"/>
  <c r="AC18" i="22"/>
  <c r="AB18" i="22"/>
  <c r="Y18" i="22"/>
  <c r="X18" i="22"/>
  <c r="U18" i="22"/>
  <c r="T18" i="22"/>
  <c r="Q18" i="22"/>
  <c r="P18" i="22"/>
  <c r="AG17" i="22"/>
  <c r="AF17" i="22"/>
  <c r="AC17" i="22"/>
  <c r="AB17" i="22"/>
  <c r="Y17" i="22"/>
  <c r="X17" i="22"/>
  <c r="U17" i="22"/>
  <c r="T17" i="22"/>
  <c r="Q17" i="22"/>
  <c r="P17" i="22"/>
  <c r="AG16" i="22"/>
  <c r="AF16" i="22"/>
  <c r="AC16" i="22"/>
  <c r="AB16" i="22"/>
  <c r="Y16" i="22"/>
  <c r="X16" i="22"/>
  <c r="U16" i="22"/>
  <c r="T16" i="22"/>
  <c r="Q16" i="22"/>
  <c r="P16" i="22"/>
  <c r="AG15" i="22"/>
  <c r="AF15" i="22"/>
  <c r="AC15" i="22"/>
  <c r="AB15" i="22"/>
  <c r="Y15" i="22"/>
  <c r="X15" i="22"/>
  <c r="U15" i="22"/>
  <c r="T15" i="22"/>
  <c r="Q15" i="22"/>
  <c r="P15" i="22"/>
  <c r="AG14" i="22"/>
  <c r="AF14" i="22"/>
  <c r="AC14" i="22"/>
  <c r="AB14" i="22"/>
  <c r="Y14" i="22"/>
  <c r="X14" i="22"/>
  <c r="U14" i="22"/>
  <c r="T14" i="22"/>
  <c r="Q14" i="22"/>
  <c r="P14" i="22"/>
  <c r="AG13" i="22"/>
  <c r="AF13" i="22"/>
  <c r="AC13" i="22"/>
  <c r="AB13" i="22"/>
  <c r="Y13" i="22"/>
  <c r="X13" i="22"/>
  <c r="U13" i="22"/>
  <c r="T13" i="22"/>
  <c r="Q13" i="22"/>
  <c r="P13" i="22"/>
  <c r="AG12" i="22"/>
  <c r="AF12" i="22"/>
  <c r="AC12" i="22"/>
  <c r="AB12" i="22"/>
  <c r="Y12" i="22"/>
  <c r="X12" i="22"/>
  <c r="U12" i="22"/>
  <c r="T12" i="22"/>
  <c r="Q12" i="22"/>
  <c r="P12" i="22"/>
  <c r="AG11" i="22"/>
  <c r="AF11" i="22"/>
  <c r="AC11" i="22"/>
  <c r="AB11" i="22"/>
  <c r="Y11" i="22"/>
  <c r="X11" i="22"/>
  <c r="U11" i="22"/>
  <c r="T11" i="22"/>
  <c r="Q11" i="22"/>
  <c r="P11" i="22"/>
  <c r="AG10" i="22"/>
  <c r="AF10" i="22"/>
  <c r="AC10" i="22"/>
  <c r="AB10" i="22"/>
  <c r="Y10" i="22"/>
  <c r="X10" i="22"/>
  <c r="U10" i="22"/>
  <c r="T10" i="22"/>
  <c r="Q10" i="22"/>
  <c r="P10" i="22"/>
  <c r="AG9" i="22"/>
  <c r="AF9" i="22"/>
  <c r="AC9" i="22"/>
  <c r="AB9" i="22"/>
  <c r="Y9" i="22"/>
  <c r="X9" i="22"/>
  <c r="U9" i="22"/>
  <c r="T9" i="22"/>
  <c r="Q9" i="22"/>
  <c r="P9" i="22"/>
  <c r="AG8" i="22"/>
  <c r="AF8" i="22"/>
  <c r="AC8" i="22"/>
  <c r="AB8" i="22"/>
  <c r="Y8" i="22"/>
  <c r="AG7" i="22"/>
  <c r="AF7" i="22"/>
  <c r="AC7" i="22"/>
  <c r="AB7" i="22"/>
  <c r="Y7" i="22"/>
  <c r="AG6" i="22"/>
  <c r="AF6" i="22"/>
  <c r="AC6" i="22"/>
  <c r="AB6" i="22"/>
  <c r="Y6" i="22"/>
  <c r="AG5" i="22"/>
  <c r="AF5" i="22"/>
  <c r="AC5" i="22"/>
  <c r="AB5" i="22"/>
  <c r="Y5" i="22"/>
  <c r="AG4" i="22"/>
  <c r="AF4" i="22"/>
  <c r="AC4" i="22"/>
  <c r="AB4" i="22"/>
  <c r="Y4" i="22"/>
  <c r="AG3" i="22"/>
  <c r="AF3" i="22"/>
  <c r="AC3" i="22"/>
  <c r="AB3" i="22"/>
  <c r="Y3" i="22"/>
  <c r="G2" i="22"/>
  <c r="D2" i="22"/>
  <c r="C2" i="22"/>
  <c r="AG300" i="18"/>
  <c r="AF300" i="18"/>
  <c r="AC300" i="18"/>
  <c r="AB300" i="18"/>
  <c r="Y300" i="18"/>
  <c r="X300" i="18"/>
  <c r="U300" i="18"/>
  <c r="T300" i="18"/>
  <c r="Q300" i="18"/>
  <c r="P300" i="18"/>
  <c r="AG299" i="18"/>
  <c r="AF299" i="18"/>
  <c r="AC299" i="18"/>
  <c r="AB299" i="18"/>
  <c r="Y299" i="18"/>
  <c r="X299" i="18"/>
  <c r="U299" i="18"/>
  <c r="T299" i="18"/>
  <c r="Q299" i="18"/>
  <c r="P299" i="18"/>
  <c r="AG298" i="18"/>
  <c r="AF298" i="18"/>
  <c r="AC298" i="18"/>
  <c r="AB298" i="18"/>
  <c r="Y298" i="18"/>
  <c r="X298" i="18"/>
  <c r="U298" i="18"/>
  <c r="T298" i="18"/>
  <c r="Q298" i="18"/>
  <c r="P298" i="18"/>
  <c r="AG297" i="18"/>
  <c r="AF297" i="18"/>
  <c r="AC297" i="18"/>
  <c r="AB297" i="18"/>
  <c r="Y297" i="18"/>
  <c r="X297" i="18"/>
  <c r="U297" i="18"/>
  <c r="T297" i="18"/>
  <c r="Q297" i="18"/>
  <c r="P297" i="18"/>
  <c r="AG296" i="18"/>
  <c r="AF296" i="18"/>
  <c r="AC296" i="18"/>
  <c r="AB296" i="18"/>
  <c r="Y296" i="18"/>
  <c r="X296" i="18"/>
  <c r="U296" i="18"/>
  <c r="T296" i="18"/>
  <c r="Q296" i="18"/>
  <c r="P296" i="18"/>
  <c r="AG295" i="18"/>
  <c r="AF295" i="18"/>
  <c r="AC295" i="18"/>
  <c r="AB295" i="18"/>
  <c r="Y295" i="18"/>
  <c r="X295" i="18"/>
  <c r="U295" i="18"/>
  <c r="T295" i="18"/>
  <c r="Q295" i="18"/>
  <c r="P295" i="18"/>
  <c r="AG294" i="18"/>
  <c r="AF294" i="18"/>
  <c r="AC294" i="18"/>
  <c r="AB294" i="18"/>
  <c r="Y294" i="18"/>
  <c r="X294" i="18"/>
  <c r="U294" i="18"/>
  <c r="T294" i="18"/>
  <c r="Q294" i="18"/>
  <c r="P294" i="18"/>
  <c r="AG293" i="18"/>
  <c r="AF293" i="18"/>
  <c r="AC293" i="18"/>
  <c r="AB293" i="18"/>
  <c r="Y293" i="18"/>
  <c r="X293" i="18"/>
  <c r="U293" i="18"/>
  <c r="T293" i="18"/>
  <c r="Q293" i="18"/>
  <c r="P293" i="18"/>
  <c r="AG292" i="18"/>
  <c r="AF292" i="18"/>
  <c r="AC292" i="18"/>
  <c r="AB292" i="18"/>
  <c r="Y292" i="18"/>
  <c r="X292" i="18"/>
  <c r="U292" i="18"/>
  <c r="T292" i="18"/>
  <c r="Q292" i="18"/>
  <c r="P292" i="18"/>
  <c r="AG291" i="18"/>
  <c r="AF291" i="18"/>
  <c r="AC291" i="18"/>
  <c r="AB291" i="18"/>
  <c r="Y291" i="18"/>
  <c r="X291" i="18"/>
  <c r="U291" i="18"/>
  <c r="T291" i="18"/>
  <c r="Q291" i="18"/>
  <c r="P291" i="18"/>
  <c r="AG290" i="18"/>
  <c r="AF290" i="18"/>
  <c r="AC290" i="18"/>
  <c r="AB290" i="18"/>
  <c r="Y290" i="18"/>
  <c r="X290" i="18"/>
  <c r="U290" i="18"/>
  <c r="T290" i="18"/>
  <c r="Q290" i="18"/>
  <c r="P290" i="18"/>
  <c r="AG289" i="18"/>
  <c r="AF289" i="18"/>
  <c r="AC289" i="18"/>
  <c r="AB289" i="18"/>
  <c r="Y289" i="18"/>
  <c r="X289" i="18"/>
  <c r="U289" i="18"/>
  <c r="T289" i="18"/>
  <c r="Q289" i="18"/>
  <c r="P289" i="18"/>
  <c r="AG288" i="18"/>
  <c r="AF288" i="18"/>
  <c r="AC288" i="18"/>
  <c r="AB288" i="18"/>
  <c r="Y288" i="18"/>
  <c r="X288" i="18"/>
  <c r="U288" i="18"/>
  <c r="T288" i="18"/>
  <c r="Q288" i="18"/>
  <c r="P288" i="18"/>
  <c r="AG287" i="18"/>
  <c r="AF287" i="18"/>
  <c r="AC287" i="18"/>
  <c r="AB287" i="18"/>
  <c r="Y287" i="18"/>
  <c r="X287" i="18"/>
  <c r="U287" i="18"/>
  <c r="T287" i="18"/>
  <c r="Q287" i="18"/>
  <c r="P287" i="18"/>
  <c r="AG286" i="18"/>
  <c r="AF286" i="18"/>
  <c r="AC286" i="18"/>
  <c r="AB286" i="18"/>
  <c r="Y286" i="18"/>
  <c r="X286" i="18"/>
  <c r="U286" i="18"/>
  <c r="T286" i="18"/>
  <c r="Q286" i="18"/>
  <c r="P286" i="18"/>
  <c r="AG285" i="18"/>
  <c r="AF285" i="18"/>
  <c r="AC285" i="18"/>
  <c r="AB285" i="18"/>
  <c r="Y285" i="18"/>
  <c r="X285" i="18"/>
  <c r="U285" i="18"/>
  <c r="T285" i="18"/>
  <c r="Q285" i="18"/>
  <c r="P285" i="18"/>
  <c r="AG284" i="18"/>
  <c r="AF284" i="18"/>
  <c r="AC284" i="18"/>
  <c r="AB284" i="18"/>
  <c r="Y284" i="18"/>
  <c r="X284" i="18"/>
  <c r="U284" i="18"/>
  <c r="T284" i="18"/>
  <c r="Q284" i="18"/>
  <c r="P284" i="18"/>
  <c r="AG283" i="18"/>
  <c r="AF283" i="18"/>
  <c r="AC283" i="18"/>
  <c r="AB283" i="18"/>
  <c r="Y283" i="18"/>
  <c r="X283" i="18"/>
  <c r="U283" i="18"/>
  <c r="T283" i="18"/>
  <c r="Q283" i="18"/>
  <c r="P283" i="18"/>
  <c r="AG282" i="18"/>
  <c r="AF282" i="18"/>
  <c r="AC282" i="18"/>
  <c r="AB282" i="18"/>
  <c r="Y282" i="18"/>
  <c r="X282" i="18"/>
  <c r="U282" i="18"/>
  <c r="T282" i="18"/>
  <c r="Q282" i="18"/>
  <c r="P282" i="18"/>
  <c r="AG281" i="18"/>
  <c r="AF281" i="18"/>
  <c r="AC281" i="18"/>
  <c r="AB281" i="18"/>
  <c r="Y281" i="18"/>
  <c r="X281" i="18"/>
  <c r="U281" i="18"/>
  <c r="T281" i="18"/>
  <c r="Q281" i="18"/>
  <c r="P281" i="18"/>
  <c r="AG280" i="18"/>
  <c r="AF280" i="18"/>
  <c r="AC280" i="18"/>
  <c r="AB280" i="18"/>
  <c r="Y280" i="18"/>
  <c r="X280" i="18"/>
  <c r="U280" i="18"/>
  <c r="T280" i="18"/>
  <c r="Q280" i="18"/>
  <c r="P280" i="18"/>
  <c r="AG279" i="18"/>
  <c r="AF279" i="18"/>
  <c r="AC279" i="18"/>
  <c r="AB279" i="18"/>
  <c r="Y279" i="18"/>
  <c r="X279" i="18"/>
  <c r="U279" i="18"/>
  <c r="T279" i="18"/>
  <c r="Q279" i="18"/>
  <c r="P279" i="18"/>
  <c r="AG278" i="18"/>
  <c r="AF278" i="18"/>
  <c r="AC278" i="18"/>
  <c r="AB278" i="18"/>
  <c r="Y278" i="18"/>
  <c r="X278" i="18"/>
  <c r="U278" i="18"/>
  <c r="T278" i="18"/>
  <c r="Q278" i="18"/>
  <c r="P278" i="18"/>
  <c r="AG277" i="18"/>
  <c r="AF277" i="18"/>
  <c r="AC277" i="18"/>
  <c r="AB277" i="18"/>
  <c r="Y277" i="18"/>
  <c r="X277" i="18"/>
  <c r="U277" i="18"/>
  <c r="T277" i="18"/>
  <c r="Q277" i="18"/>
  <c r="P277" i="18"/>
  <c r="AG276" i="18"/>
  <c r="AF276" i="18"/>
  <c r="AC276" i="18"/>
  <c r="AB276" i="18"/>
  <c r="Y276" i="18"/>
  <c r="X276" i="18"/>
  <c r="U276" i="18"/>
  <c r="T276" i="18"/>
  <c r="Q276" i="18"/>
  <c r="P276" i="18"/>
  <c r="AG275" i="18"/>
  <c r="AF275" i="18"/>
  <c r="AC275" i="18"/>
  <c r="AB275" i="18"/>
  <c r="Y275" i="18"/>
  <c r="X275" i="18"/>
  <c r="U275" i="18"/>
  <c r="T275" i="18"/>
  <c r="Q275" i="18"/>
  <c r="P275" i="18"/>
  <c r="AG274" i="18"/>
  <c r="AF274" i="18"/>
  <c r="AC274" i="18"/>
  <c r="AB274" i="18"/>
  <c r="Y274" i="18"/>
  <c r="X274" i="18"/>
  <c r="U274" i="18"/>
  <c r="T274" i="18"/>
  <c r="Q274" i="18"/>
  <c r="P274" i="18"/>
  <c r="AG273" i="18"/>
  <c r="AF273" i="18"/>
  <c r="AC273" i="18"/>
  <c r="AB273" i="18"/>
  <c r="Y273" i="18"/>
  <c r="X273" i="18"/>
  <c r="U273" i="18"/>
  <c r="T273" i="18"/>
  <c r="Q273" i="18"/>
  <c r="P273" i="18"/>
  <c r="AG272" i="18"/>
  <c r="AF272" i="18"/>
  <c r="AC272" i="18"/>
  <c r="AB272" i="18"/>
  <c r="Y272" i="18"/>
  <c r="X272" i="18"/>
  <c r="U272" i="18"/>
  <c r="T272" i="18"/>
  <c r="Q272" i="18"/>
  <c r="P272" i="18"/>
  <c r="AG271" i="18"/>
  <c r="AF271" i="18"/>
  <c r="AC271" i="18"/>
  <c r="AB271" i="18"/>
  <c r="Y271" i="18"/>
  <c r="X271" i="18"/>
  <c r="U271" i="18"/>
  <c r="T271" i="18"/>
  <c r="Q271" i="18"/>
  <c r="P271" i="18"/>
  <c r="AG270" i="18"/>
  <c r="AF270" i="18"/>
  <c r="AC270" i="18"/>
  <c r="AB270" i="18"/>
  <c r="Y270" i="18"/>
  <c r="X270" i="18"/>
  <c r="U270" i="18"/>
  <c r="T270" i="18"/>
  <c r="Q270" i="18"/>
  <c r="P270" i="18"/>
  <c r="AG269" i="18"/>
  <c r="AF269" i="18"/>
  <c r="AC269" i="18"/>
  <c r="AB269" i="18"/>
  <c r="Y269" i="18"/>
  <c r="X269" i="18"/>
  <c r="U269" i="18"/>
  <c r="T269" i="18"/>
  <c r="Q269" i="18"/>
  <c r="P269" i="18"/>
  <c r="AG268" i="18"/>
  <c r="AF268" i="18"/>
  <c r="AC268" i="18"/>
  <c r="AB268" i="18"/>
  <c r="Y268" i="18"/>
  <c r="X268" i="18"/>
  <c r="U268" i="18"/>
  <c r="T268" i="18"/>
  <c r="Q268" i="18"/>
  <c r="P268" i="18"/>
  <c r="AG267" i="18"/>
  <c r="AF267" i="18"/>
  <c r="AC267" i="18"/>
  <c r="AB267" i="18"/>
  <c r="Y267" i="18"/>
  <c r="X267" i="18"/>
  <c r="U267" i="18"/>
  <c r="T267" i="18"/>
  <c r="Q267" i="18"/>
  <c r="P267" i="18"/>
  <c r="AG266" i="18"/>
  <c r="AF266" i="18"/>
  <c r="AC266" i="18"/>
  <c r="AB266" i="18"/>
  <c r="Y266" i="18"/>
  <c r="X266" i="18"/>
  <c r="U266" i="18"/>
  <c r="T266" i="18"/>
  <c r="Q266" i="18"/>
  <c r="P266" i="18"/>
  <c r="AG265" i="18"/>
  <c r="AF265" i="18"/>
  <c r="AC265" i="18"/>
  <c r="AB265" i="18"/>
  <c r="Y265" i="18"/>
  <c r="X265" i="18"/>
  <c r="U265" i="18"/>
  <c r="T265" i="18"/>
  <c r="Q265" i="18"/>
  <c r="P265" i="18"/>
  <c r="AG264" i="18"/>
  <c r="AF264" i="18"/>
  <c r="AC264" i="18"/>
  <c r="AB264" i="18"/>
  <c r="Y264" i="18"/>
  <c r="X264" i="18"/>
  <c r="U264" i="18"/>
  <c r="T264" i="18"/>
  <c r="Q264" i="18"/>
  <c r="P264" i="18"/>
  <c r="AG263" i="18"/>
  <c r="AF263" i="18"/>
  <c r="AC263" i="18"/>
  <c r="AB263" i="18"/>
  <c r="Y263" i="18"/>
  <c r="X263" i="18"/>
  <c r="U263" i="18"/>
  <c r="T263" i="18"/>
  <c r="Q263" i="18"/>
  <c r="P263" i="18"/>
  <c r="AG262" i="18"/>
  <c r="AF262" i="18"/>
  <c r="AC262" i="18"/>
  <c r="AB262" i="18"/>
  <c r="Y262" i="18"/>
  <c r="X262" i="18"/>
  <c r="U262" i="18"/>
  <c r="T262" i="18"/>
  <c r="Q262" i="18"/>
  <c r="P262" i="18"/>
  <c r="AG261" i="18"/>
  <c r="AF261" i="18"/>
  <c r="AC261" i="18"/>
  <c r="AB261" i="18"/>
  <c r="Y261" i="18"/>
  <c r="X261" i="18"/>
  <c r="U261" i="18"/>
  <c r="T261" i="18"/>
  <c r="Q261" i="18"/>
  <c r="P261" i="18"/>
  <c r="AG260" i="18"/>
  <c r="AF260" i="18"/>
  <c r="AC260" i="18"/>
  <c r="AB260" i="18"/>
  <c r="Y260" i="18"/>
  <c r="X260" i="18"/>
  <c r="U260" i="18"/>
  <c r="T260" i="18"/>
  <c r="Q260" i="18"/>
  <c r="P260" i="18"/>
  <c r="AG259" i="18"/>
  <c r="AF259" i="18"/>
  <c r="AC259" i="18"/>
  <c r="AB259" i="18"/>
  <c r="Y259" i="18"/>
  <c r="X259" i="18"/>
  <c r="U259" i="18"/>
  <c r="T259" i="18"/>
  <c r="Q259" i="18"/>
  <c r="P259" i="18"/>
  <c r="AG258" i="18"/>
  <c r="AF258" i="18"/>
  <c r="AC258" i="18"/>
  <c r="AB258" i="18"/>
  <c r="Y258" i="18"/>
  <c r="X258" i="18"/>
  <c r="U258" i="18"/>
  <c r="T258" i="18"/>
  <c r="Q258" i="18"/>
  <c r="P258" i="18"/>
  <c r="AG257" i="18"/>
  <c r="AF257" i="18"/>
  <c r="AC257" i="18"/>
  <c r="AB257" i="18"/>
  <c r="Y257" i="18"/>
  <c r="X257" i="18"/>
  <c r="U257" i="18"/>
  <c r="T257" i="18"/>
  <c r="Q257" i="18"/>
  <c r="P257" i="18"/>
  <c r="AG256" i="18"/>
  <c r="AF256" i="18"/>
  <c r="AC256" i="18"/>
  <c r="AB256" i="18"/>
  <c r="Y256" i="18"/>
  <c r="X256" i="18"/>
  <c r="U256" i="18"/>
  <c r="T256" i="18"/>
  <c r="Q256" i="18"/>
  <c r="P256" i="18"/>
  <c r="AG255" i="18"/>
  <c r="AF255" i="18"/>
  <c r="AC255" i="18"/>
  <c r="AB255" i="18"/>
  <c r="Y255" i="18"/>
  <c r="X255" i="18"/>
  <c r="U255" i="18"/>
  <c r="T255" i="18"/>
  <c r="Q255" i="18"/>
  <c r="P255" i="18"/>
  <c r="AG254" i="18"/>
  <c r="AF254" i="18"/>
  <c r="AC254" i="18"/>
  <c r="AB254" i="18"/>
  <c r="Y254" i="18"/>
  <c r="X254" i="18"/>
  <c r="U254" i="18"/>
  <c r="T254" i="18"/>
  <c r="Q254" i="18"/>
  <c r="P254" i="18"/>
  <c r="AG253" i="18"/>
  <c r="AF253" i="18"/>
  <c r="AC253" i="18"/>
  <c r="AB253" i="18"/>
  <c r="Y253" i="18"/>
  <c r="X253" i="18"/>
  <c r="U253" i="18"/>
  <c r="T253" i="18"/>
  <c r="Q253" i="18"/>
  <c r="P253" i="18"/>
  <c r="AG252" i="18"/>
  <c r="AF252" i="18"/>
  <c r="AC252" i="18"/>
  <c r="AB252" i="18"/>
  <c r="Y252" i="18"/>
  <c r="X252" i="18"/>
  <c r="U252" i="18"/>
  <c r="T252" i="18"/>
  <c r="Q252" i="18"/>
  <c r="P252" i="18"/>
  <c r="AG251" i="18"/>
  <c r="AF251" i="18"/>
  <c r="AC251" i="18"/>
  <c r="AB251" i="18"/>
  <c r="Y251" i="18"/>
  <c r="X251" i="18"/>
  <c r="U251" i="18"/>
  <c r="T251" i="18"/>
  <c r="Q251" i="18"/>
  <c r="P251" i="18"/>
  <c r="AG250" i="18"/>
  <c r="AF250" i="18"/>
  <c r="AC250" i="18"/>
  <c r="AB250" i="18"/>
  <c r="Y250" i="18"/>
  <c r="X250" i="18"/>
  <c r="U250" i="18"/>
  <c r="T250" i="18"/>
  <c r="Q250" i="18"/>
  <c r="P250" i="18"/>
  <c r="AG249" i="18"/>
  <c r="AF249" i="18"/>
  <c r="AC249" i="18"/>
  <c r="AB249" i="18"/>
  <c r="Y249" i="18"/>
  <c r="X249" i="18"/>
  <c r="U249" i="18"/>
  <c r="T249" i="18"/>
  <c r="Q249" i="18"/>
  <c r="P249" i="18"/>
  <c r="AG248" i="18"/>
  <c r="AF248" i="18"/>
  <c r="AC248" i="18"/>
  <c r="AB248" i="18"/>
  <c r="Y248" i="18"/>
  <c r="X248" i="18"/>
  <c r="U248" i="18"/>
  <c r="T248" i="18"/>
  <c r="Q248" i="18"/>
  <c r="P248" i="18"/>
  <c r="AG247" i="18"/>
  <c r="AF247" i="18"/>
  <c r="AC247" i="18"/>
  <c r="AB247" i="18"/>
  <c r="Y247" i="18"/>
  <c r="X247" i="18"/>
  <c r="U247" i="18"/>
  <c r="T247" i="18"/>
  <c r="Q247" i="18"/>
  <c r="P247" i="18"/>
  <c r="AG246" i="18"/>
  <c r="AF246" i="18"/>
  <c r="AC246" i="18"/>
  <c r="AB246" i="18"/>
  <c r="Y246" i="18"/>
  <c r="X246" i="18"/>
  <c r="U246" i="18"/>
  <c r="T246" i="18"/>
  <c r="Q246" i="18"/>
  <c r="P246" i="18"/>
  <c r="AG245" i="18"/>
  <c r="AF245" i="18"/>
  <c r="AC245" i="18"/>
  <c r="AB245" i="18"/>
  <c r="Y245" i="18"/>
  <c r="X245" i="18"/>
  <c r="U245" i="18"/>
  <c r="T245" i="18"/>
  <c r="Q245" i="18"/>
  <c r="P245" i="18"/>
  <c r="AG244" i="18"/>
  <c r="AF244" i="18"/>
  <c r="AC244" i="18"/>
  <c r="AB244" i="18"/>
  <c r="Y244" i="18"/>
  <c r="X244" i="18"/>
  <c r="U244" i="18"/>
  <c r="T244" i="18"/>
  <c r="Q244" i="18"/>
  <c r="P244" i="18"/>
  <c r="AG243" i="18"/>
  <c r="AF243" i="18"/>
  <c r="AC243" i="18"/>
  <c r="AB243" i="18"/>
  <c r="Y243" i="18"/>
  <c r="X243" i="18"/>
  <c r="U243" i="18"/>
  <c r="T243" i="18"/>
  <c r="Q243" i="18"/>
  <c r="P243" i="18"/>
  <c r="AG242" i="18"/>
  <c r="AF242" i="18"/>
  <c r="AC242" i="18"/>
  <c r="AB242" i="18"/>
  <c r="Y242" i="18"/>
  <c r="X242" i="18"/>
  <c r="U242" i="18"/>
  <c r="T242" i="18"/>
  <c r="Q242" i="18"/>
  <c r="P242" i="18"/>
  <c r="AG241" i="18"/>
  <c r="AF241" i="18"/>
  <c r="AC241" i="18"/>
  <c r="AB241" i="18"/>
  <c r="Y241" i="18"/>
  <c r="X241" i="18"/>
  <c r="U241" i="18"/>
  <c r="T241" i="18"/>
  <c r="Q241" i="18"/>
  <c r="P241" i="18"/>
  <c r="AG240" i="18"/>
  <c r="AF240" i="18"/>
  <c r="AC240" i="18"/>
  <c r="AB240" i="18"/>
  <c r="Y240" i="18"/>
  <c r="X240" i="18"/>
  <c r="U240" i="18"/>
  <c r="T240" i="18"/>
  <c r="Q240" i="18"/>
  <c r="P240" i="18"/>
  <c r="AG239" i="18"/>
  <c r="AF239" i="18"/>
  <c r="AC239" i="18"/>
  <c r="AB239" i="18"/>
  <c r="Y239" i="18"/>
  <c r="X239" i="18"/>
  <c r="U239" i="18"/>
  <c r="T239" i="18"/>
  <c r="Q239" i="18"/>
  <c r="P239" i="18"/>
  <c r="AG238" i="18"/>
  <c r="AF238" i="18"/>
  <c r="AC238" i="18"/>
  <c r="AB238" i="18"/>
  <c r="Y238" i="18"/>
  <c r="X238" i="18"/>
  <c r="U238" i="18"/>
  <c r="T238" i="18"/>
  <c r="Q238" i="18"/>
  <c r="P238" i="18"/>
  <c r="AG237" i="18"/>
  <c r="AF237" i="18"/>
  <c r="AC237" i="18"/>
  <c r="AB237" i="18"/>
  <c r="Y237" i="18"/>
  <c r="X237" i="18"/>
  <c r="U237" i="18"/>
  <c r="T237" i="18"/>
  <c r="Q237" i="18"/>
  <c r="P237" i="18"/>
  <c r="AG236" i="18"/>
  <c r="AF236" i="18"/>
  <c r="AC236" i="18"/>
  <c r="AB236" i="18"/>
  <c r="Y236" i="18"/>
  <c r="X236" i="18"/>
  <c r="U236" i="18"/>
  <c r="T236" i="18"/>
  <c r="Q236" i="18"/>
  <c r="P236" i="18"/>
  <c r="AG235" i="18"/>
  <c r="AF235" i="18"/>
  <c r="AC235" i="18"/>
  <c r="AB235" i="18"/>
  <c r="Y235" i="18"/>
  <c r="X235" i="18"/>
  <c r="U235" i="18"/>
  <c r="T235" i="18"/>
  <c r="Q235" i="18"/>
  <c r="P235" i="18"/>
  <c r="AG234" i="18"/>
  <c r="AF234" i="18"/>
  <c r="AC234" i="18"/>
  <c r="AB234" i="18"/>
  <c r="Y234" i="18"/>
  <c r="X234" i="18"/>
  <c r="U234" i="18"/>
  <c r="T234" i="18"/>
  <c r="Q234" i="18"/>
  <c r="P234" i="18"/>
  <c r="AG233" i="18"/>
  <c r="AF233" i="18"/>
  <c r="AC233" i="18"/>
  <c r="AB233" i="18"/>
  <c r="Y233" i="18"/>
  <c r="X233" i="18"/>
  <c r="U233" i="18"/>
  <c r="T233" i="18"/>
  <c r="Q233" i="18"/>
  <c r="P233" i="18"/>
  <c r="AG232" i="18"/>
  <c r="AF232" i="18"/>
  <c r="AC232" i="18"/>
  <c r="AB232" i="18"/>
  <c r="Y232" i="18"/>
  <c r="X232" i="18"/>
  <c r="U232" i="18"/>
  <c r="T232" i="18"/>
  <c r="Q232" i="18"/>
  <c r="P232" i="18"/>
  <c r="AG231" i="18"/>
  <c r="AF231" i="18"/>
  <c r="AC231" i="18"/>
  <c r="AB231" i="18"/>
  <c r="Y231" i="18"/>
  <c r="X231" i="18"/>
  <c r="U231" i="18"/>
  <c r="T231" i="18"/>
  <c r="Q231" i="18"/>
  <c r="P231" i="18"/>
  <c r="AG230" i="18"/>
  <c r="AF230" i="18"/>
  <c r="AC230" i="18"/>
  <c r="AB230" i="18"/>
  <c r="Y230" i="18"/>
  <c r="X230" i="18"/>
  <c r="U230" i="18"/>
  <c r="T230" i="18"/>
  <c r="Q230" i="18"/>
  <c r="P230" i="18"/>
  <c r="AG229" i="18"/>
  <c r="AF229" i="18"/>
  <c r="AC229" i="18"/>
  <c r="AB229" i="18"/>
  <c r="Y229" i="18"/>
  <c r="X229" i="18"/>
  <c r="U229" i="18"/>
  <c r="T229" i="18"/>
  <c r="Q229" i="18"/>
  <c r="P229" i="18"/>
  <c r="AG228" i="18"/>
  <c r="AF228" i="18"/>
  <c r="AC228" i="18"/>
  <c r="AB228" i="18"/>
  <c r="Y228" i="18"/>
  <c r="X228" i="18"/>
  <c r="U228" i="18"/>
  <c r="T228" i="18"/>
  <c r="Q228" i="18"/>
  <c r="P228" i="18"/>
  <c r="AG227" i="18"/>
  <c r="AF227" i="18"/>
  <c r="AC227" i="18"/>
  <c r="AB227" i="18"/>
  <c r="Y227" i="18"/>
  <c r="X227" i="18"/>
  <c r="U227" i="18"/>
  <c r="T227" i="18"/>
  <c r="Q227" i="18"/>
  <c r="P227" i="18"/>
  <c r="AG226" i="18"/>
  <c r="AF226" i="18"/>
  <c r="AC226" i="18"/>
  <c r="AB226" i="18"/>
  <c r="Y226" i="18"/>
  <c r="X226" i="18"/>
  <c r="U226" i="18"/>
  <c r="T226" i="18"/>
  <c r="Q226" i="18"/>
  <c r="P226" i="18"/>
  <c r="AG225" i="18"/>
  <c r="AF225" i="18"/>
  <c r="AC225" i="18"/>
  <c r="AB225" i="18"/>
  <c r="Y225" i="18"/>
  <c r="X225" i="18"/>
  <c r="U225" i="18"/>
  <c r="T225" i="18"/>
  <c r="Q225" i="18"/>
  <c r="P225" i="18"/>
  <c r="AG224" i="18"/>
  <c r="AF224" i="18"/>
  <c r="AC224" i="18"/>
  <c r="AB224" i="18"/>
  <c r="Y224" i="18"/>
  <c r="X224" i="18"/>
  <c r="U224" i="18"/>
  <c r="T224" i="18"/>
  <c r="Q224" i="18"/>
  <c r="P224" i="18"/>
  <c r="AG223" i="18"/>
  <c r="AF223" i="18"/>
  <c r="AC223" i="18"/>
  <c r="AB223" i="18"/>
  <c r="Y223" i="18"/>
  <c r="X223" i="18"/>
  <c r="U223" i="18"/>
  <c r="T223" i="18"/>
  <c r="Q223" i="18"/>
  <c r="P223" i="18"/>
  <c r="AG222" i="18"/>
  <c r="AF222" i="18"/>
  <c r="AC222" i="18"/>
  <c r="AB222" i="18"/>
  <c r="Y222" i="18"/>
  <c r="X222" i="18"/>
  <c r="U222" i="18"/>
  <c r="T222" i="18"/>
  <c r="Q222" i="18"/>
  <c r="P222" i="18"/>
  <c r="AG221" i="18"/>
  <c r="AF221" i="18"/>
  <c r="AC221" i="18"/>
  <c r="AB221" i="18"/>
  <c r="Y221" i="18"/>
  <c r="X221" i="18"/>
  <c r="U221" i="18"/>
  <c r="T221" i="18"/>
  <c r="Q221" i="18"/>
  <c r="P221" i="18"/>
  <c r="AG220" i="18"/>
  <c r="AF220" i="18"/>
  <c r="AC220" i="18"/>
  <c r="AB220" i="18"/>
  <c r="Y220" i="18"/>
  <c r="X220" i="18"/>
  <c r="U220" i="18"/>
  <c r="T220" i="18"/>
  <c r="Q220" i="18"/>
  <c r="P220" i="18"/>
  <c r="AG219" i="18"/>
  <c r="AF219" i="18"/>
  <c r="AC219" i="18"/>
  <c r="AB219" i="18"/>
  <c r="Y219" i="18"/>
  <c r="X219" i="18"/>
  <c r="U219" i="18"/>
  <c r="T219" i="18"/>
  <c r="Q219" i="18"/>
  <c r="P219" i="18"/>
  <c r="AG218" i="18"/>
  <c r="AF218" i="18"/>
  <c r="AC218" i="18"/>
  <c r="AB218" i="18"/>
  <c r="Y218" i="18"/>
  <c r="X218" i="18"/>
  <c r="U218" i="18"/>
  <c r="T218" i="18"/>
  <c r="Q218" i="18"/>
  <c r="P218" i="18"/>
  <c r="AG217" i="18"/>
  <c r="AF217" i="18"/>
  <c r="AC217" i="18"/>
  <c r="AB217" i="18"/>
  <c r="Y217" i="18"/>
  <c r="X217" i="18"/>
  <c r="U217" i="18"/>
  <c r="T217" i="18"/>
  <c r="Q217" i="18"/>
  <c r="P217" i="18"/>
  <c r="AG216" i="18"/>
  <c r="AF216" i="18"/>
  <c r="AC216" i="18"/>
  <c r="AB216" i="18"/>
  <c r="Y216" i="18"/>
  <c r="X216" i="18"/>
  <c r="U216" i="18"/>
  <c r="T216" i="18"/>
  <c r="Q216" i="18"/>
  <c r="P216" i="18"/>
  <c r="AG215" i="18"/>
  <c r="AF215" i="18"/>
  <c r="AC215" i="18"/>
  <c r="AB215" i="18"/>
  <c r="Y215" i="18"/>
  <c r="X215" i="18"/>
  <c r="U215" i="18"/>
  <c r="T215" i="18"/>
  <c r="Q215" i="18"/>
  <c r="P215" i="18"/>
  <c r="AG214" i="18"/>
  <c r="AF214" i="18"/>
  <c r="AC214" i="18"/>
  <c r="AB214" i="18"/>
  <c r="Y214" i="18"/>
  <c r="X214" i="18"/>
  <c r="U214" i="18"/>
  <c r="T214" i="18"/>
  <c r="Q214" i="18"/>
  <c r="P214" i="18"/>
  <c r="AG213" i="18"/>
  <c r="AF213" i="18"/>
  <c r="AC213" i="18"/>
  <c r="AB213" i="18"/>
  <c r="Y213" i="18"/>
  <c r="X213" i="18"/>
  <c r="U213" i="18"/>
  <c r="T213" i="18"/>
  <c r="Q213" i="18"/>
  <c r="P213" i="18"/>
  <c r="AG212" i="18"/>
  <c r="AF212" i="18"/>
  <c r="AC212" i="18"/>
  <c r="AB212" i="18"/>
  <c r="Y212" i="18"/>
  <c r="X212" i="18"/>
  <c r="U212" i="18"/>
  <c r="T212" i="18"/>
  <c r="Q212" i="18"/>
  <c r="P212" i="18"/>
  <c r="AG211" i="18"/>
  <c r="AF211" i="18"/>
  <c r="AC211" i="18"/>
  <c r="AB211" i="18"/>
  <c r="Y211" i="18"/>
  <c r="X211" i="18"/>
  <c r="U211" i="18"/>
  <c r="T211" i="18"/>
  <c r="Q211" i="18"/>
  <c r="P211" i="18"/>
  <c r="AG210" i="18"/>
  <c r="AF210" i="18"/>
  <c r="AC210" i="18"/>
  <c r="AB210" i="18"/>
  <c r="Y210" i="18"/>
  <c r="X210" i="18"/>
  <c r="U210" i="18"/>
  <c r="T210" i="18"/>
  <c r="Q210" i="18"/>
  <c r="P210" i="18"/>
  <c r="AG209" i="18"/>
  <c r="AF209" i="18"/>
  <c r="AC209" i="18"/>
  <c r="AB209" i="18"/>
  <c r="Y209" i="18"/>
  <c r="X209" i="18"/>
  <c r="U209" i="18"/>
  <c r="T209" i="18"/>
  <c r="Q209" i="18"/>
  <c r="P209" i="18"/>
  <c r="AG208" i="18"/>
  <c r="AF208" i="18"/>
  <c r="AC208" i="18"/>
  <c r="AB208" i="18"/>
  <c r="Y208" i="18"/>
  <c r="X208" i="18"/>
  <c r="U208" i="18"/>
  <c r="T208" i="18"/>
  <c r="Q208" i="18"/>
  <c r="P208" i="18"/>
  <c r="AG207" i="18"/>
  <c r="AF207" i="18"/>
  <c r="AC207" i="18"/>
  <c r="AB207" i="18"/>
  <c r="Y207" i="18"/>
  <c r="X207" i="18"/>
  <c r="U207" i="18"/>
  <c r="T207" i="18"/>
  <c r="Q207" i="18"/>
  <c r="P207" i="18"/>
  <c r="AG206" i="18"/>
  <c r="AF206" i="18"/>
  <c r="AC206" i="18"/>
  <c r="AB206" i="18"/>
  <c r="Y206" i="18"/>
  <c r="X206" i="18"/>
  <c r="U206" i="18"/>
  <c r="T206" i="18"/>
  <c r="Q206" i="18"/>
  <c r="P206" i="18"/>
  <c r="AG205" i="18"/>
  <c r="AF205" i="18"/>
  <c r="AC205" i="18"/>
  <c r="AB205" i="18"/>
  <c r="Y205" i="18"/>
  <c r="X205" i="18"/>
  <c r="U205" i="18"/>
  <c r="T205" i="18"/>
  <c r="Q205" i="18"/>
  <c r="P205" i="18"/>
  <c r="AG204" i="18"/>
  <c r="AF204" i="18"/>
  <c r="AC204" i="18"/>
  <c r="AB204" i="18"/>
  <c r="Y204" i="18"/>
  <c r="X204" i="18"/>
  <c r="U204" i="18"/>
  <c r="T204" i="18"/>
  <c r="Q204" i="18"/>
  <c r="P204" i="18"/>
  <c r="AG203" i="18"/>
  <c r="AF203" i="18"/>
  <c r="AC203" i="18"/>
  <c r="AB203" i="18"/>
  <c r="Y203" i="18"/>
  <c r="X203" i="18"/>
  <c r="U203" i="18"/>
  <c r="T203" i="18"/>
  <c r="Q203" i="18"/>
  <c r="P203" i="18"/>
  <c r="AG202" i="18"/>
  <c r="AF202" i="18"/>
  <c r="AC202" i="18"/>
  <c r="AB202" i="18"/>
  <c r="Y202" i="18"/>
  <c r="X202" i="18"/>
  <c r="U202" i="18"/>
  <c r="T202" i="18"/>
  <c r="Q202" i="18"/>
  <c r="P202" i="18"/>
  <c r="AG201" i="18"/>
  <c r="AF201" i="18"/>
  <c r="AC201" i="18"/>
  <c r="AB201" i="18"/>
  <c r="Y201" i="18"/>
  <c r="X201" i="18"/>
  <c r="U201" i="18"/>
  <c r="T201" i="18"/>
  <c r="Q201" i="18"/>
  <c r="P201" i="18"/>
  <c r="AG200" i="18"/>
  <c r="AF200" i="18"/>
  <c r="AC200" i="18"/>
  <c r="AB200" i="18"/>
  <c r="Y200" i="18"/>
  <c r="X200" i="18"/>
  <c r="U200" i="18"/>
  <c r="T200" i="18"/>
  <c r="Q200" i="18"/>
  <c r="P200" i="18"/>
  <c r="AG199" i="18"/>
  <c r="AF199" i="18"/>
  <c r="AC199" i="18"/>
  <c r="AB199" i="18"/>
  <c r="Y199" i="18"/>
  <c r="X199" i="18"/>
  <c r="U199" i="18"/>
  <c r="T199" i="18"/>
  <c r="Q199" i="18"/>
  <c r="P199" i="18"/>
  <c r="AG198" i="18"/>
  <c r="AF198" i="18"/>
  <c r="AC198" i="18"/>
  <c r="AB198" i="18"/>
  <c r="Y198" i="18"/>
  <c r="X198" i="18"/>
  <c r="U198" i="18"/>
  <c r="T198" i="18"/>
  <c r="Q198" i="18"/>
  <c r="P198" i="18"/>
  <c r="AG197" i="18"/>
  <c r="AF197" i="18"/>
  <c r="AC197" i="18"/>
  <c r="AB197" i="18"/>
  <c r="Y197" i="18"/>
  <c r="X197" i="18"/>
  <c r="U197" i="18"/>
  <c r="T197" i="18"/>
  <c r="Q197" i="18"/>
  <c r="P197" i="18"/>
  <c r="AG196" i="18"/>
  <c r="AF196" i="18"/>
  <c r="AC196" i="18"/>
  <c r="AB196" i="18"/>
  <c r="Y196" i="18"/>
  <c r="X196" i="18"/>
  <c r="U196" i="18"/>
  <c r="T196" i="18"/>
  <c r="Q196" i="18"/>
  <c r="P196" i="18"/>
  <c r="AG195" i="18"/>
  <c r="AF195" i="18"/>
  <c r="AC195" i="18"/>
  <c r="AB195" i="18"/>
  <c r="Y195" i="18"/>
  <c r="X195" i="18"/>
  <c r="U195" i="18"/>
  <c r="T195" i="18"/>
  <c r="Q195" i="18"/>
  <c r="P195" i="18"/>
  <c r="AG194" i="18"/>
  <c r="AF194" i="18"/>
  <c r="AC194" i="18"/>
  <c r="AB194" i="18"/>
  <c r="Y194" i="18"/>
  <c r="X194" i="18"/>
  <c r="U194" i="18"/>
  <c r="T194" i="18"/>
  <c r="Q194" i="18"/>
  <c r="P194" i="18"/>
  <c r="AG193" i="18"/>
  <c r="AF193" i="18"/>
  <c r="AC193" i="18"/>
  <c r="AB193" i="18"/>
  <c r="Y193" i="18"/>
  <c r="X193" i="18"/>
  <c r="U193" i="18"/>
  <c r="T193" i="18"/>
  <c r="Q193" i="18"/>
  <c r="P193" i="18"/>
  <c r="AG192" i="18"/>
  <c r="AF192" i="18"/>
  <c r="AC192" i="18"/>
  <c r="AB192" i="18"/>
  <c r="Y192" i="18"/>
  <c r="X192" i="18"/>
  <c r="U192" i="18"/>
  <c r="T192" i="18"/>
  <c r="Q192" i="18"/>
  <c r="P192" i="18"/>
  <c r="AG191" i="18"/>
  <c r="AF191" i="18"/>
  <c r="AC191" i="18"/>
  <c r="AB191" i="18"/>
  <c r="Y191" i="18"/>
  <c r="X191" i="18"/>
  <c r="U191" i="18"/>
  <c r="T191" i="18"/>
  <c r="Q191" i="18"/>
  <c r="P191" i="18"/>
  <c r="AG190" i="18"/>
  <c r="AF190" i="18"/>
  <c r="AC190" i="18"/>
  <c r="AB190" i="18"/>
  <c r="Y190" i="18"/>
  <c r="X190" i="18"/>
  <c r="U190" i="18"/>
  <c r="T190" i="18"/>
  <c r="Q190" i="18"/>
  <c r="P190" i="18"/>
  <c r="AG189" i="18"/>
  <c r="AF189" i="18"/>
  <c r="AC189" i="18"/>
  <c r="AB189" i="18"/>
  <c r="Y189" i="18"/>
  <c r="X189" i="18"/>
  <c r="U189" i="18"/>
  <c r="T189" i="18"/>
  <c r="Q189" i="18"/>
  <c r="P189" i="18"/>
  <c r="AG188" i="18"/>
  <c r="AF188" i="18"/>
  <c r="AC188" i="18"/>
  <c r="AB188" i="18"/>
  <c r="Y188" i="18"/>
  <c r="X188" i="18"/>
  <c r="U188" i="18"/>
  <c r="T188" i="18"/>
  <c r="Q188" i="18"/>
  <c r="P188" i="18"/>
  <c r="AG187" i="18"/>
  <c r="AF187" i="18"/>
  <c r="AC187" i="18"/>
  <c r="AB187" i="18"/>
  <c r="Y187" i="18"/>
  <c r="X187" i="18"/>
  <c r="U187" i="18"/>
  <c r="T187" i="18"/>
  <c r="Q187" i="18"/>
  <c r="P187" i="18"/>
  <c r="AG186" i="18"/>
  <c r="AF186" i="18"/>
  <c r="AC186" i="18"/>
  <c r="AB186" i="18"/>
  <c r="Y186" i="18"/>
  <c r="X186" i="18"/>
  <c r="U186" i="18"/>
  <c r="T186" i="18"/>
  <c r="Q186" i="18"/>
  <c r="P186" i="18"/>
  <c r="AG185" i="18"/>
  <c r="AF185" i="18"/>
  <c r="AC185" i="18"/>
  <c r="AB185" i="18"/>
  <c r="Y185" i="18"/>
  <c r="X185" i="18"/>
  <c r="U185" i="18"/>
  <c r="T185" i="18"/>
  <c r="Q185" i="18"/>
  <c r="P185" i="18"/>
  <c r="AG184" i="18"/>
  <c r="AF184" i="18"/>
  <c r="AC184" i="18"/>
  <c r="AB184" i="18"/>
  <c r="Y184" i="18"/>
  <c r="X184" i="18"/>
  <c r="U184" i="18"/>
  <c r="T184" i="18"/>
  <c r="Q184" i="18"/>
  <c r="P184" i="18"/>
  <c r="AG183" i="18"/>
  <c r="AF183" i="18"/>
  <c r="AC183" i="18"/>
  <c r="AB183" i="18"/>
  <c r="Y183" i="18"/>
  <c r="X183" i="18"/>
  <c r="U183" i="18"/>
  <c r="T183" i="18"/>
  <c r="Q183" i="18"/>
  <c r="P183" i="18"/>
  <c r="AG182" i="18"/>
  <c r="AF182" i="18"/>
  <c r="AC182" i="18"/>
  <c r="AB182" i="18"/>
  <c r="Y182" i="18"/>
  <c r="X182" i="18"/>
  <c r="U182" i="18"/>
  <c r="T182" i="18"/>
  <c r="Q182" i="18"/>
  <c r="P182" i="18"/>
  <c r="AG181" i="18"/>
  <c r="AF181" i="18"/>
  <c r="AC181" i="18"/>
  <c r="AB181" i="18"/>
  <c r="Y181" i="18"/>
  <c r="X181" i="18"/>
  <c r="U181" i="18"/>
  <c r="T181" i="18"/>
  <c r="Q181" i="18"/>
  <c r="P181" i="18"/>
  <c r="AG180" i="18"/>
  <c r="AF180" i="18"/>
  <c r="AC180" i="18"/>
  <c r="AB180" i="18"/>
  <c r="Y180" i="18"/>
  <c r="X180" i="18"/>
  <c r="U180" i="18"/>
  <c r="T180" i="18"/>
  <c r="Q180" i="18"/>
  <c r="P180" i="18"/>
  <c r="AG179" i="18"/>
  <c r="AF179" i="18"/>
  <c r="AC179" i="18"/>
  <c r="AB179" i="18"/>
  <c r="Y179" i="18"/>
  <c r="X179" i="18"/>
  <c r="U179" i="18"/>
  <c r="T179" i="18"/>
  <c r="Q179" i="18"/>
  <c r="P179" i="18"/>
  <c r="AG178" i="18"/>
  <c r="AF178" i="18"/>
  <c r="AC178" i="18"/>
  <c r="AB178" i="18"/>
  <c r="Y178" i="18"/>
  <c r="X178" i="18"/>
  <c r="U178" i="18"/>
  <c r="T178" i="18"/>
  <c r="Q178" i="18"/>
  <c r="P178" i="18"/>
  <c r="AG177" i="18"/>
  <c r="AF177" i="18"/>
  <c r="AC177" i="18"/>
  <c r="AB177" i="18"/>
  <c r="Y177" i="18"/>
  <c r="X177" i="18"/>
  <c r="U177" i="18"/>
  <c r="T177" i="18"/>
  <c r="Q177" i="18"/>
  <c r="P177" i="18"/>
  <c r="AG176" i="18"/>
  <c r="AF176" i="18"/>
  <c r="AC176" i="18"/>
  <c r="AB176" i="18"/>
  <c r="Y176" i="18"/>
  <c r="X176" i="18"/>
  <c r="U176" i="18"/>
  <c r="T176" i="18"/>
  <c r="Q176" i="18"/>
  <c r="P176" i="18"/>
  <c r="AG175" i="18"/>
  <c r="AF175" i="18"/>
  <c r="AC175" i="18"/>
  <c r="AB175" i="18"/>
  <c r="Y175" i="18"/>
  <c r="X175" i="18"/>
  <c r="U175" i="18"/>
  <c r="T175" i="18"/>
  <c r="Q175" i="18"/>
  <c r="P175" i="18"/>
  <c r="AG174" i="18"/>
  <c r="AF174" i="18"/>
  <c r="AC174" i="18"/>
  <c r="AB174" i="18"/>
  <c r="Y174" i="18"/>
  <c r="X174" i="18"/>
  <c r="U174" i="18"/>
  <c r="T174" i="18"/>
  <c r="Q174" i="18"/>
  <c r="P174" i="18"/>
  <c r="AG173" i="18"/>
  <c r="AF173" i="18"/>
  <c r="AC173" i="18"/>
  <c r="AB173" i="18"/>
  <c r="Y173" i="18"/>
  <c r="X173" i="18"/>
  <c r="U173" i="18"/>
  <c r="T173" i="18"/>
  <c r="Q173" i="18"/>
  <c r="P173" i="18"/>
  <c r="AG172" i="18"/>
  <c r="AF172" i="18"/>
  <c r="AC172" i="18"/>
  <c r="AB172" i="18"/>
  <c r="Y172" i="18"/>
  <c r="X172" i="18"/>
  <c r="U172" i="18"/>
  <c r="T172" i="18"/>
  <c r="Q172" i="18"/>
  <c r="P172" i="18"/>
  <c r="AG171" i="18"/>
  <c r="AF171" i="18"/>
  <c r="AC171" i="18"/>
  <c r="AB171" i="18"/>
  <c r="Y171" i="18"/>
  <c r="X171" i="18"/>
  <c r="U171" i="18"/>
  <c r="T171" i="18"/>
  <c r="Q171" i="18"/>
  <c r="P171" i="18"/>
  <c r="AG170" i="18"/>
  <c r="AF170" i="18"/>
  <c r="AC170" i="18"/>
  <c r="AB170" i="18"/>
  <c r="Y170" i="18"/>
  <c r="X170" i="18"/>
  <c r="U170" i="18"/>
  <c r="T170" i="18"/>
  <c r="Q170" i="18"/>
  <c r="P170" i="18"/>
  <c r="AG169" i="18"/>
  <c r="AF169" i="18"/>
  <c r="AC169" i="18"/>
  <c r="AB169" i="18"/>
  <c r="Y169" i="18"/>
  <c r="X169" i="18"/>
  <c r="U169" i="18"/>
  <c r="T169" i="18"/>
  <c r="Q169" i="18"/>
  <c r="P169" i="18"/>
  <c r="AG168" i="18"/>
  <c r="AF168" i="18"/>
  <c r="AC168" i="18"/>
  <c r="AB168" i="18"/>
  <c r="Y168" i="18"/>
  <c r="X168" i="18"/>
  <c r="U168" i="18"/>
  <c r="T168" i="18"/>
  <c r="Q168" i="18"/>
  <c r="P168" i="18"/>
  <c r="AG167" i="18"/>
  <c r="AF167" i="18"/>
  <c r="AC167" i="18"/>
  <c r="AB167" i="18"/>
  <c r="Y167" i="18"/>
  <c r="X167" i="18"/>
  <c r="U167" i="18"/>
  <c r="T167" i="18"/>
  <c r="Q167" i="18"/>
  <c r="P167" i="18"/>
  <c r="AG166" i="18"/>
  <c r="AF166" i="18"/>
  <c r="AC166" i="18"/>
  <c r="AB166" i="18"/>
  <c r="Y166" i="18"/>
  <c r="X166" i="18"/>
  <c r="U166" i="18"/>
  <c r="T166" i="18"/>
  <c r="Q166" i="18"/>
  <c r="P166" i="18"/>
  <c r="AG165" i="18"/>
  <c r="AF165" i="18"/>
  <c r="AC165" i="18"/>
  <c r="AB165" i="18"/>
  <c r="Y165" i="18"/>
  <c r="X165" i="18"/>
  <c r="U165" i="18"/>
  <c r="T165" i="18"/>
  <c r="Q165" i="18"/>
  <c r="P165" i="18"/>
  <c r="AG164" i="18"/>
  <c r="AF164" i="18"/>
  <c r="AC164" i="18"/>
  <c r="AB164" i="18"/>
  <c r="Y164" i="18"/>
  <c r="X164" i="18"/>
  <c r="U164" i="18"/>
  <c r="T164" i="18"/>
  <c r="Q164" i="18"/>
  <c r="P164" i="18"/>
  <c r="AG163" i="18"/>
  <c r="AF163" i="18"/>
  <c r="AC163" i="18"/>
  <c r="AB163" i="18"/>
  <c r="Y163" i="18"/>
  <c r="X163" i="18"/>
  <c r="U163" i="18"/>
  <c r="T163" i="18"/>
  <c r="Q163" i="18"/>
  <c r="P163" i="18"/>
  <c r="AG162" i="18"/>
  <c r="AF162" i="18"/>
  <c r="AC162" i="18"/>
  <c r="AB162" i="18"/>
  <c r="Y162" i="18"/>
  <c r="X162" i="18"/>
  <c r="U162" i="18"/>
  <c r="T162" i="18"/>
  <c r="Q162" i="18"/>
  <c r="P162" i="18"/>
  <c r="AG161" i="18"/>
  <c r="AF161" i="18"/>
  <c r="AC161" i="18"/>
  <c r="AB161" i="18"/>
  <c r="Y161" i="18"/>
  <c r="X161" i="18"/>
  <c r="U161" i="18"/>
  <c r="T161" i="18"/>
  <c r="Q161" i="18"/>
  <c r="P161" i="18"/>
  <c r="AG160" i="18"/>
  <c r="AF160" i="18"/>
  <c r="AC160" i="18"/>
  <c r="AB160" i="18"/>
  <c r="Y160" i="18"/>
  <c r="X160" i="18"/>
  <c r="U160" i="18"/>
  <c r="T160" i="18"/>
  <c r="Q160" i="18"/>
  <c r="P160" i="18"/>
  <c r="AG159" i="18"/>
  <c r="AF159" i="18"/>
  <c r="AC159" i="18"/>
  <c r="AB159" i="18"/>
  <c r="Y159" i="18"/>
  <c r="X159" i="18"/>
  <c r="U159" i="18"/>
  <c r="T159" i="18"/>
  <c r="Q159" i="18"/>
  <c r="P159" i="18"/>
  <c r="AG158" i="18"/>
  <c r="AF158" i="18"/>
  <c r="AC158" i="18"/>
  <c r="AB158" i="18"/>
  <c r="Y158" i="18"/>
  <c r="X158" i="18"/>
  <c r="U158" i="18"/>
  <c r="T158" i="18"/>
  <c r="Q158" i="18"/>
  <c r="P158" i="18"/>
  <c r="AG157" i="18"/>
  <c r="AF157" i="18"/>
  <c r="AC157" i="18"/>
  <c r="AB157" i="18"/>
  <c r="Y157" i="18"/>
  <c r="X157" i="18"/>
  <c r="U157" i="18"/>
  <c r="T157" i="18"/>
  <c r="Q157" i="18"/>
  <c r="P157" i="18"/>
  <c r="AG156" i="18"/>
  <c r="AF156" i="18"/>
  <c r="AC156" i="18"/>
  <c r="AB156" i="18"/>
  <c r="Y156" i="18"/>
  <c r="X156" i="18"/>
  <c r="U156" i="18"/>
  <c r="T156" i="18"/>
  <c r="Q156" i="18"/>
  <c r="P156" i="18"/>
  <c r="AG155" i="18"/>
  <c r="AF155" i="18"/>
  <c r="AC155" i="18"/>
  <c r="AB155" i="18"/>
  <c r="Y155" i="18"/>
  <c r="X155" i="18"/>
  <c r="U155" i="18"/>
  <c r="T155" i="18"/>
  <c r="Q155" i="18"/>
  <c r="P155" i="18"/>
  <c r="AG154" i="18"/>
  <c r="AF154" i="18"/>
  <c r="AC154" i="18"/>
  <c r="AB154" i="18"/>
  <c r="Y154" i="18"/>
  <c r="X154" i="18"/>
  <c r="U154" i="18"/>
  <c r="T154" i="18"/>
  <c r="Q154" i="18"/>
  <c r="P154" i="18"/>
  <c r="AG153" i="18"/>
  <c r="AF153" i="18"/>
  <c r="AC153" i="18"/>
  <c r="AB153" i="18"/>
  <c r="Y153" i="18"/>
  <c r="X153" i="18"/>
  <c r="U153" i="18"/>
  <c r="T153" i="18"/>
  <c r="Q153" i="18"/>
  <c r="P153" i="18"/>
  <c r="AG152" i="18"/>
  <c r="AF152" i="18"/>
  <c r="AC152" i="18"/>
  <c r="AB152" i="18"/>
  <c r="Y152" i="18"/>
  <c r="X152" i="18"/>
  <c r="U152" i="18"/>
  <c r="T152" i="18"/>
  <c r="Q152" i="18"/>
  <c r="P152" i="18"/>
  <c r="AG151" i="18"/>
  <c r="AF151" i="18"/>
  <c r="AC151" i="18"/>
  <c r="AB151" i="18"/>
  <c r="Y151" i="18"/>
  <c r="X151" i="18"/>
  <c r="U151" i="18"/>
  <c r="T151" i="18"/>
  <c r="Q151" i="18"/>
  <c r="P151" i="18"/>
  <c r="AG150" i="18"/>
  <c r="AF150" i="18"/>
  <c r="AC150" i="18"/>
  <c r="AB150" i="18"/>
  <c r="Y150" i="18"/>
  <c r="X150" i="18"/>
  <c r="U150" i="18"/>
  <c r="T150" i="18"/>
  <c r="Q150" i="18"/>
  <c r="P150" i="18"/>
  <c r="AG149" i="18"/>
  <c r="AF149" i="18"/>
  <c r="AC149" i="18"/>
  <c r="AB149" i="18"/>
  <c r="Y149" i="18"/>
  <c r="X149" i="18"/>
  <c r="U149" i="18"/>
  <c r="T149" i="18"/>
  <c r="Q149" i="18"/>
  <c r="P149" i="18"/>
  <c r="AG148" i="18"/>
  <c r="AF148" i="18"/>
  <c r="AC148" i="18"/>
  <c r="AB148" i="18"/>
  <c r="Y148" i="18"/>
  <c r="X148" i="18"/>
  <c r="U148" i="18"/>
  <c r="T148" i="18"/>
  <c r="Q148" i="18"/>
  <c r="P148" i="18"/>
  <c r="AG147" i="18"/>
  <c r="AF147" i="18"/>
  <c r="AC147" i="18"/>
  <c r="AB147" i="18"/>
  <c r="Y147" i="18"/>
  <c r="X147" i="18"/>
  <c r="U147" i="18"/>
  <c r="T147" i="18"/>
  <c r="Q147" i="18"/>
  <c r="P147" i="18"/>
  <c r="AG146" i="18"/>
  <c r="AF146" i="18"/>
  <c r="AC146" i="18"/>
  <c r="AB146" i="18"/>
  <c r="Y146" i="18"/>
  <c r="X146" i="18"/>
  <c r="U146" i="18"/>
  <c r="T146" i="18"/>
  <c r="Q146" i="18"/>
  <c r="P146" i="18"/>
  <c r="AG145" i="18"/>
  <c r="AF145" i="18"/>
  <c r="AC145" i="18"/>
  <c r="AB145" i="18"/>
  <c r="Y145" i="18"/>
  <c r="X145" i="18"/>
  <c r="U145" i="18"/>
  <c r="T145" i="18"/>
  <c r="Q145" i="18"/>
  <c r="P145" i="18"/>
  <c r="AG144" i="18"/>
  <c r="AF144" i="18"/>
  <c r="AC144" i="18"/>
  <c r="AB144" i="18"/>
  <c r="Y144" i="18"/>
  <c r="X144" i="18"/>
  <c r="U144" i="18"/>
  <c r="T144" i="18"/>
  <c r="Q144" i="18"/>
  <c r="P144" i="18"/>
  <c r="AG143" i="18"/>
  <c r="AF143" i="18"/>
  <c r="AC143" i="18"/>
  <c r="AB143" i="18"/>
  <c r="Y143" i="18"/>
  <c r="X143" i="18"/>
  <c r="U143" i="18"/>
  <c r="T143" i="18"/>
  <c r="Q143" i="18"/>
  <c r="P143" i="18"/>
  <c r="AG142" i="18"/>
  <c r="AF142" i="18"/>
  <c r="AC142" i="18"/>
  <c r="AB142" i="18"/>
  <c r="Y142" i="18"/>
  <c r="X142" i="18"/>
  <c r="U142" i="18"/>
  <c r="T142" i="18"/>
  <c r="Q142" i="18"/>
  <c r="P142" i="18"/>
  <c r="AG141" i="18"/>
  <c r="AF141" i="18"/>
  <c r="AC141" i="18"/>
  <c r="AB141" i="18"/>
  <c r="Y141" i="18"/>
  <c r="X141" i="18"/>
  <c r="U141" i="18"/>
  <c r="T141" i="18"/>
  <c r="Q141" i="18"/>
  <c r="P141" i="18"/>
  <c r="AG140" i="18"/>
  <c r="AF140" i="18"/>
  <c r="AC140" i="18"/>
  <c r="AB140" i="18"/>
  <c r="Y140" i="18"/>
  <c r="X140" i="18"/>
  <c r="U140" i="18"/>
  <c r="T140" i="18"/>
  <c r="Q140" i="18"/>
  <c r="P140" i="18"/>
  <c r="AG139" i="18"/>
  <c r="AF139" i="18"/>
  <c r="AC139" i="18"/>
  <c r="AB139" i="18"/>
  <c r="Y139" i="18"/>
  <c r="X139" i="18"/>
  <c r="U139" i="18"/>
  <c r="T139" i="18"/>
  <c r="Q139" i="18"/>
  <c r="P139" i="18"/>
  <c r="AG138" i="18"/>
  <c r="AF138" i="18"/>
  <c r="AC138" i="18"/>
  <c r="AB138" i="18"/>
  <c r="Y138" i="18"/>
  <c r="X138" i="18"/>
  <c r="U138" i="18"/>
  <c r="T138" i="18"/>
  <c r="Q138" i="18"/>
  <c r="P138" i="18"/>
  <c r="AG137" i="18"/>
  <c r="AF137" i="18"/>
  <c r="AC137" i="18"/>
  <c r="AB137" i="18"/>
  <c r="Y137" i="18"/>
  <c r="X137" i="18"/>
  <c r="U137" i="18"/>
  <c r="T137" i="18"/>
  <c r="Q137" i="18"/>
  <c r="P137" i="18"/>
  <c r="AG136" i="18"/>
  <c r="AF136" i="18"/>
  <c r="AC136" i="18"/>
  <c r="AB136" i="18"/>
  <c r="Y136" i="18"/>
  <c r="X136" i="18"/>
  <c r="U136" i="18"/>
  <c r="T136" i="18"/>
  <c r="Q136" i="18"/>
  <c r="P136" i="18"/>
  <c r="AG135" i="18"/>
  <c r="AF135" i="18"/>
  <c r="AC135" i="18"/>
  <c r="AB135" i="18"/>
  <c r="Y135" i="18"/>
  <c r="X135" i="18"/>
  <c r="U135" i="18"/>
  <c r="T135" i="18"/>
  <c r="Q135" i="18"/>
  <c r="P135" i="18"/>
  <c r="AG134" i="18"/>
  <c r="AF134" i="18"/>
  <c r="AC134" i="18"/>
  <c r="AB134" i="18"/>
  <c r="Y134" i="18"/>
  <c r="X134" i="18"/>
  <c r="U134" i="18"/>
  <c r="T134" i="18"/>
  <c r="Q134" i="18"/>
  <c r="P134" i="18"/>
  <c r="AG133" i="18"/>
  <c r="AF133" i="18"/>
  <c r="AC133" i="18"/>
  <c r="AB133" i="18"/>
  <c r="Y133" i="18"/>
  <c r="X133" i="18"/>
  <c r="U133" i="18"/>
  <c r="T133" i="18"/>
  <c r="Q133" i="18"/>
  <c r="P133" i="18"/>
  <c r="AG132" i="18"/>
  <c r="AF132" i="18"/>
  <c r="AC132" i="18"/>
  <c r="AB132" i="18"/>
  <c r="Y132" i="18"/>
  <c r="X132" i="18"/>
  <c r="U132" i="18"/>
  <c r="T132" i="18"/>
  <c r="Q132" i="18"/>
  <c r="P132" i="18"/>
  <c r="AG131" i="18"/>
  <c r="AF131" i="18"/>
  <c r="AC131" i="18"/>
  <c r="AB131" i="18"/>
  <c r="Y131" i="18"/>
  <c r="X131" i="18"/>
  <c r="U131" i="18"/>
  <c r="T131" i="18"/>
  <c r="Q131" i="18"/>
  <c r="P131" i="18"/>
  <c r="AG130" i="18"/>
  <c r="AF130" i="18"/>
  <c r="AC130" i="18"/>
  <c r="AB130" i="18"/>
  <c r="Y130" i="18"/>
  <c r="X130" i="18"/>
  <c r="U130" i="18"/>
  <c r="T130" i="18"/>
  <c r="Q130" i="18"/>
  <c r="P130" i="18"/>
  <c r="AG129" i="18"/>
  <c r="AF129" i="18"/>
  <c r="AC129" i="18"/>
  <c r="AB129" i="18"/>
  <c r="Y129" i="18"/>
  <c r="X129" i="18"/>
  <c r="U129" i="18"/>
  <c r="T129" i="18"/>
  <c r="Q129" i="18"/>
  <c r="P129" i="18"/>
  <c r="AG128" i="18"/>
  <c r="AF128" i="18"/>
  <c r="AC128" i="18"/>
  <c r="AB128" i="18"/>
  <c r="Y128" i="18"/>
  <c r="X128" i="18"/>
  <c r="U128" i="18"/>
  <c r="T128" i="18"/>
  <c r="Q128" i="18"/>
  <c r="P128" i="18"/>
  <c r="AG127" i="18"/>
  <c r="AF127" i="18"/>
  <c r="AC127" i="18"/>
  <c r="AB127" i="18"/>
  <c r="Y127" i="18"/>
  <c r="X127" i="18"/>
  <c r="U127" i="18"/>
  <c r="T127" i="18"/>
  <c r="Q127" i="18"/>
  <c r="P127" i="18"/>
  <c r="AG126" i="18"/>
  <c r="AF126" i="18"/>
  <c r="AC126" i="18"/>
  <c r="AB126" i="18"/>
  <c r="Y126" i="18"/>
  <c r="X126" i="18"/>
  <c r="U126" i="18"/>
  <c r="T126" i="18"/>
  <c r="Q126" i="18"/>
  <c r="P126" i="18"/>
  <c r="AG125" i="18"/>
  <c r="AF125" i="18"/>
  <c r="AC125" i="18"/>
  <c r="AB125" i="18"/>
  <c r="Y125" i="18"/>
  <c r="X125" i="18"/>
  <c r="U125" i="18"/>
  <c r="T125" i="18"/>
  <c r="Q125" i="18"/>
  <c r="P125" i="18"/>
  <c r="AG124" i="18"/>
  <c r="AF124" i="18"/>
  <c r="AC124" i="18"/>
  <c r="AB124" i="18"/>
  <c r="Y124" i="18"/>
  <c r="X124" i="18"/>
  <c r="U124" i="18"/>
  <c r="T124" i="18"/>
  <c r="Q124" i="18"/>
  <c r="P124" i="18"/>
  <c r="AG123" i="18"/>
  <c r="AF123" i="18"/>
  <c r="AC123" i="18"/>
  <c r="AB123" i="18"/>
  <c r="Y123" i="18"/>
  <c r="X123" i="18"/>
  <c r="U123" i="18"/>
  <c r="T123" i="18"/>
  <c r="Q123" i="18"/>
  <c r="P123" i="18"/>
  <c r="AG122" i="18"/>
  <c r="AF122" i="18"/>
  <c r="AC122" i="18"/>
  <c r="AB122" i="18"/>
  <c r="Y122" i="18"/>
  <c r="X122" i="18"/>
  <c r="U122" i="18"/>
  <c r="T122" i="18"/>
  <c r="Q122" i="18"/>
  <c r="P122" i="18"/>
  <c r="AG121" i="18"/>
  <c r="AF121" i="18"/>
  <c r="AC121" i="18"/>
  <c r="AB121" i="18"/>
  <c r="Y121" i="18"/>
  <c r="X121" i="18"/>
  <c r="U121" i="18"/>
  <c r="T121" i="18"/>
  <c r="Q121" i="18"/>
  <c r="P121" i="18"/>
  <c r="AG120" i="18"/>
  <c r="AF120" i="18"/>
  <c r="AC120" i="18"/>
  <c r="AB120" i="18"/>
  <c r="Y120" i="18"/>
  <c r="X120" i="18"/>
  <c r="U120" i="18"/>
  <c r="T120" i="18"/>
  <c r="Q120" i="18"/>
  <c r="P120" i="18"/>
  <c r="AG119" i="18"/>
  <c r="AF119" i="18"/>
  <c r="AC119" i="18"/>
  <c r="AB119" i="18"/>
  <c r="Y119" i="18"/>
  <c r="X119" i="18"/>
  <c r="U119" i="18"/>
  <c r="T119" i="18"/>
  <c r="Q119" i="18"/>
  <c r="P119" i="18"/>
  <c r="AG118" i="18"/>
  <c r="AF118" i="18"/>
  <c r="AC118" i="18"/>
  <c r="AB118" i="18"/>
  <c r="Y118" i="18"/>
  <c r="X118" i="18"/>
  <c r="U118" i="18"/>
  <c r="T118" i="18"/>
  <c r="Q118" i="18"/>
  <c r="P118" i="18"/>
  <c r="AG117" i="18"/>
  <c r="AF117" i="18"/>
  <c r="AC117" i="18"/>
  <c r="AB117" i="18"/>
  <c r="Y117" i="18"/>
  <c r="X117" i="18"/>
  <c r="U117" i="18"/>
  <c r="T117" i="18"/>
  <c r="Q117" i="18"/>
  <c r="P117" i="18"/>
  <c r="AG116" i="18"/>
  <c r="AF116" i="18"/>
  <c r="AC116" i="18"/>
  <c r="AB116" i="18"/>
  <c r="Y116" i="18"/>
  <c r="X116" i="18"/>
  <c r="U116" i="18"/>
  <c r="T116" i="18"/>
  <c r="Q116" i="18"/>
  <c r="P116" i="18"/>
  <c r="AG115" i="18"/>
  <c r="AF115" i="18"/>
  <c r="AC115" i="18"/>
  <c r="AB115" i="18"/>
  <c r="Y115" i="18"/>
  <c r="X115" i="18"/>
  <c r="U115" i="18"/>
  <c r="T115" i="18"/>
  <c r="Q115" i="18"/>
  <c r="P115" i="18"/>
  <c r="AG114" i="18"/>
  <c r="AF114" i="18"/>
  <c r="AC114" i="18"/>
  <c r="AB114" i="18"/>
  <c r="Y114" i="18"/>
  <c r="X114" i="18"/>
  <c r="U114" i="18"/>
  <c r="T114" i="18"/>
  <c r="Q114" i="18"/>
  <c r="P114" i="18"/>
  <c r="AG113" i="18"/>
  <c r="AF113" i="18"/>
  <c r="AC113" i="18"/>
  <c r="AB113" i="18"/>
  <c r="Y113" i="18"/>
  <c r="X113" i="18"/>
  <c r="U113" i="18"/>
  <c r="T113" i="18"/>
  <c r="Q113" i="18"/>
  <c r="P113" i="18"/>
  <c r="AG112" i="18"/>
  <c r="AF112" i="18"/>
  <c r="AC112" i="18"/>
  <c r="AB112" i="18"/>
  <c r="Y112" i="18"/>
  <c r="X112" i="18"/>
  <c r="U112" i="18"/>
  <c r="T112" i="18"/>
  <c r="Q112" i="18"/>
  <c r="P112" i="18"/>
  <c r="AG111" i="18"/>
  <c r="AF111" i="18"/>
  <c r="AC111" i="18"/>
  <c r="AB111" i="18"/>
  <c r="Y111" i="18"/>
  <c r="X111" i="18"/>
  <c r="U111" i="18"/>
  <c r="T111" i="18"/>
  <c r="Q111" i="18"/>
  <c r="P111" i="18"/>
  <c r="AG110" i="18"/>
  <c r="AF110" i="18"/>
  <c r="AC110" i="18"/>
  <c r="AB110" i="18"/>
  <c r="Y110" i="18"/>
  <c r="X110" i="18"/>
  <c r="U110" i="18"/>
  <c r="T110" i="18"/>
  <c r="Q110" i="18"/>
  <c r="P110" i="18"/>
  <c r="AG109" i="18"/>
  <c r="AF109" i="18"/>
  <c r="AC109" i="18"/>
  <c r="AB109" i="18"/>
  <c r="Y109" i="18"/>
  <c r="X109" i="18"/>
  <c r="U109" i="18"/>
  <c r="T109" i="18"/>
  <c r="Q109" i="18"/>
  <c r="P109" i="18"/>
  <c r="AG108" i="18"/>
  <c r="AF108" i="18"/>
  <c r="AC108" i="18"/>
  <c r="AB108" i="18"/>
  <c r="Y108" i="18"/>
  <c r="X108" i="18"/>
  <c r="U108" i="18"/>
  <c r="T108" i="18"/>
  <c r="Q108" i="18"/>
  <c r="P108" i="18"/>
  <c r="AG107" i="18"/>
  <c r="AF107" i="18"/>
  <c r="AC107" i="18"/>
  <c r="AB107" i="18"/>
  <c r="Y107" i="18"/>
  <c r="X107" i="18"/>
  <c r="U107" i="18"/>
  <c r="T107" i="18"/>
  <c r="Q107" i="18"/>
  <c r="P107" i="18"/>
  <c r="AG106" i="18"/>
  <c r="AF106" i="18"/>
  <c r="AC106" i="18"/>
  <c r="AB106" i="18"/>
  <c r="Y106" i="18"/>
  <c r="X106" i="18"/>
  <c r="U106" i="18"/>
  <c r="T106" i="18"/>
  <c r="Q106" i="18"/>
  <c r="P106" i="18"/>
  <c r="AG105" i="18"/>
  <c r="AF105" i="18"/>
  <c r="AC105" i="18"/>
  <c r="AB105" i="18"/>
  <c r="Y105" i="18"/>
  <c r="X105" i="18"/>
  <c r="U105" i="18"/>
  <c r="T105" i="18"/>
  <c r="Q105" i="18"/>
  <c r="P105" i="18"/>
  <c r="AG104" i="18"/>
  <c r="AF104" i="18"/>
  <c r="AC104" i="18"/>
  <c r="AB104" i="18"/>
  <c r="Y104" i="18"/>
  <c r="X104" i="18"/>
  <c r="U104" i="18"/>
  <c r="T104" i="18"/>
  <c r="Q104" i="18"/>
  <c r="P104" i="18"/>
  <c r="AG103" i="18"/>
  <c r="AF103" i="18"/>
  <c r="AC103" i="18"/>
  <c r="AB103" i="18"/>
  <c r="Y103" i="18"/>
  <c r="X103" i="18"/>
  <c r="U103" i="18"/>
  <c r="T103" i="18"/>
  <c r="Q103" i="18"/>
  <c r="P103" i="18"/>
  <c r="AG102" i="18"/>
  <c r="AF102" i="18"/>
  <c r="AC102" i="18"/>
  <c r="AB102" i="18"/>
  <c r="Y102" i="18"/>
  <c r="X102" i="18"/>
  <c r="U102" i="18"/>
  <c r="T102" i="18"/>
  <c r="Q102" i="18"/>
  <c r="P102" i="18"/>
  <c r="AG101" i="18"/>
  <c r="AF101" i="18"/>
  <c r="AC101" i="18"/>
  <c r="AB101" i="18"/>
  <c r="Y101" i="18"/>
  <c r="X101" i="18"/>
  <c r="U101" i="18"/>
  <c r="T101" i="18"/>
  <c r="Q101" i="18"/>
  <c r="P101" i="18"/>
  <c r="AG100" i="18"/>
  <c r="AF100" i="18"/>
  <c r="AC100" i="18"/>
  <c r="AB100" i="18"/>
  <c r="Y100" i="18"/>
  <c r="X100" i="18"/>
  <c r="U100" i="18"/>
  <c r="T100" i="18"/>
  <c r="Q100" i="18"/>
  <c r="P100" i="18"/>
  <c r="AG99" i="18"/>
  <c r="AF99" i="18"/>
  <c r="AC99" i="18"/>
  <c r="AB99" i="18"/>
  <c r="Y99" i="18"/>
  <c r="X99" i="18"/>
  <c r="U99" i="18"/>
  <c r="T99" i="18"/>
  <c r="Q99" i="18"/>
  <c r="P99" i="18"/>
  <c r="AG98" i="18"/>
  <c r="AF98" i="18"/>
  <c r="AC98" i="18"/>
  <c r="AB98" i="18"/>
  <c r="Y98" i="18"/>
  <c r="X98" i="18"/>
  <c r="U98" i="18"/>
  <c r="T98" i="18"/>
  <c r="Q98" i="18"/>
  <c r="P98" i="18"/>
  <c r="AG97" i="18"/>
  <c r="AF97" i="18"/>
  <c r="AC97" i="18"/>
  <c r="AB97" i="18"/>
  <c r="Y97" i="18"/>
  <c r="X97" i="18"/>
  <c r="U97" i="18"/>
  <c r="T97" i="18"/>
  <c r="Q97" i="18"/>
  <c r="P97" i="18"/>
  <c r="AG96" i="18"/>
  <c r="AF96" i="18"/>
  <c r="AC96" i="18"/>
  <c r="AB96" i="18"/>
  <c r="Y96" i="18"/>
  <c r="X96" i="18"/>
  <c r="U96" i="18"/>
  <c r="T96" i="18"/>
  <c r="Q96" i="18"/>
  <c r="P96" i="18"/>
  <c r="AG95" i="18"/>
  <c r="AF95" i="18"/>
  <c r="AC95" i="18"/>
  <c r="AB95" i="18"/>
  <c r="Y95" i="18"/>
  <c r="X95" i="18"/>
  <c r="U95" i="18"/>
  <c r="T95" i="18"/>
  <c r="Q95" i="18"/>
  <c r="P95" i="18"/>
  <c r="AG94" i="18"/>
  <c r="AF94" i="18"/>
  <c r="AC94" i="18"/>
  <c r="AB94" i="18"/>
  <c r="Y94" i="18"/>
  <c r="X94" i="18"/>
  <c r="U94" i="18"/>
  <c r="T94" i="18"/>
  <c r="Q94" i="18"/>
  <c r="P94" i="18"/>
  <c r="AG93" i="18"/>
  <c r="AF93" i="18"/>
  <c r="AC93" i="18"/>
  <c r="AB93" i="18"/>
  <c r="Y93" i="18"/>
  <c r="X93" i="18"/>
  <c r="U93" i="18"/>
  <c r="T93" i="18"/>
  <c r="Q93" i="18"/>
  <c r="P93" i="18"/>
  <c r="AG92" i="18"/>
  <c r="AF92" i="18"/>
  <c r="AC92" i="18"/>
  <c r="AB92" i="18"/>
  <c r="Y92" i="18"/>
  <c r="X92" i="18"/>
  <c r="U92" i="18"/>
  <c r="T92" i="18"/>
  <c r="Q92" i="18"/>
  <c r="P92" i="18"/>
  <c r="AG91" i="18"/>
  <c r="AF91" i="18"/>
  <c r="AC91" i="18"/>
  <c r="AB91" i="18"/>
  <c r="Y91" i="18"/>
  <c r="X91" i="18"/>
  <c r="U91" i="18"/>
  <c r="T91" i="18"/>
  <c r="Q91" i="18"/>
  <c r="P91" i="18"/>
  <c r="AG90" i="18"/>
  <c r="AF90" i="18"/>
  <c r="AC90" i="18"/>
  <c r="AB90" i="18"/>
  <c r="Y90" i="18"/>
  <c r="X90" i="18"/>
  <c r="U90" i="18"/>
  <c r="T90" i="18"/>
  <c r="Q90" i="18"/>
  <c r="P90" i="18"/>
  <c r="AG89" i="18"/>
  <c r="AF89" i="18"/>
  <c r="AC89" i="18"/>
  <c r="AB89" i="18"/>
  <c r="Y89" i="18"/>
  <c r="X89" i="18"/>
  <c r="U89" i="18"/>
  <c r="T89" i="18"/>
  <c r="Q89" i="18"/>
  <c r="P89" i="18"/>
  <c r="AG88" i="18"/>
  <c r="AF88" i="18"/>
  <c r="AC88" i="18"/>
  <c r="AB88" i="18"/>
  <c r="Y88" i="18"/>
  <c r="X88" i="18"/>
  <c r="U88" i="18"/>
  <c r="T88" i="18"/>
  <c r="Q88" i="18"/>
  <c r="P88" i="18"/>
  <c r="AG87" i="18"/>
  <c r="AF87" i="18"/>
  <c r="AC87" i="18"/>
  <c r="AB87" i="18"/>
  <c r="Y87" i="18"/>
  <c r="X87" i="18"/>
  <c r="U87" i="18"/>
  <c r="T87" i="18"/>
  <c r="Q87" i="18"/>
  <c r="P87" i="18"/>
  <c r="AG86" i="18"/>
  <c r="AF86" i="18"/>
  <c r="AC86" i="18"/>
  <c r="AB86" i="18"/>
  <c r="Y86" i="18"/>
  <c r="X86" i="18"/>
  <c r="U86" i="18"/>
  <c r="T86" i="18"/>
  <c r="Q86" i="18"/>
  <c r="P86" i="18"/>
  <c r="AG85" i="18"/>
  <c r="AF85" i="18"/>
  <c r="AC85" i="18"/>
  <c r="AB85" i="18"/>
  <c r="Y85" i="18"/>
  <c r="X85" i="18"/>
  <c r="U85" i="18"/>
  <c r="T85" i="18"/>
  <c r="Q85" i="18"/>
  <c r="P85" i="18"/>
  <c r="AG84" i="18"/>
  <c r="AF84" i="18"/>
  <c r="AC84" i="18"/>
  <c r="AB84" i="18"/>
  <c r="Y84" i="18"/>
  <c r="X84" i="18"/>
  <c r="U84" i="18"/>
  <c r="T84" i="18"/>
  <c r="Q84" i="18"/>
  <c r="P84" i="18"/>
  <c r="AG83" i="18"/>
  <c r="AF83" i="18"/>
  <c r="AC83" i="18"/>
  <c r="AB83" i="18"/>
  <c r="Y83" i="18"/>
  <c r="X83" i="18"/>
  <c r="U83" i="18"/>
  <c r="T83" i="18"/>
  <c r="Q83" i="18"/>
  <c r="P83" i="18"/>
  <c r="AG82" i="18"/>
  <c r="AF82" i="18"/>
  <c r="AC82" i="18"/>
  <c r="AB82" i="18"/>
  <c r="Y82" i="18"/>
  <c r="X82" i="18"/>
  <c r="U82" i="18"/>
  <c r="T82" i="18"/>
  <c r="Q82" i="18"/>
  <c r="P82" i="18"/>
  <c r="AG81" i="18"/>
  <c r="AF81" i="18"/>
  <c r="AC81" i="18"/>
  <c r="AB81" i="18"/>
  <c r="Y81" i="18"/>
  <c r="X81" i="18"/>
  <c r="U81" i="18"/>
  <c r="T81" i="18"/>
  <c r="Q81" i="18"/>
  <c r="P81" i="18"/>
  <c r="AG80" i="18"/>
  <c r="AF80" i="18"/>
  <c r="AC80" i="18"/>
  <c r="AB80" i="18"/>
  <c r="Y80" i="18"/>
  <c r="X80" i="18"/>
  <c r="U80" i="18"/>
  <c r="T80" i="18"/>
  <c r="Q80" i="18"/>
  <c r="P80" i="18"/>
  <c r="AG79" i="18"/>
  <c r="AF79" i="18"/>
  <c r="AC79" i="18"/>
  <c r="AB79" i="18"/>
  <c r="Y79" i="18"/>
  <c r="X79" i="18"/>
  <c r="U79" i="18"/>
  <c r="T79" i="18"/>
  <c r="Q79" i="18"/>
  <c r="P79" i="18"/>
  <c r="AG78" i="18"/>
  <c r="AF78" i="18"/>
  <c r="AC78" i="18"/>
  <c r="AB78" i="18"/>
  <c r="Y78" i="18"/>
  <c r="X78" i="18"/>
  <c r="U78" i="18"/>
  <c r="T78" i="18"/>
  <c r="Q78" i="18"/>
  <c r="P78" i="18"/>
  <c r="AG77" i="18"/>
  <c r="AF77" i="18"/>
  <c r="AC77" i="18"/>
  <c r="AB77" i="18"/>
  <c r="Y77" i="18"/>
  <c r="X77" i="18"/>
  <c r="U77" i="18"/>
  <c r="T77" i="18"/>
  <c r="Q77" i="18"/>
  <c r="P77" i="18"/>
  <c r="AG76" i="18"/>
  <c r="AF76" i="18"/>
  <c r="AC76" i="18"/>
  <c r="AB76" i="18"/>
  <c r="Y76" i="18"/>
  <c r="X76" i="18"/>
  <c r="U76" i="18"/>
  <c r="T76" i="18"/>
  <c r="Q76" i="18"/>
  <c r="P76" i="18"/>
  <c r="AG75" i="18"/>
  <c r="AF75" i="18"/>
  <c r="AC75" i="18"/>
  <c r="AB75" i="18"/>
  <c r="Y75" i="18"/>
  <c r="X75" i="18"/>
  <c r="U75" i="18"/>
  <c r="T75" i="18"/>
  <c r="Q75" i="18"/>
  <c r="P75" i="18"/>
  <c r="AG74" i="18"/>
  <c r="AF74" i="18"/>
  <c r="AC74" i="18"/>
  <c r="AB74" i="18"/>
  <c r="Y74" i="18"/>
  <c r="X74" i="18"/>
  <c r="U74" i="18"/>
  <c r="T74" i="18"/>
  <c r="Q74" i="18"/>
  <c r="P74" i="18"/>
  <c r="AG73" i="18"/>
  <c r="AF73" i="18"/>
  <c r="AC73" i="18"/>
  <c r="AB73" i="18"/>
  <c r="Y73" i="18"/>
  <c r="X73" i="18"/>
  <c r="U73" i="18"/>
  <c r="T73" i="18"/>
  <c r="Q73" i="18"/>
  <c r="P73" i="18"/>
  <c r="AG72" i="18"/>
  <c r="AF72" i="18"/>
  <c r="AC72" i="18"/>
  <c r="AB72" i="18"/>
  <c r="Y72" i="18"/>
  <c r="X72" i="18"/>
  <c r="U72" i="18"/>
  <c r="T72" i="18"/>
  <c r="Q72" i="18"/>
  <c r="P72" i="18"/>
  <c r="AG71" i="18"/>
  <c r="AF71" i="18"/>
  <c r="AC71" i="18"/>
  <c r="AB71" i="18"/>
  <c r="Y71" i="18"/>
  <c r="X71" i="18"/>
  <c r="U71" i="18"/>
  <c r="T71" i="18"/>
  <c r="Q71" i="18"/>
  <c r="P71" i="18"/>
  <c r="AG70" i="18"/>
  <c r="AF70" i="18"/>
  <c r="AC70" i="18"/>
  <c r="AB70" i="18"/>
  <c r="Y70" i="18"/>
  <c r="X70" i="18"/>
  <c r="U70" i="18"/>
  <c r="T70" i="18"/>
  <c r="Q70" i="18"/>
  <c r="P70" i="18"/>
  <c r="AG69" i="18"/>
  <c r="AF69" i="18"/>
  <c r="AC69" i="18"/>
  <c r="AB69" i="18"/>
  <c r="Y69" i="18"/>
  <c r="X69" i="18"/>
  <c r="U69" i="18"/>
  <c r="T69" i="18"/>
  <c r="Q69" i="18"/>
  <c r="P69" i="18"/>
  <c r="AG68" i="18"/>
  <c r="AF68" i="18"/>
  <c r="AC68" i="18"/>
  <c r="AB68" i="18"/>
  <c r="Y68" i="18"/>
  <c r="X68" i="18"/>
  <c r="U68" i="18"/>
  <c r="T68" i="18"/>
  <c r="Q68" i="18"/>
  <c r="P68" i="18"/>
  <c r="AG67" i="18"/>
  <c r="AF67" i="18"/>
  <c r="AC67" i="18"/>
  <c r="AB67" i="18"/>
  <c r="Y67" i="18"/>
  <c r="X67" i="18"/>
  <c r="U67" i="18"/>
  <c r="T67" i="18"/>
  <c r="Q67" i="18"/>
  <c r="P67" i="18"/>
  <c r="AG66" i="18"/>
  <c r="AF66" i="18"/>
  <c r="AC66" i="18"/>
  <c r="AB66" i="18"/>
  <c r="Y66" i="18"/>
  <c r="X66" i="18"/>
  <c r="U66" i="18"/>
  <c r="T66" i="18"/>
  <c r="Q66" i="18"/>
  <c r="P66" i="18"/>
  <c r="AG65" i="18"/>
  <c r="AF65" i="18"/>
  <c r="AC65" i="18"/>
  <c r="AB65" i="18"/>
  <c r="Y65" i="18"/>
  <c r="X65" i="18"/>
  <c r="U65" i="18"/>
  <c r="T65" i="18"/>
  <c r="Q65" i="18"/>
  <c r="P65" i="18"/>
  <c r="AG64" i="18"/>
  <c r="AF64" i="18"/>
  <c r="AC64" i="18"/>
  <c r="AB64" i="18"/>
  <c r="Y64" i="18"/>
  <c r="X64" i="18"/>
  <c r="U64" i="18"/>
  <c r="T64" i="18"/>
  <c r="Q64" i="18"/>
  <c r="P64" i="18"/>
  <c r="AG63" i="18"/>
  <c r="AF63" i="18"/>
  <c r="AC63" i="18"/>
  <c r="AB63" i="18"/>
  <c r="Y63" i="18"/>
  <c r="X63" i="18"/>
  <c r="U63" i="18"/>
  <c r="T63" i="18"/>
  <c r="Q63" i="18"/>
  <c r="P63" i="18"/>
  <c r="AG62" i="18"/>
  <c r="AF62" i="18"/>
  <c r="AC62" i="18"/>
  <c r="AB62" i="18"/>
  <c r="Y62" i="18"/>
  <c r="X62" i="18"/>
  <c r="U62" i="18"/>
  <c r="T62" i="18"/>
  <c r="Q62" i="18"/>
  <c r="P62" i="18"/>
  <c r="AG61" i="18"/>
  <c r="AF61" i="18"/>
  <c r="AC61" i="18"/>
  <c r="AB61" i="18"/>
  <c r="Y61" i="18"/>
  <c r="X61" i="18"/>
  <c r="U61" i="18"/>
  <c r="T61" i="18"/>
  <c r="Q61" i="18"/>
  <c r="P61" i="18"/>
  <c r="AG60" i="18"/>
  <c r="AF60" i="18"/>
  <c r="AC60" i="18"/>
  <c r="AB60" i="18"/>
  <c r="Y60" i="18"/>
  <c r="X60" i="18"/>
  <c r="U60" i="18"/>
  <c r="T60" i="18"/>
  <c r="Q60" i="18"/>
  <c r="P60" i="18"/>
  <c r="AG59" i="18"/>
  <c r="AF59" i="18"/>
  <c r="AC59" i="18"/>
  <c r="AB59" i="18"/>
  <c r="Y59" i="18"/>
  <c r="X59" i="18"/>
  <c r="U59" i="18"/>
  <c r="T59" i="18"/>
  <c r="Q59" i="18"/>
  <c r="P59" i="18"/>
  <c r="AG58" i="18"/>
  <c r="AF58" i="18"/>
  <c r="AC58" i="18"/>
  <c r="AB58" i="18"/>
  <c r="Y58" i="18"/>
  <c r="X58" i="18"/>
  <c r="U58" i="18"/>
  <c r="T58" i="18"/>
  <c r="Q58" i="18"/>
  <c r="P58" i="18"/>
  <c r="AG57" i="18"/>
  <c r="AF57" i="18"/>
  <c r="AC57" i="18"/>
  <c r="AB57" i="18"/>
  <c r="Y57" i="18"/>
  <c r="X57" i="18"/>
  <c r="U57" i="18"/>
  <c r="T57" i="18"/>
  <c r="Q57" i="18"/>
  <c r="P57" i="18"/>
  <c r="AG56" i="18"/>
  <c r="AF56" i="18"/>
  <c r="AC56" i="18"/>
  <c r="AB56" i="18"/>
  <c r="Y56" i="18"/>
  <c r="X56" i="18"/>
  <c r="U56" i="18"/>
  <c r="T56" i="18"/>
  <c r="Q56" i="18"/>
  <c r="P56" i="18"/>
  <c r="AG55" i="18"/>
  <c r="AF55" i="18"/>
  <c r="AC55" i="18"/>
  <c r="AB55" i="18"/>
  <c r="Y55" i="18"/>
  <c r="X55" i="18"/>
  <c r="U55" i="18"/>
  <c r="T55" i="18"/>
  <c r="Q55" i="18"/>
  <c r="P55" i="18"/>
  <c r="AG54" i="18"/>
  <c r="AF54" i="18"/>
  <c r="AC54" i="18"/>
  <c r="AB54" i="18"/>
  <c r="Y54" i="18"/>
  <c r="X54" i="18"/>
  <c r="U54" i="18"/>
  <c r="T54" i="18"/>
  <c r="Q54" i="18"/>
  <c r="P54" i="18"/>
  <c r="AG53" i="18"/>
  <c r="AF53" i="18"/>
  <c r="AC53" i="18"/>
  <c r="AB53" i="18"/>
  <c r="Y53" i="18"/>
  <c r="X53" i="18"/>
  <c r="U53" i="18"/>
  <c r="T53" i="18"/>
  <c r="Q53" i="18"/>
  <c r="P53" i="18"/>
  <c r="AG52" i="18"/>
  <c r="AF52" i="18"/>
  <c r="AC52" i="18"/>
  <c r="AB52" i="18"/>
  <c r="Y52" i="18"/>
  <c r="X52" i="18"/>
  <c r="U52" i="18"/>
  <c r="T52" i="18"/>
  <c r="Q52" i="18"/>
  <c r="P52" i="18"/>
  <c r="AG51" i="18"/>
  <c r="AF51" i="18"/>
  <c r="AC51" i="18"/>
  <c r="AB51" i="18"/>
  <c r="Y51" i="18"/>
  <c r="X51" i="18"/>
  <c r="U51" i="18"/>
  <c r="T51" i="18"/>
  <c r="Q51" i="18"/>
  <c r="P51" i="18"/>
  <c r="AG50" i="18"/>
  <c r="AF50" i="18"/>
  <c r="AC50" i="18"/>
  <c r="AB50" i="18"/>
  <c r="Y50" i="18"/>
  <c r="X50" i="18"/>
  <c r="U50" i="18"/>
  <c r="T50" i="18"/>
  <c r="Q50" i="18"/>
  <c r="P50" i="18"/>
  <c r="AG49" i="18"/>
  <c r="AF49" i="18"/>
  <c r="AC49" i="18"/>
  <c r="AB49" i="18"/>
  <c r="Y49" i="18"/>
  <c r="X49" i="18"/>
  <c r="U49" i="18"/>
  <c r="T49" i="18"/>
  <c r="Q49" i="18"/>
  <c r="P49" i="18"/>
  <c r="AG48" i="18"/>
  <c r="AF48" i="18"/>
  <c r="AC48" i="18"/>
  <c r="AB48" i="18"/>
  <c r="Y48" i="18"/>
  <c r="X48" i="18"/>
  <c r="U48" i="18"/>
  <c r="T48" i="18"/>
  <c r="Q48" i="18"/>
  <c r="P48" i="18"/>
  <c r="AG47" i="18"/>
  <c r="AF47" i="18"/>
  <c r="AC47" i="18"/>
  <c r="AB47" i="18"/>
  <c r="Y47" i="18"/>
  <c r="X47" i="18"/>
  <c r="U47" i="18"/>
  <c r="T47" i="18"/>
  <c r="Q47" i="18"/>
  <c r="P47" i="18"/>
  <c r="AG46" i="18"/>
  <c r="AF46" i="18"/>
  <c r="AC46" i="18"/>
  <c r="AB46" i="18"/>
  <c r="Y46" i="18"/>
  <c r="X46" i="18"/>
  <c r="U46" i="18"/>
  <c r="T46" i="18"/>
  <c r="Q46" i="18"/>
  <c r="P46" i="18"/>
  <c r="AG45" i="18"/>
  <c r="AF45" i="18"/>
  <c r="AC45" i="18"/>
  <c r="AB45" i="18"/>
  <c r="Y45" i="18"/>
  <c r="X45" i="18"/>
  <c r="U45" i="18"/>
  <c r="T45" i="18"/>
  <c r="Q45" i="18"/>
  <c r="P45" i="18"/>
  <c r="AG44" i="18"/>
  <c r="AF44" i="18"/>
  <c r="AC44" i="18"/>
  <c r="AB44" i="18"/>
  <c r="Y44" i="18"/>
  <c r="X44" i="18"/>
  <c r="U44" i="18"/>
  <c r="T44" i="18"/>
  <c r="Q44" i="18"/>
  <c r="P44" i="18"/>
  <c r="AG43" i="18"/>
  <c r="AF43" i="18"/>
  <c r="AC43" i="18"/>
  <c r="AB43" i="18"/>
  <c r="Y43" i="18"/>
  <c r="X43" i="18"/>
  <c r="U43" i="18"/>
  <c r="T43" i="18"/>
  <c r="Q43" i="18"/>
  <c r="P43" i="18"/>
  <c r="AG42" i="18"/>
  <c r="AF42" i="18"/>
  <c r="AC42" i="18"/>
  <c r="AB42" i="18"/>
  <c r="Y42" i="18"/>
  <c r="X42" i="18"/>
  <c r="U42" i="18"/>
  <c r="T42" i="18"/>
  <c r="Q42" i="18"/>
  <c r="P42" i="18"/>
  <c r="AG41" i="18"/>
  <c r="AF41" i="18"/>
  <c r="AC41" i="18"/>
  <c r="AB41" i="18"/>
  <c r="Y41" i="18"/>
  <c r="X41" i="18"/>
  <c r="U41" i="18"/>
  <c r="T41" i="18"/>
  <c r="Q41" i="18"/>
  <c r="P41" i="18"/>
  <c r="AG40" i="18"/>
  <c r="AF40" i="18"/>
  <c r="AC40" i="18"/>
  <c r="AB40" i="18"/>
  <c r="Y40" i="18"/>
  <c r="X40" i="18"/>
  <c r="U40" i="18"/>
  <c r="T40" i="18"/>
  <c r="Q40" i="18"/>
  <c r="P40" i="18"/>
  <c r="AG39" i="18"/>
  <c r="AF39" i="18"/>
  <c r="AC39" i="18"/>
  <c r="AB39" i="18"/>
  <c r="Y39" i="18"/>
  <c r="X39" i="18"/>
  <c r="U39" i="18"/>
  <c r="T39" i="18"/>
  <c r="Q39" i="18"/>
  <c r="P39" i="18"/>
  <c r="AG38" i="18"/>
  <c r="AF38" i="18"/>
  <c r="AC38" i="18"/>
  <c r="AB38" i="18"/>
  <c r="Y38" i="18"/>
  <c r="X38" i="18"/>
  <c r="U38" i="18"/>
  <c r="T38" i="18"/>
  <c r="Q38" i="18"/>
  <c r="P38" i="18"/>
  <c r="AG37" i="18"/>
  <c r="AF37" i="18"/>
  <c r="AC37" i="18"/>
  <c r="AB37" i="18"/>
  <c r="Y37" i="18"/>
  <c r="X37" i="18"/>
  <c r="U37" i="18"/>
  <c r="T37" i="18"/>
  <c r="Q37" i="18"/>
  <c r="P37" i="18"/>
  <c r="AG36" i="18"/>
  <c r="AF36" i="18"/>
  <c r="AC36" i="18"/>
  <c r="AB36" i="18"/>
  <c r="Y36" i="18"/>
  <c r="X36" i="18"/>
  <c r="U36" i="18"/>
  <c r="T36" i="18"/>
  <c r="Q36" i="18"/>
  <c r="P36" i="18"/>
  <c r="AG35" i="18"/>
  <c r="AF35" i="18"/>
  <c r="AC35" i="18"/>
  <c r="AB35" i="18"/>
  <c r="Y35" i="18"/>
  <c r="X35" i="18"/>
  <c r="U35" i="18"/>
  <c r="T35" i="18"/>
  <c r="Q35" i="18"/>
  <c r="P35" i="18"/>
  <c r="AG34" i="18"/>
  <c r="AF34" i="18"/>
  <c r="AC34" i="18"/>
  <c r="AB34" i="18"/>
  <c r="Y34" i="18"/>
  <c r="X34" i="18"/>
  <c r="U34" i="18"/>
  <c r="T34" i="18"/>
  <c r="Q34" i="18"/>
  <c r="P34" i="18"/>
  <c r="AG33" i="18"/>
  <c r="AF33" i="18"/>
  <c r="AC33" i="18"/>
  <c r="AB33" i="18"/>
  <c r="Y33" i="18"/>
  <c r="X33" i="18"/>
  <c r="U33" i="18"/>
  <c r="T33" i="18"/>
  <c r="Q33" i="18"/>
  <c r="P33" i="18"/>
  <c r="AG32" i="18"/>
  <c r="AF32" i="18"/>
  <c r="AC32" i="18"/>
  <c r="AB32" i="18"/>
  <c r="Y32" i="18"/>
  <c r="X32" i="18"/>
  <c r="U32" i="18"/>
  <c r="T32" i="18"/>
  <c r="Q32" i="18"/>
  <c r="P32" i="18"/>
  <c r="AG31" i="18"/>
  <c r="AF31" i="18"/>
  <c r="AC31" i="18"/>
  <c r="AB31" i="18"/>
  <c r="Y31" i="18"/>
  <c r="X31" i="18"/>
  <c r="U31" i="18"/>
  <c r="T31" i="18"/>
  <c r="Q31" i="18"/>
  <c r="P31" i="18"/>
  <c r="G2" i="18"/>
  <c r="D2" i="18"/>
  <c r="C2" i="18"/>
  <c r="C4" i="19"/>
  <c r="E4" i="19" s="1"/>
  <c r="D4" i="19"/>
  <c r="F4" i="19" s="1"/>
  <c r="G4" i="19"/>
  <c r="C5" i="19"/>
  <c r="D5" i="19"/>
  <c r="F5" i="19" s="1"/>
  <c r="E5" i="19"/>
  <c r="G5" i="19"/>
  <c r="C6" i="19"/>
  <c r="D6" i="19"/>
  <c r="E6" i="19"/>
  <c r="F6" i="19"/>
  <c r="G6" i="19"/>
  <c r="C7" i="19"/>
  <c r="E7" i="19" s="1"/>
  <c r="D7" i="19"/>
  <c r="F7" i="19" s="1"/>
  <c r="G7" i="19"/>
  <c r="C8" i="19"/>
  <c r="E8" i="19" s="1"/>
  <c r="D8" i="19"/>
  <c r="F8" i="19"/>
  <c r="G8" i="19"/>
  <c r="C9" i="19"/>
  <c r="E9" i="19" s="1"/>
  <c r="D9" i="19"/>
  <c r="F9" i="19"/>
  <c r="G9" i="19"/>
  <c r="C10" i="19"/>
  <c r="E10" i="19" s="1"/>
  <c r="D10" i="19"/>
  <c r="F10" i="19" s="1"/>
  <c r="G10" i="19"/>
  <c r="C11" i="19"/>
  <c r="D11" i="19"/>
  <c r="F11" i="19" s="1"/>
  <c r="E11" i="19"/>
  <c r="G11" i="19"/>
  <c r="C12" i="19"/>
  <c r="D12" i="19"/>
  <c r="F12" i="19" s="1"/>
  <c r="E12" i="19"/>
  <c r="G12" i="19"/>
  <c r="C13" i="19"/>
  <c r="D13" i="19"/>
  <c r="F13" i="19" s="1"/>
  <c r="E13" i="19"/>
  <c r="G13" i="19"/>
  <c r="C14" i="19"/>
  <c r="D14" i="19"/>
  <c r="E14" i="19"/>
  <c r="F14" i="19"/>
  <c r="G14" i="19"/>
  <c r="C15" i="19"/>
  <c r="E15" i="19" s="1"/>
  <c r="D15" i="19"/>
  <c r="F15" i="19"/>
  <c r="G15" i="19"/>
  <c r="C16" i="19"/>
  <c r="E16" i="19" s="1"/>
  <c r="D16" i="19"/>
  <c r="F16" i="19"/>
  <c r="G16" i="19"/>
  <c r="C17" i="19"/>
  <c r="E17" i="19" s="1"/>
  <c r="D17" i="19"/>
  <c r="F17" i="19"/>
  <c r="G17" i="19"/>
  <c r="C18" i="19"/>
  <c r="E18" i="19" s="1"/>
  <c r="D18" i="19"/>
  <c r="F18" i="19" s="1"/>
  <c r="G18" i="19"/>
  <c r="C19" i="19"/>
  <c r="D19" i="19"/>
  <c r="F19" i="19" s="1"/>
  <c r="E19" i="19"/>
  <c r="G19" i="19"/>
  <c r="C20" i="19"/>
  <c r="D20" i="19"/>
  <c r="F20" i="19" s="1"/>
  <c r="E20" i="19"/>
  <c r="G20" i="19"/>
  <c r="C21" i="19"/>
  <c r="D21" i="19"/>
  <c r="F21" i="19" s="1"/>
  <c r="E21" i="19"/>
  <c r="G21" i="19"/>
  <c r="C22" i="19"/>
  <c r="D22" i="19"/>
  <c r="E22" i="19"/>
  <c r="F22" i="19"/>
  <c r="G22" i="19"/>
  <c r="C23" i="19"/>
  <c r="E23" i="19" s="1"/>
  <c r="D23" i="19"/>
  <c r="F23" i="19"/>
  <c r="G23" i="19"/>
  <c r="C24" i="19"/>
  <c r="E24" i="19" s="1"/>
  <c r="D24" i="19"/>
  <c r="F24" i="19"/>
  <c r="G24" i="19"/>
  <c r="C25" i="19"/>
  <c r="E25" i="19" s="1"/>
  <c r="D25" i="19"/>
  <c r="F25" i="19" s="1"/>
  <c r="G25" i="19"/>
  <c r="C26" i="19"/>
  <c r="E26" i="19" s="1"/>
  <c r="D26" i="19"/>
  <c r="F26" i="19" s="1"/>
  <c r="G26" i="19"/>
  <c r="C27" i="19"/>
  <c r="D27" i="19"/>
  <c r="F27" i="19" s="1"/>
  <c r="E27" i="19"/>
  <c r="G27" i="19"/>
  <c r="C28" i="19"/>
  <c r="D28" i="19"/>
  <c r="F28" i="19" s="1"/>
  <c r="E28" i="19"/>
  <c r="G28" i="19"/>
  <c r="C29" i="19"/>
  <c r="D29" i="19"/>
  <c r="F29" i="19" s="1"/>
  <c r="E29" i="19"/>
  <c r="G29" i="19"/>
  <c r="C30" i="19"/>
  <c r="E30" i="19" s="1"/>
  <c r="D30" i="19"/>
  <c r="F30" i="19"/>
  <c r="G30" i="19"/>
  <c r="C31" i="19"/>
  <c r="E31" i="19" s="1"/>
  <c r="D31" i="19"/>
  <c r="F31" i="19"/>
  <c r="G31" i="19"/>
  <c r="C32" i="19"/>
  <c r="E32" i="19" s="1"/>
  <c r="D32" i="19"/>
  <c r="F32" i="19"/>
  <c r="G32" i="19"/>
  <c r="C33" i="19"/>
  <c r="E33" i="19" s="1"/>
  <c r="D33" i="19"/>
  <c r="F33" i="19" s="1"/>
  <c r="G33" i="19"/>
  <c r="C34" i="19"/>
  <c r="E34" i="19" s="1"/>
  <c r="D34" i="19"/>
  <c r="F34" i="19" s="1"/>
  <c r="G34" i="19"/>
  <c r="C35" i="19"/>
  <c r="D35" i="19"/>
  <c r="F35" i="19" s="1"/>
  <c r="E35" i="19"/>
  <c r="G35" i="19"/>
  <c r="C36" i="19"/>
  <c r="D36" i="19"/>
  <c r="F36" i="19" s="1"/>
  <c r="E36" i="19"/>
  <c r="G36" i="19"/>
  <c r="C37" i="19"/>
  <c r="D37" i="19"/>
  <c r="F37" i="19" s="1"/>
  <c r="E37" i="19"/>
  <c r="G37" i="19"/>
  <c r="C38" i="19"/>
  <c r="E38" i="19" s="1"/>
  <c r="D38" i="19"/>
  <c r="F38" i="19"/>
  <c r="G38" i="19"/>
  <c r="C39" i="19"/>
  <c r="E39" i="19" s="1"/>
  <c r="D39" i="19"/>
  <c r="F39" i="19"/>
  <c r="G39" i="19"/>
  <c r="C40" i="19"/>
  <c r="E40" i="19" s="1"/>
  <c r="D40" i="19"/>
  <c r="F40" i="19"/>
  <c r="G40" i="19"/>
  <c r="C41" i="19"/>
  <c r="E41" i="19" s="1"/>
  <c r="D41" i="19"/>
  <c r="F41" i="19" s="1"/>
  <c r="G41" i="19"/>
  <c r="C42" i="19"/>
  <c r="E42" i="19" s="1"/>
  <c r="D42" i="19"/>
  <c r="F42" i="19" s="1"/>
  <c r="G42" i="19"/>
  <c r="C43" i="19"/>
  <c r="D43" i="19"/>
  <c r="F43" i="19" s="1"/>
  <c r="E43" i="19"/>
  <c r="G43" i="19"/>
  <c r="C44" i="19"/>
  <c r="D44" i="19"/>
  <c r="F44" i="19" s="1"/>
  <c r="E44" i="19"/>
  <c r="G44" i="19"/>
  <c r="C45" i="19"/>
  <c r="D45" i="19"/>
  <c r="F45" i="19" s="1"/>
  <c r="E45" i="19"/>
  <c r="G45" i="19"/>
  <c r="C46" i="19"/>
  <c r="E46" i="19" s="1"/>
  <c r="D46" i="19"/>
  <c r="F46" i="19"/>
  <c r="G46" i="19"/>
  <c r="C47" i="19"/>
  <c r="E47" i="19" s="1"/>
  <c r="D47" i="19"/>
  <c r="F47" i="19"/>
  <c r="G47" i="19"/>
  <c r="C48" i="19"/>
  <c r="E48" i="19" s="1"/>
  <c r="D48" i="19"/>
  <c r="F48" i="19"/>
  <c r="G48" i="19"/>
  <c r="C49" i="19"/>
  <c r="E49" i="19" s="1"/>
  <c r="D49" i="19"/>
  <c r="F49" i="19" s="1"/>
  <c r="G49" i="19"/>
  <c r="C50" i="19"/>
  <c r="E50" i="19" s="1"/>
  <c r="D50" i="19"/>
  <c r="F50" i="19" s="1"/>
  <c r="G50" i="19"/>
  <c r="C51" i="19"/>
  <c r="D51" i="19"/>
  <c r="F51" i="19" s="1"/>
  <c r="E51" i="19"/>
  <c r="G51" i="19"/>
  <c r="C52" i="19"/>
  <c r="D52" i="19"/>
  <c r="F52" i="19" s="1"/>
  <c r="E52" i="19"/>
  <c r="G52" i="19"/>
  <c r="C53" i="19"/>
  <c r="D53" i="19"/>
  <c r="F53" i="19" s="1"/>
  <c r="E53" i="19"/>
  <c r="G53" i="19"/>
  <c r="C54" i="19"/>
  <c r="E54" i="19" s="1"/>
  <c r="D54" i="19"/>
  <c r="F54" i="19"/>
  <c r="G54" i="19"/>
  <c r="C55" i="19"/>
  <c r="E55" i="19" s="1"/>
  <c r="D55" i="19"/>
  <c r="F55" i="19"/>
  <c r="G55" i="19"/>
  <c r="C56" i="19"/>
  <c r="E56" i="19" s="1"/>
  <c r="D56" i="19"/>
  <c r="F56" i="19"/>
  <c r="G56" i="19"/>
  <c r="C57" i="19"/>
  <c r="E57" i="19" s="1"/>
  <c r="D57" i="19"/>
  <c r="F57" i="19" s="1"/>
  <c r="G57" i="19"/>
  <c r="C58" i="19"/>
  <c r="E58" i="19" s="1"/>
  <c r="D58" i="19"/>
  <c r="F58" i="19" s="1"/>
  <c r="G58" i="19"/>
  <c r="C59" i="19"/>
  <c r="D59" i="19"/>
  <c r="F59" i="19" s="1"/>
  <c r="E59" i="19"/>
  <c r="G59" i="19"/>
  <c r="C60" i="19"/>
  <c r="D60" i="19"/>
  <c r="F60" i="19" s="1"/>
  <c r="E60" i="19"/>
  <c r="G60" i="19"/>
  <c r="C61" i="19"/>
  <c r="D61" i="19"/>
  <c r="F61" i="19" s="1"/>
  <c r="E61" i="19"/>
  <c r="G61" i="19"/>
  <c r="C62" i="19"/>
  <c r="E62" i="19" s="1"/>
  <c r="D62" i="19"/>
  <c r="F62" i="19"/>
  <c r="G62" i="19"/>
  <c r="C63" i="19"/>
  <c r="E63" i="19" s="1"/>
  <c r="D63" i="19"/>
  <c r="F63" i="19"/>
  <c r="G63" i="19"/>
  <c r="C64" i="19"/>
  <c r="E64" i="19" s="1"/>
  <c r="D64" i="19"/>
  <c r="F64" i="19"/>
  <c r="G64" i="19"/>
  <c r="C65" i="19"/>
  <c r="E65" i="19" s="1"/>
  <c r="D65" i="19"/>
  <c r="F65" i="19" s="1"/>
  <c r="G65" i="19"/>
  <c r="C66" i="19"/>
  <c r="E66" i="19" s="1"/>
  <c r="D66" i="19"/>
  <c r="F66" i="19" s="1"/>
  <c r="G66" i="19"/>
  <c r="C67" i="19"/>
  <c r="D67" i="19"/>
  <c r="F67" i="19" s="1"/>
  <c r="E67" i="19"/>
  <c r="G67" i="19"/>
  <c r="C68" i="19"/>
  <c r="D68" i="19"/>
  <c r="F68" i="19" s="1"/>
  <c r="E68" i="19"/>
  <c r="G68" i="19"/>
  <c r="C69" i="19"/>
  <c r="D69" i="19"/>
  <c r="F69" i="19" s="1"/>
  <c r="E69" i="19"/>
  <c r="G69" i="19"/>
  <c r="C70" i="19"/>
  <c r="E70" i="19" s="1"/>
  <c r="D70" i="19"/>
  <c r="F70" i="19"/>
  <c r="G70" i="19"/>
  <c r="C71" i="19"/>
  <c r="E71" i="19" s="1"/>
  <c r="D71" i="19"/>
  <c r="F71" i="19"/>
  <c r="G71" i="19"/>
  <c r="C72" i="19"/>
  <c r="E72" i="19" s="1"/>
  <c r="D72" i="19"/>
  <c r="F72" i="19"/>
  <c r="G72" i="19"/>
  <c r="C73" i="19"/>
  <c r="E73" i="19" s="1"/>
  <c r="D73" i="19"/>
  <c r="F73" i="19" s="1"/>
  <c r="G73" i="19"/>
  <c r="C74" i="19"/>
  <c r="E74" i="19" s="1"/>
  <c r="D74" i="19"/>
  <c r="F74" i="19" s="1"/>
  <c r="G74" i="19"/>
  <c r="C75" i="19"/>
  <c r="D75" i="19"/>
  <c r="F75" i="19" s="1"/>
  <c r="E75" i="19"/>
  <c r="G75" i="19"/>
  <c r="C76" i="19"/>
  <c r="D76" i="19"/>
  <c r="F76" i="19" s="1"/>
  <c r="E76" i="19"/>
  <c r="G76" i="19"/>
  <c r="C77" i="19"/>
  <c r="D77" i="19"/>
  <c r="F77" i="19" s="1"/>
  <c r="E77" i="19"/>
  <c r="G77" i="19"/>
  <c r="C78" i="19"/>
  <c r="E78" i="19" s="1"/>
  <c r="D78" i="19"/>
  <c r="F78" i="19"/>
  <c r="G78" i="19"/>
  <c r="C79" i="19"/>
  <c r="E79" i="19" s="1"/>
  <c r="D79" i="19"/>
  <c r="F79" i="19"/>
  <c r="G79" i="19"/>
  <c r="C80" i="19"/>
  <c r="E80" i="19" s="1"/>
  <c r="D80" i="19"/>
  <c r="F80" i="19"/>
  <c r="G80" i="19"/>
  <c r="C81" i="19"/>
  <c r="E81" i="19" s="1"/>
  <c r="D81" i="19"/>
  <c r="F81" i="19" s="1"/>
  <c r="G81" i="19"/>
  <c r="C82" i="19"/>
  <c r="E82" i="19" s="1"/>
  <c r="D82" i="19"/>
  <c r="F82" i="19" s="1"/>
  <c r="G82" i="19"/>
  <c r="C83" i="19"/>
  <c r="D83" i="19"/>
  <c r="F83" i="19" s="1"/>
  <c r="E83" i="19"/>
  <c r="G83" i="19"/>
  <c r="C84" i="19"/>
  <c r="D84" i="19"/>
  <c r="F84" i="19" s="1"/>
  <c r="E84" i="19"/>
  <c r="G84" i="19"/>
  <c r="C85" i="19"/>
  <c r="D85" i="19"/>
  <c r="F85" i="19" s="1"/>
  <c r="E85" i="19"/>
  <c r="G85" i="19"/>
  <c r="C86" i="19"/>
  <c r="E86" i="19" s="1"/>
  <c r="D86" i="19"/>
  <c r="F86" i="19"/>
  <c r="G86" i="19"/>
  <c r="C87" i="19"/>
  <c r="E87" i="19" s="1"/>
  <c r="D87" i="19"/>
  <c r="F87" i="19"/>
  <c r="G87" i="19"/>
  <c r="C88" i="19"/>
  <c r="E88" i="19" s="1"/>
  <c r="D88" i="19"/>
  <c r="F88" i="19"/>
  <c r="G88" i="19"/>
  <c r="C89" i="19"/>
  <c r="E89" i="19" s="1"/>
  <c r="D89" i="19"/>
  <c r="F89" i="19" s="1"/>
  <c r="G89" i="19"/>
  <c r="C90" i="19"/>
  <c r="E90" i="19" s="1"/>
  <c r="D90" i="19"/>
  <c r="F90" i="19" s="1"/>
  <c r="G90" i="19"/>
  <c r="C91" i="19"/>
  <c r="D91" i="19"/>
  <c r="F91" i="19" s="1"/>
  <c r="E91" i="19"/>
  <c r="G91" i="19"/>
  <c r="C92" i="19"/>
  <c r="D92" i="19"/>
  <c r="F92" i="19" s="1"/>
  <c r="E92" i="19"/>
  <c r="G92" i="19"/>
  <c r="C93" i="19"/>
  <c r="D93" i="19"/>
  <c r="F93" i="19" s="1"/>
  <c r="E93" i="19"/>
  <c r="G93" i="19"/>
  <c r="C94" i="19"/>
  <c r="E94" i="19" s="1"/>
  <c r="D94" i="19"/>
  <c r="F94" i="19"/>
  <c r="G94" i="19"/>
  <c r="C95" i="19"/>
  <c r="E95" i="19" s="1"/>
  <c r="D95" i="19"/>
  <c r="F95" i="19"/>
  <c r="G95" i="19"/>
  <c r="C96" i="19"/>
  <c r="E96" i="19" s="1"/>
  <c r="D96" i="19"/>
  <c r="F96" i="19"/>
  <c r="G96" i="19"/>
  <c r="C97" i="19"/>
  <c r="E97" i="19" s="1"/>
  <c r="D97" i="19"/>
  <c r="F97" i="19" s="1"/>
  <c r="G97" i="19"/>
  <c r="C98" i="19"/>
  <c r="E98" i="19" s="1"/>
  <c r="D98" i="19"/>
  <c r="F98" i="19" s="1"/>
  <c r="G98" i="19"/>
  <c r="C99" i="19"/>
  <c r="D99" i="19"/>
  <c r="F99" i="19" s="1"/>
  <c r="E99" i="19"/>
  <c r="G99" i="19"/>
  <c r="C100" i="19"/>
  <c r="D100" i="19"/>
  <c r="F100" i="19" s="1"/>
  <c r="E100" i="19"/>
  <c r="G100" i="19"/>
  <c r="C101" i="19"/>
  <c r="D101" i="19"/>
  <c r="F101" i="19" s="1"/>
  <c r="E101" i="19"/>
  <c r="G101" i="19"/>
  <c r="C102" i="19"/>
  <c r="E102" i="19" s="1"/>
  <c r="D102" i="19"/>
  <c r="F102" i="19"/>
  <c r="G102" i="19"/>
  <c r="C103" i="19"/>
  <c r="E103" i="19" s="1"/>
  <c r="D103" i="19"/>
  <c r="F103" i="19"/>
  <c r="G103" i="19"/>
  <c r="C104" i="19"/>
  <c r="E104" i="19" s="1"/>
  <c r="D104" i="19"/>
  <c r="F104" i="19"/>
  <c r="G104" i="19"/>
  <c r="C105" i="19"/>
  <c r="E105" i="19" s="1"/>
  <c r="D105" i="19"/>
  <c r="F105" i="19" s="1"/>
  <c r="G105" i="19"/>
  <c r="C106" i="19"/>
  <c r="E106" i="19" s="1"/>
  <c r="D106" i="19"/>
  <c r="F106" i="19" s="1"/>
  <c r="G106" i="19"/>
  <c r="C107" i="19"/>
  <c r="D107" i="19"/>
  <c r="F107" i="19" s="1"/>
  <c r="E107" i="19"/>
  <c r="G107" i="19"/>
  <c r="C108" i="19"/>
  <c r="D108" i="19"/>
  <c r="F108" i="19" s="1"/>
  <c r="E108" i="19"/>
  <c r="G108" i="19"/>
  <c r="C109" i="19"/>
  <c r="D109" i="19"/>
  <c r="F109" i="19" s="1"/>
  <c r="E109" i="19"/>
  <c r="G109" i="19"/>
  <c r="C110" i="19"/>
  <c r="E110" i="19" s="1"/>
  <c r="D110" i="19"/>
  <c r="F110" i="19"/>
  <c r="G110" i="19"/>
  <c r="C111" i="19"/>
  <c r="E111" i="19" s="1"/>
  <c r="D111" i="19"/>
  <c r="F111" i="19"/>
  <c r="G111" i="19"/>
  <c r="C112" i="19"/>
  <c r="E112" i="19" s="1"/>
  <c r="D112" i="19"/>
  <c r="F112" i="19"/>
  <c r="G112" i="19"/>
  <c r="C113" i="19"/>
  <c r="E113" i="19" s="1"/>
  <c r="D113" i="19"/>
  <c r="F113" i="19" s="1"/>
  <c r="G113" i="19"/>
  <c r="C114" i="19"/>
  <c r="E114" i="19" s="1"/>
  <c r="D114" i="19"/>
  <c r="F114" i="19" s="1"/>
  <c r="G114" i="19"/>
  <c r="C115" i="19"/>
  <c r="D115" i="19"/>
  <c r="F115" i="19" s="1"/>
  <c r="E115" i="19"/>
  <c r="G115" i="19"/>
  <c r="C116" i="19"/>
  <c r="D116" i="19"/>
  <c r="F116" i="19" s="1"/>
  <c r="E116" i="19"/>
  <c r="G116" i="19"/>
  <c r="C117" i="19"/>
  <c r="D117" i="19"/>
  <c r="F117" i="19" s="1"/>
  <c r="E117" i="19"/>
  <c r="G117" i="19"/>
  <c r="C118" i="19"/>
  <c r="E118" i="19" s="1"/>
  <c r="D118" i="19"/>
  <c r="F118" i="19"/>
  <c r="G118" i="19"/>
  <c r="C119" i="19"/>
  <c r="E119" i="19" s="1"/>
  <c r="D119" i="19"/>
  <c r="F119" i="19"/>
  <c r="G119" i="19"/>
  <c r="C120" i="19"/>
  <c r="E120" i="19" s="1"/>
  <c r="D120" i="19"/>
  <c r="F120" i="19"/>
  <c r="G120" i="19"/>
  <c r="C121" i="19"/>
  <c r="E121" i="19" s="1"/>
  <c r="D121" i="19"/>
  <c r="F121" i="19" s="1"/>
  <c r="G121" i="19"/>
  <c r="C122" i="19"/>
  <c r="E122" i="19" s="1"/>
  <c r="D122" i="19"/>
  <c r="F122" i="19" s="1"/>
  <c r="G122" i="19"/>
  <c r="C123" i="19"/>
  <c r="D123" i="19"/>
  <c r="F123" i="19" s="1"/>
  <c r="E123" i="19"/>
  <c r="G123" i="19"/>
  <c r="C124" i="19"/>
  <c r="D124" i="19"/>
  <c r="F124" i="19" s="1"/>
  <c r="E124" i="19"/>
  <c r="G124" i="19"/>
  <c r="C125" i="19"/>
  <c r="D125" i="19"/>
  <c r="F125" i="19" s="1"/>
  <c r="E125" i="19"/>
  <c r="G125" i="19"/>
  <c r="C126" i="19"/>
  <c r="E126" i="19" s="1"/>
  <c r="D126" i="19"/>
  <c r="F126" i="19"/>
  <c r="G126" i="19"/>
  <c r="C127" i="19"/>
  <c r="E127" i="19" s="1"/>
  <c r="D127" i="19"/>
  <c r="F127" i="19"/>
  <c r="G127" i="19"/>
  <c r="C128" i="19"/>
  <c r="E128" i="19" s="1"/>
  <c r="D128" i="19"/>
  <c r="F128" i="19"/>
  <c r="G128" i="19"/>
  <c r="C129" i="19"/>
  <c r="E129" i="19" s="1"/>
  <c r="D129" i="19"/>
  <c r="F129" i="19" s="1"/>
  <c r="G129" i="19"/>
  <c r="C130" i="19"/>
  <c r="E130" i="19" s="1"/>
  <c r="D130" i="19"/>
  <c r="F130" i="19" s="1"/>
  <c r="G130" i="19"/>
  <c r="C131" i="19"/>
  <c r="D131" i="19"/>
  <c r="F131" i="19" s="1"/>
  <c r="E131" i="19"/>
  <c r="G131" i="19"/>
  <c r="C132" i="19"/>
  <c r="D132" i="19"/>
  <c r="F132" i="19" s="1"/>
  <c r="E132" i="19"/>
  <c r="G132" i="19"/>
  <c r="C133" i="19"/>
  <c r="D133" i="19"/>
  <c r="F133" i="19" s="1"/>
  <c r="E133" i="19"/>
  <c r="G133" i="19"/>
  <c r="C134" i="19"/>
  <c r="E134" i="19" s="1"/>
  <c r="D134" i="19"/>
  <c r="F134" i="19"/>
  <c r="G134" i="19"/>
  <c r="C135" i="19"/>
  <c r="E135" i="19" s="1"/>
  <c r="D135" i="19"/>
  <c r="F135" i="19"/>
  <c r="G135" i="19"/>
  <c r="C136" i="19"/>
  <c r="E136" i="19" s="1"/>
  <c r="D136" i="19"/>
  <c r="F136" i="19"/>
  <c r="G136" i="19"/>
  <c r="C137" i="19"/>
  <c r="E137" i="19" s="1"/>
  <c r="D137" i="19"/>
  <c r="F137" i="19" s="1"/>
  <c r="G137" i="19"/>
  <c r="C138" i="19"/>
  <c r="E138" i="19" s="1"/>
  <c r="D138" i="19"/>
  <c r="F138" i="19" s="1"/>
  <c r="G138" i="19"/>
  <c r="C139" i="19"/>
  <c r="D139" i="19"/>
  <c r="F139" i="19" s="1"/>
  <c r="E139" i="19"/>
  <c r="G139" i="19"/>
  <c r="C140" i="19"/>
  <c r="D140" i="19"/>
  <c r="F140" i="19" s="1"/>
  <c r="E140" i="19"/>
  <c r="G140" i="19"/>
  <c r="C141" i="19"/>
  <c r="D141" i="19"/>
  <c r="F141" i="19" s="1"/>
  <c r="E141" i="19"/>
  <c r="G141" i="19"/>
  <c r="C142" i="19"/>
  <c r="E142" i="19" s="1"/>
  <c r="D142" i="19"/>
  <c r="F142" i="19"/>
  <c r="G142" i="19"/>
  <c r="C143" i="19"/>
  <c r="E143" i="19" s="1"/>
  <c r="D143" i="19"/>
  <c r="F143" i="19"/>
  <c r="G143" i="19"/>
  <c r="C144" i="19"/>
  <c r="E144" i="19" s="1"/>
  <c r="D144" i="19"/>
  <c r="F144" i="19"/>
  <c r="G144" i="19"/>
  <c r="C145" i="19"/>
  <c r="E145" i="19" s="1"/>
  <c r="D145" i="19"/>
  <c r="F145" i="19" s="1"/>
  <c r="G145" i="19"/>
  <c r="C146" i="19"/>
  <c r="E146" i="19" s="1"/>
  <c r="D146" i="19"/>
  <c r="F146" i="19" s="1"/>
  <c r="G146" i="19"/>
  <c r="C147" i="19"/>
  <c r="D147" i="19"/>
  <c r="F147" i="19" s="1"/>
  <c r="E147" i="19"/>
  <c r="G147" i="19"/>
  <c r="C148" i="19"/>
  <c r="D148" i="19"/>
  <c r="F148" i="19" s="1"/>
  <c r="E148" i="19"/>
  <c r="G148" i="19"/>
  <c r="C149" i="19"/>
  <c r="D149" i="19"/>
  <c r="F149" i="19" s="1"/>
  <c r="E149" i="19"/>
  <c r="G149" i="19"/>
  <c r="C150" i="19"/>
  <c r="E150" i="19" s="1"/>
  <c r="D150" i="19"/>
  <c r="F150" i="19"/>
  <c r="G150" i="19"/>
  <c r="C151" i="19"/>
  <c r="E151" i="19" s="1"/>
  <c r="D151" i="19"/>
  <c r="F151" i="19"/>
  <c r="G151" i="19"/>
  <c r="C152" i="19"/>
  <c r="E152" i="19" s="1"/>
  <c r="D152" i="19"/>
  <c r="F152" i="19"/>
  <c r="G152" i="19"/>
  <c r="C153" i="19"/>
  <c r="E153" i="19" s="1"/>
  <c r="D153" i="19"/>
  <c r="F153" i="19" s="1"/>
  <c r="G153" i="19"/>
  <c r="C154" i="19"/>
  <c r="E154" i="19" s="1"/>
  <c r="D154" i="19"/>
  <c r="F154" i="19" s="1"/>
  <c r="G154" i="19"/>
  <c r="C155" i="19"/>
  <c r="D155" i="19"/>
  <c r="F155" i="19" s="1"/>
  <c r="E155" i="19"/>
  <c r="G155" i="19"/>
  <c r="C156" i="19"/>
  <c r="D156" i="19"/>
  <c r="F156" i="19" s="1"/>
  <c r="E156" i="19"/>
  <c r="G156" i="19"/>
  <c r="C157" i="19"/>
  <c r="D157" i="19"/>
  <c r="F157" i="19" s="1"/>
  <c r="E157" i="19"/>
  <c r="G157" i="19"/>
  <c r="C158" i="19"/>
  <c r="E158" i="19" s="1"/>
  <c r="D158" i="19"/>
  <c r="F158" i="19"/>
  <c r="G158" i="19"/>
  <c r="C159" i="19"/>
  <c r="E159" i="19" s="1"/>
  <c r="D159" i="19"/>
  <c r="F159" i="19"/>
  <c r="G159" i="19"/>
  <c r="C160" i="19"/>
  <c r="E160" i="19" s="1"/>
  <c r="D160" i="19"/>
  <c r="F160" i="19"/>
  <c r="G160" i="19"/>
  <c r="C161" i="19"/>
  <c r="E161" i="19" s="1"/>
  <c r="D161" i="19"/>
  <c r="F161" i="19" s="1"/>
  <c r="G161" i="19"/>
  <c r="C162" i="19"/>
  <c r="E162" i="19" s="1"/>
  <c r="D162" i="19"/>
  <c r="F162" i="19" s="1"/>
  <c r="G162" i="19"/>
  <c r="C163" i="19"/>
  <c r="D163" i="19"/>
  <c r="F163" i="19" s="1"/>
  <c r="E163" i="19"/>
  <c r="G163" i="19"/>
  <c r="C164" i="19"/>
  <c r="D164" i="19"/>
  <c r="F164" i="19" s="1"/>
  <c r="E164" i="19"/>
  <c r="G164" i="19"/>
  <c r="C165" i="19"/>
  <c r="D165" i="19"/>
  <c r="F165" i="19" s="1"/>
  <c r="E165" i="19"/>
  <c r="G165" i="19"/>
  <c r="C166" i="19"/>
  <c r="E166" i="19" s="1"/>
  <c r="D166" i="19"/>
  <c r="F166" i="19"/>
  <c r="G166" i="19"/>
  <c r="C167" i="19"/>
  <c r="E167" i="19" s="1"/>
  <c r="D167" i="19"/>
  <c r="F167" i="19"/>
  <c r="G167" i="19"/>
  <c r="C168" i="19"/>
  <c r="E168" i="19" s="1"/>
  <c r="D168" i="19"/>
  <c r="F168" i="19"/>
  <c r="G168" i="19"/>
  <c r="C169" i="19"/>
  <c r="E169" i="19" s="1"/>
  <c r="D169" i="19"/>
  <c r="F169" i="19" s="1"/>
  <c r="G169" i="19"/>
  <c r="C170" i="19"/>
  <c r="E170" i="19" s="1"/>
  <c r="D170" i="19"/>
  <c r="F170" i="19" s="1"/>
  <c r="G170" i="19"/>
  <c r="C171" i="19"/>
  <c r="D171" i="19"/>
  <c r="F171" i="19" s="1"/>
  <c r="E171" i="19"/>
  <c r="G171" i="19"/>
  <c r="C172" i="19"/>
  <c r="D172" i="19"/>
  <c r="F172" i="19" s="1"/>
  <c r="E172" i="19"/>
  <c r="G172" i="19"/>
  <c r="C173" i="19"/>
  <c r="D173" i="19"/>
  <c r="F173" i="19" s="1"/>
  <c r="E173" i="19"/>
  <c r="G173" i="19"/>
  <c r="C174" i="19"/>
  <c r="E174" i="19" s="1"/>
  <c r="D174" i="19"/>
  <c r="F174" i="19"/>
  <c r="G174" i="19"/>
  <c r="C175" i="19"/>
  <c r="E175" i="19" s="1"/>
  <c r="D175" i="19"/>
  <c r="F175" i="19"/>
  <c r="G175" i="19"/>
  <c r="C176" i="19"/>
  <c r="E176" i="19" s="1"/>
  <c r="D176" i="19"/>
  <c r="F176" i="19"/>
  <c r="G176" i="19"/>
  <c r="C177" i="19"/>
  <c r="E177" i="19" s="1"/>
  <c r="D177" i="19"/>
  <c r="F177" i="19" s="1"/>
  <c r="G177" i="19"/>
  <c r="C178" i="19"/>
  <c r="E178" i="19" s="1"/>
  <c r="D178" i="19"/>
  <c r="F178" i="19" s="1"/>
  <c r="G178" i="19"/>
  <c r="C179" i="19"/>
  <c r="D179" i="19"/>
  <c r="F179" i="19" s="1"/>
  <c r="E179" i="19"/>
  <c r="G179" i="19"/>
  <c r="C180" i="19"/>
  <c r="D180" i="19"/>
  <c r="F180" i="19" s="1"/>
  <c r="E180" i="19"/>
  <c r="G180" i="19"/>
  <c r="C181" i="19"/>
  <c r="D181" i="19"/>
  <c r="F181" i="19" s="1"/>
  <c r="E181" i="19"/>
  <c r="G181" i="19"/>
  <c r="C182" i="19"/>
  <c r="E182" i="19" s="1"/>
  <c r="D182" i="19"/>
  <c r="F182" i="19"/>
  <c r="G182" i="19"/>
  <c r="C183" i="19"/>
  <c r="E183" i="19" s="1"/>
  <c r="D183" i="19"/>
  <c r="F183" i="19"/>
  <c r="G183" i="19"/>
  <c r="C184" i="19"/>
  <c r="E184" i="19" s="1"/>
  <c r="D184" i="19"/>
  <c r="F184" i="19"/>
  <c r="G184" i="19"/>
  <c r="C185" i="19"/>
  <c r="E185" i="19" s="1"/>
  <c r="D185" i="19"/>
  <c r="F185" i="19" s="1"/>
  <c r="G185" i="19"/>
  <c r="C186" i="19"/>
  <c r="E186" i="19" s="1"/>
  <c r="D186" i="19"/>
  <c r="F186" i="19" s="1"/>
  <c r="G186" i="19"/>
  <c r="C187" i="19"/>
  <c r="D187" i="19"/>
  <c r="F187" i="19" s="1"/>
  <c r="E187" i="19"/>
  <c r="G187" i="19"/>
  <c r="C188" i="19"/>
  <c r="D188" i="19"/>
  <c r="F188" i="19" s="1"/>
  <c r="E188" i="19"/>
  <c r="G188" i="19"/>
  <c r="C189" i="19"/>
  <c r="D189" i="19"/>
  <c r="F189" i="19" s="1"/>
  <c r="E189" i="19"/>
  <c r="G189" i="19"/>
  <c r="C190" i="19"/>
  <c r="E190" i="19" s="1"/>
  <c r="D190" i="19"/>
  <c r="F190" i="19"/>
  <c r="G190" i="19"/>
  <c r="C191" i="19"/>
  <c r="E191" i="19" s="1"/>
  <c r="D191" i="19"/>
  <c r="F191" i="19"/>
  <c r="G191" i="19"/>
  <c r="C192" i="19"/>
  <c r="D192" i="19"/>
  <c r="E192" i="19"/>
  <c r="F192" i="19"/>
  <c r="G192" i="19"/>
  <c r="C193" i="19"/>
  <c r="E193" i="19" s="1"/>
  <c r="D193" i="19"/>
  <c r="F193" i="19" s="1"/>
  <c r="G193" i="19"/>
  <c r="C194" i="19"/>
  <c r="E194" i="19" s="1"/>
  <c r="D194" i="19"/>
  <c r="F194" i="19" s="1"/>
  <c r="G194" i="19"/>
  <c r="C195" i="19"/>
  <c r="D195" i="19"/>
  <c r="E195" i="19"/>
  <c r="F195" i="19"/>
  <c r="G195" i="19"/>
  <c r="C196" i="19"/>
  <c r="D196" i="19"/>
  <c r="F196" i="19" s="1"/>
  <c r="E196" i="19"/>
  <c r="G196" i="19"/>
  <c r="C197" i="19"/>
  <c r="D197" i="19"/>
  <c r="F197" i="19" s="1"/>
  <c r="E197" i="19"/>
  <c r="G197" i="19"/>
  <c r="C198" i="19"/>
  <c r="E198" i="19" s="1"/>
  <c r="D198" i="19"/>
  <c r="F198" i="19"/>
  <c r="G198" i="19"/>
  <c r="C199" i="19"/>
  <c r="E199" i="19" s="1"/>
  <c r="D199" i="19"/>
  <c r="F199" i="19"/>
  <c r="G199" i="19"/>
  <c r="C200" i="19"/>
  <c r="D200" i="19"/>
  <c r="E200" i="19"/>
  <c r="F200" i="19"/>
  <c r="G200" i="19"/>
  <c r="C201" i="19"/>
  <c r="E201" i="19" s="1"/>
  <c r="D201" i="19"/>
  <c r="F201" i="19" s="1"/>
  <c r="G201" i="19"/>
  <c r="C202" i="19"/>
  <c r="E202" i="19" s="1"/>
  <c r="D202" i="19"/>
  <c r="F202" i="19" s="1"/>
  <c r="G202" i="19"/>
  <c r="C203" i="19"/>
  <c r="D203" i="19"/>
  <c r="E203" i="19"/>
  <c r="F203" i="19"/>
  <c r="G203" i="19"/>
  <c r="C204" i="19"/>
  <c r="D204" i="19"/>
  <c r="F204" i="19" s="1"/>
  <c r="E204" i="19"/>
  <c r="G204" i="19"/>
  <c r="C205" i="19"/>
  <c r="D205" i="19"/>
  <c r="F205" i="19" s="1"/>
  <c r="E205" i="19"/>
  <c r="G205" i="19"/>
  <c r="C206" i="19"/>
  <c r="E206" i="19" s="1"/>
  <c r="D206" i="19"/>
  <c r="F206" i="19"/>
  <c r="G206" i="19"/>
  <c r="C207" i="19"/>
  <c r="E207" i="19" s="1"/>
  <c r="D207" i="19"/>
  <c r="F207" i="19"/>
  <c r="G207" i="19"/>
  <c r="C208" i="19"/>
  <c r="D208" i="19"/>
  <c r="E208" i="19"/>
  <c r="F208" i="19"/>
  <c r="G208" i="19"/>
  <c r="C209" i="19"/>
  <c r="E209" i="19" s="1"/>
  <c r="D209" i="19"/>
  <c r="F209" i="19" s="1"/>
  <c r="G209" i="19"/>
  <c r="C210" i="19"/>
  <c r="E210" i="19" s="1"/>
  <c r="D210" i="19"/>
  <c r="F210" i="19" s="1"/>
  <c r="G210" i="19"/>
  <c r="C211" i="19"/>
  <c r="D211" i="19"/>
  <c r="E211" i="19"/>
  <c r="F211" i="19"/>
  <c r="G211" i="19"/>
  <c r="C212" i="19"/>
  <c r="D212" i="19"/>
  <c r="F212" i="19" s="1"/>
  <c r="E212" i="19"/>
  <c r="G212" i="19"/>
  <c r="C213" i="19"/>
  <c r="D213" i="19"/>
  <c r="F213" i="19" s="1"/>
  <c r="E213" i="19"/>
  <c r="G213" i="19"/>
  <c r="C214" i="19"/>
  <c r="E214" i="19" s="1"/>
  <c r="D214" i="19"/>
  <c r="F214" i="19"/>
  <c r="G214" i="19"/>
  <c r="C215" i="19"/>
  <c r="E215" i="19" s="1"/>
  <c r="D215" i="19"/>
  <c r="F215" i="19"/>
  <c r="G215" i="19"/>
  <c r="C216" i="19"/>
  <c r="D216" i="19"/>
  <c r="E216" i="19"/>
  <c r="F216" i="19"/>
  <c r="G216" i="19"/>
  <c r="C217" i="19"/>
  <c r="E217" i="19" s="1"/>
  <c r="D217" i="19"/>
  <c r="F217" i="19" s="1"/>
  <c r="G217" i="19"/>
  <c r="C218" i="19"/>
  <c r="E218" i="19" s="1"/>
  <c r="D218" i="19"/>
  <c r="F218" i="19" s="1"/>
  <c r="G218" i="19"/>
  <c r="C219" i="19"/>
  <c r="D219" i="19"/>
  <c r="E219" i="19"/>
  <c r="F219" i="19"/>
  <c r="G219" i="19"/>
  <c r="C220" i="19"/>
  <c r="D220" i="19"/>
  <c r="F220" i="19" s="1"/>
  <c r="E220" i="19"/>
  <c r="G220" i="19"/>
  <c r="C221" i="19"/>
  <c r="D221" i="19"/>
  <c r="F221" i="19" s="1"/>
  <c r="E221" i="19"/>
  <c r="G221" i="19"/>
  <c r="C222" i="19"/>
  <c r="E222" i="19" s="1"/>
  <c r="D222" i="19"/>
  <c r="F222" i="19"/>
  <c r="G222" i="19"/>
  <c r="C223" i="19"/>
  <c r="E223" i="19" s="1"/>
  <c r="D223" i="19"/>
  <c r="F223" i="19"/>
  <c r="G223" i="19"/>
  <c r="C224" i="19"/>
  <c r="D224" i="19"/>
  <c r="E224" i="19"/>
  <c r="F224" i="19"/>
  <c r="G224" i="19"/>
  <c r="C225" i="19"/>
  <c r="E225" i="19" s="1"/>
  <c r="D225" i="19"/>
  <c r="F225" i="19" s="1"/>
  <c r="G225" i="19"/>
  <c r="C226" i="19"/>
  <c r="E226" i="19" s="1"/>
  <c r="D226" i="19"/>
  <c r="F226" i="19" s="1"/>
  <c r="G226" i="19"/>
  <c r="C227" i="19"/>
  <c r="D227" i="19"/>
  <c r="E227" i="19"/>
  <c r="F227" i="19"/>
  <c r="G227" i="19"/>
  <c r="C228" i="19"/>
  <c r="D228" i="19"/>
  <c r="F228" i="19" s="1"/>
  <c r="E228" i="19"/>
  <c r="G228" i="19"/>
  <c r="C229" i="19"/>
  <c r="D229" i="19"/>
  <c r="F229" i="19" s="1"/>
  <c r="E229" i="19"/>
  <c r="G229" i="19"/>
  <c r="C230" i="19"/>
  <c r="E230" i="19" s="1"/>
  <c r="D230" i="19"/>
  <c r="F230" i="19"/>
  <c r="G230" i="19"/>
  <c r="C231" i="19"/>
  <c r="E231" i="19" s="1"/>
  <c r="D231" i="19"/>
  <c r="F231" i="19"/>
  <c r="G231" i="19"/>
  <c r="C232" i="19"/>
  <c r="D232" i="19"/>
  <c r="E232" i="19"/>
  <c r="F232" i="19"/>
  <c r="G232" i="19"/>
  <c r="C233" i="19"/>
  <c r="E233" i="19" s="1"/>
  <c r="D233" i="19"/>
  <c r="F233" i="19" s="1"/>
  <c r="G233" i="19"/>
  <c r="C234" i="19"/>
  <c r="E234" i="19" s="1"/>
  <c r="D234" i="19"/>
  <c r="F234" i="19" s="1"/>
  <c r="G234" i="19"/>
  <c r="C235" i="19"/>
  <c r="D235" i="19"/>
  <c r="E235" i="19"/>
  <c r="F235" i="19"/>
  <c r="G235" i="19"/>
  <c r="C236" i="19"/>
  <c r="D236" i="19"/>
  <c r="F236" i="19" s="1"/>
  <c r="E236" i="19"/>
  <c r="G236" i="19"/>
  <c r="C237" i="19"/>
  <c r="D237" i="19"/>
  <c r="F237" i="19" s="1"/>
  <c r="E237" i="19"/>
  <c r="G237" i="19"/>
  <c r="C238" i="19"/>
  <c r="E238" i="19" s="1"/>
  <c r="D238" i="19"/>
  <c r="F238" i="19"/>
  <c r="G238" i="19"/>
  <c r="C239" i="19"/>
  <c r="E239" i="19" s="1"/>
  <c r="D239" i="19"/>
  <c r="F239" i="19"/>
  <c r="G239" i="19"/>
  <c r="C240" i="19"/>
  <c r="D240" i="19"/>
  <c r="E240" i="19"/>
  <c r="F240" i="19"/>
  <c r="G240" i="19"/>
  <c r="C241" i="19"/>
  <c r="E241" i="19" s="1"/>
  <c r="D241" i="19"/>
  <c r="F241" i="19" s="1"/>
  <c r="G241" i="19"/>
  <c r="C242" i="19"/>
  <c r="E242" i="19" s="1"/>
  <c r="D242" i="19"/>
  <c r="F242" i="19"/>
  <c r="G242" i="19"/>
  <c r="C243" i="19"/>
  <c r="D243" i="19"/>
  <c r="E243" i="19"/>
  <c r="F243" i="19"/>
  <c r="G243" i="19"/>
  <c r="C244" i="19"/>
  <c r="D244" i="19"/>
  <c r="F244" i="19" s="1"/>
  <c r="E244" i="19"/>
  <c r="G244" i="19"/>
  <c r="C245" i="19"/>
  <c r="D245" i="19"/>
  <c r="F245" i="19" s="1"/>
  <c r="E245" i="19"/>
  <c r="G245" i="19"/>
  <c r="C246" i="19"/>
  <c r="E246" i="19" s="1"/>
  <c r="D246" i="19"/>
  <c r="F246" i="19"/>
  <c r="G246" i="19"/>
  <c r="C247" i="19"/>
  <c r="D247" i="19"/>
  <c r="E247" i="19"/>
  <c r="F247" i="19"/>
  <c r="G247" i="19"/>
  <c r="C248" i="19"/>
  <c r="D248" i="19"/>
  <c r="F248" i="19" s="1"/>
  <c r="E248" i="19"/>
  <c r="G248" i="19"/>
  <c r="C249" i="19"/>
  <c r="E249" i="19" s="1"/>
  <c r="D249" i="19"/>
  <c r="F249" i="19" s="1"/>
  <c r="G249" i="19"/>
  <c r="C250" i="19"/>
  <c r="E250" i="19" s="1"/>
  <c r="D250" i="19"/>
  <c r="F250" i="19"/>
  <c r="G250" i="19"/>
  <c r="C251" i="19"/>
  <c r="D251" i="19"/>
  <c r="E251" i="19"/>
  <c r="F251" i="19"/>
  <c r="G251" i="19"/>
  <c r="C252" i="19"/>
  <c r="D252" i="19"/>
  <c r="F252" i="19" s="1"/>
  <c r="E252" i="19"/>
  <c r="G252" i="19"/>
  <c r="C253" i="19"/>
  <c r="E253" i="19" s="1"/>
  <c r="D253" i="19"/>
  <c r="F253" i="19" s="1"/>
  <c r="G253" i="19"/>
  <c r="C254" i="19"/>
  <c r="E254" i="19" s="1"/>
  <c r="D254" i="19"/>
  <c r="F254" i="19"/>
  <c r="G254" i="19"/>
  <c r="C255" i="19"/>
  <c r="D255" i="19"/>
  <c r="E255" i="19"/>
  <c r="F255" i="19"/>
  <c r="G255" i="19"/>
  <c r="C256" i="19"/>
  <c r="D256" i="19"/>
  <c r="E256" i="19"/>
  <c r="F256" i="19"/>
  <c r="G256" i="19"/>
  <c r="C257" i="19"/>
  <c r="E257" i="19" s="1"/>
  <c r="D257" i="19"/>
  <c r="F257" i="19"/>
  <c r="G257" i="19"/>
  <c r="C258" i="19"/>
  <c r="E258" i="19" s="1"/>
  <c r="D258" i="19"/>
  <c r="F258" i="19"/>
  <c r="G258" i="19"/>
  <c r="C259" i="19"/>
  <c r="D259" i="19"/>
  <c r="F259" i="19" s="1"/>
  <c r="E259" i="19"/>
  <c r="G259" i="19"/>
  <c r="C260" i="19"/>
  <c r="D260" i="19"/>
  <c r="F260" i="19" s="1"/>
  <c r="E260" i="19"/>
  <c r="G260" i="19"/>
  <c r="C261" i="19"/>
  <c r="E261" i="19" s="1"/>
  <c r="D261" i="19"/>
  <c r="F261" i="19" s="1"/>
  <c r="G261" i="19"/>
  <c r="C262" i="19"/>
  <c r="E262" i="19" s="1"/>
  <c r="D262" i="19"/>
  <c r="F262" i="19"/>
  <c r="G262" i="19"/>
  <c r="C263" i="19"/>
  <c r="E263" i="19" s="1"/>
  <c r="D263" i="19"/>
  <c r="F263" i="19"/>
  <c r="G263" i="19"/>
  <c r="C264" i="19"/>
  <c r="D264" i="19"/>
  <c r="F264" i="19" s="1"/>
  <c r="E264" i="19"/>
  <c r="G264" i="19"/>
  <c r="C265" i="19"/>
  <c r="E265" i="19" s="1"/>
  <c r="D265" i="19"/>
  <c r="F265" i="19"/>
  <c r="G265" i="19"/>
  <c r="C266" i="19"/>
  <c r="E266" i="19" s="1"/>
  <c r="D266" i="19"/>
  <c r="F266" i="19"/>
  <c r="G266" i="19"/>
  <c r="C267" i="19"/>
  <c r="D267" i="19"/>
  <c r="F267" i="19" s="1"/>
  <c r="E267" i="19"/>
  <c r="G267" i="19"/>
  <c r="C268" i="19"/>
  <c r="D268" i="19"/>
  <c r="F268" i="19" s="1"/>
  <c r="E268" i="19"/>
  <c r="G268" i="19"/>
  <c r="C269" i="19"/>
  <c r="E269" i="19" s="1"/>
  <c r="D269" i="19"/>
  <c r="F269" i="19" s="1"/>
  <c r="G269" i="19"/>
  <c r="C270" i="19"/>
  <c r="E270" i="19" s="1"/>
  <c r="D270" i="19"/>
  <c r="F270" i="19"/>
  <c r="G270" i="19"/>
  <c r="C271" i="19"/>
  <c r="D271" i="19"/>
  <c r="E271" i="19"/>
  <c r="F271" i="19"/>
  <c r="G271" i="19"/>
  <c r="C272" i="19"/>
  <c r="D272" i="19"/>
  <c r="E272" i="19"/>
  <c r="F272" i="19"/>
  <c r="G272" i="19"/>
  <c r="C273" i="19"/>
  <c r="E273" i="19" s="1"/>
  <c r="D273" i="19"/>
  <c r="F273" i="19"/>
  <c r="G273" i="19"/>
  <c r="C274" i="19"/>
  <c r="E274" i="19" s="1"/>
  <c r="D274" i="19"/>
  <c r="F274" i="19"/>
  <c r="G274" i="19"/>
  <c r="C275" i="19"/>
  <c r="D275" i="19"/>
  <c r="F275" i="19" s="1"/>
  <c r="E275" i="19"/>
  <c r="G275" i="19"/>
  <c r="C276" i="19"/>
  <c r="D276" i="19"/>
  <c r="F276" i="19" s="1"/>
  <c r="E276" i="19"/>
  <c r="G276" i="19"/>
  <c r="C277" i="19"/>
  <c r="E277" i="19" s="1"/>
  <c r="D277" i="19"/>
  <c r="F277" i="19" s="1"/>
  <c r="G277" i="19"/>
  <c r="C278" i="19"/>
  <c r="E278" i="19" s="1"/>
  <c r="D278" i="19"/>
  <c r="F278" i="19"/>
  <c r="G278" i="19"/>
  <c r="C279" i="19"/>
  <c r="E279" i="19" s="1"/>
  <c r="D279" i="19"/>
  <c r="F279" i="19"/>
  <c r="G279" i="19"/>
  <c r="C280" i="19"/>
  <c r="D280" i="19"/>
  <c r="F280" i="19" s="1"/>
  <c r="E280" i="19"/>
  <c r="G280" i="19"/>
  <c r="C281" i="19"/>
  <c r="E281" i="19" s="1"/>
  <c r="D281" i="19"/>
  <c r="F281" i="19"/>
  <c r="G281" i="19"/>
  <c r="C282" i="19"/>
  <c r="E282" i="19" s="1"/>
  <c r="D282" i="19"/>
  <c r="F282" i="19" s="1"/>
  <c r="G282" i="19"/>
  <c r="C283" i="19"/>
  <c r="D283" i="19"/>
  <c r="F283" i="19" s="1"/>
  <c r="E283" i="19"/>
  <c r="G283" i="19"/>
  <c r="C284" i="19"/>
  <c r="D284" i="19"/>
  <c r="F284" i="19" s="1"/>
  <c r="E284" i="19"/>
  <c r="G284" i="19"/>
  <c r="C285" i="19"/>
  <c r="E285" i="19" s="1"/>
  <c r="D285" i="19"/>
  <c r="F285" i="19" s="1"/>
  <c r="G285" i="19"/>
  <c r="C286" i="19"/>
  <c r="E286" i="19" s="1"/>
  <c r="D286" i="19"/>
  <c r="F286" i="19"/>
  <c r="G286" i="19"/>
  <c r="C287" i="19"/>
  <c r="D287" i="19"/>
  <c r="E287" i="19"/>
  <c r="F287" i="19"/>
  <c r="G287" i="19"/>
  <c r="C288" i="19"/>
  <c r="D288" i="19"/>
  <c r="E288" i="19"/>
  <c r="F288" i="19"/>
  <c r="G288" i="19"/>
  <c r="C289" i="19"/>
  <c r="E289" i="19" s="1"/>
  <c r="D289" i="19"/>
  <c r="F289" i="19" s="1"/>
  <c r="G289" i="19"/>
  <c r="C290" i="19"/>
  <c r="E290" i="19" s="1"/>
  <c r="D290" i="19"/>
  <c r="F290" i="19"/>
  <c r="G290" i="19"/>
  <c r="C291" i="19"/>
  <c r="D291" i="19"/>
  <c r="F291" i="19" s="1"/>
  <c r="E291" i="19"/>
  <c r="G291" i="19"/>
  <c r="C292" i="19"/>
  <c r="D292" i="19"/>
  <c r="F292" i="19" s="1"/>
  <c r="E292" i="19"/>
  <c r="G292" i="19"/>
  <c r="C293" i="19"/>
  <c r="E293" i="19" s="1"/>
  <c r="D293" i="19"/>
  <c r="F293" i="19" s="1"/>
  <c r="G293" i="19"/>
  <c r="C294" i="19"/>
  <c r="E294" i="19" s="1"/>
  <c r="D294" i="19"/>
  <c r="F294" i="19"/>
  <c r="G294" i="19"/>
  <c r="C295" i="19"/>
  <c r="E295" i="19" s="1"/>
  <c r="D295" i="19"/>
  <c r="F295" i="19"/>
  <c r="G295" i="19"/>
  <c r="C296" i="19"/>
  <c r="D296" i="19"/>
  <c r="F296" i="19" s="1"/>
  <c r="E296" i="19"/>
  <c r="G296" i="19"/>
  <c r="C297" i="19"/>
  <c r="E297" i="19" s="1"/>
  <c r="D297" i="19"/>
  <c r="F297" i="19"/>
  <c r="G297" i="19"/>
  <c r="C298" i="19"/>
  <c r="E298" i="19" s="1"/>
  <c r="D298" i="19"/>
  <c r="F298" i="19" s="1"/>
  <c r="G298" i="19"/>
  <c r="C299" i="19"/>
  <c r="D299" i="19"/>
  <c r="F299" i="19" s="1"/>
  <c r="E299" i="19"/>
  <c r="G299" i="19"/>
  <c r="C300" i="19"/>
  <c r="D300" i="19"/>
  <c r="F300" i="19" s="1"/>
  <c r="E300" i="19"/>
  <c r="G300" i="19"/>
  <c r="G3" i="19"/>
  <c r="D3" i="19"/>
  <c r="F3" i="19" s="1"/>
  <c r="C3" i="19"/>
  <c r="E3" i="19" s="1"/>
  <c r="A3" i="19" a="1"/>
  <c r="A3" i="19" s="1"/>
  <c r="AG300" i="19"/>
  <c r="AF300" i="19"/>
  <c r="AC300" i="19"/>
  <c r="AB300" i="19"/>
  <c r="Y300" i="19"/>
  <c r="X300" i="19"/>
  <c r="U300" i="19"/>
  <c r="T300" i="19"/>
  <c r="Q300" i="19"/>
  <c r="P300" i="19"/>
  <c r="AG299" i="19"/>
  <c r="AF299" i="19"/>
  <c r="AC299" i="19"/>
  <c r="AB299" i="19"/>
  <c r="Y299" i="19"/>
  <c r="X299" i="19"/>
  <c r="U299" i="19"/>
  <c r="T299" i="19"/>
  <c r="Q299" i="19"/>
  <c r="P299" i="19"/>
  <c r="AG298" i="19"/>
  <c r="AF298" i="19"/>
  <c r="AC298" i="19"/>
  <c r="AB298" i="19"/>
  <c r="Y298" i="19"/>
  <c r="X298" i="19"/>
  <c r="U298" i="19"/>
  <c r="T298" i="19"/>
  <c r="Q298" i="19"/>
  <c r="P298" i="19"/>
  <c r="AG297" i="19"/>
  <c r="AF297" i="19"/>
  <c r="AC297" i="19"/>
  <c r="AB297" i="19"/>
  <c r="Y297" i="19"/>
  <c r="X297" i="19"/>
  <c r="U297" i="19"/>
  <c r="T297" i="19"/>
  <c r="Q297" i="19"/>
  <c r="P297" i="19"/>
  <c r="AG296" i="19"/>
  <c r="AF296" i="19"/>
  <c r="AC296" i="19"/>
  <c r="AB296" i="19"/>
  <c r="Y296" i="19"/>
  <c r="X296" i="19"/>
  <c r="U296" i="19"/>
  <c r="T296" i="19"/>
  <c r="Q296" i="19"/>
  <c r="P296" i="19"/>
  <c r="AG295" i="19"/>
  <c r="AF295" i="19"/>
  <c r="AC295" i="19"/>
  <c r="AB295" i="19"/>
  <c r="Y295" i="19"/>
  <c r="X295" i="19"/>
  <c r="U295" i="19"/>
  <c r="T295" i="19"/>
  <c r="Q295" i="19"/>
  <c r="P295" i="19"/>
  <c r="AG294" i="19"/>
  <c r="AF294" i="19"/>
  <c r="AC294" i="19"/>
  <c r="AB294" i="19"/>
  <c r="Y294" i="19"/>
  <c r="X294" i="19"/>
  <c r="U294" i="19"/>
  <c r="T294" i="19"/>
  <c r="Q294" i="19"/>
  <c r="P294" i="19"/>
  <c r="AG293" i="19"/>
  <c r="AF293" i="19"/>
  <c r="AC293" i="19"/>
  <c r="AB293" i="19"/>
  <c r="Y293" i="19"/>
  <c r="X293" i="19"/>
  <c r="U293" i="19"/>
  <c r="T293" i="19"/>
  <c r="Q293" i="19"/>
  <c r="P293" i="19"/>
  <c r="AG292" i="19"/>
  <c r="AF292" i="19"/>
  <c r="AC292" i="19"/>
  <c r="AB292" i="19"/>
  <c r="Y292" i="19"/>
  <c r="X292" i="19"/>
  <c r="U292" i="19"/>
  <c r="T292" i="19"/>
  <c r="Q292" i="19"/>
  <c r="P292" i="19"/>
  <c r="AG291" i="19"/>
  <c r="AF291" i="19"/>
  <c r="AC291" i="19"/>
  <c r="AB291" i="19"/>
  <c r="Y291" i="19"/>
  <c r="X291" i="19"/>
  <c r="U291" i="19"/>
  <c r="T291" i="19"/>
  <c r="Q291" i="19"/>
  <c r="P291" i="19"/>
  <c r="AG290" i="19"/>
  <c r="AF290" i="19"/>
  <c r="AC290" i="19"/>
  <c r="AB290" i="19"/>
  <c r="Y290" i="19"/>
  <c r="X290" i="19"/>
  <c r="U290" i="19"/>
  <c r="T290" i="19"/>
  <c r="Q290" i="19"/>
  <c r="P290" i="19"/>
  <c r="AG289" i="19"/>
  <c r="AF289" i="19"/>
  <c r="AC289" i="19"/>
  <c r="AB289" i="19"/>
  <c r="Y289" i="19"/>
  <c r="X289" i="19"/>
  <c r="U289" i="19"/>
  <c r="T289" i="19"/>
  <c r="Q289" i="19"/>
  <c r="P289" i="19"/>
  <c r="AG288" i="19"/>
  <c r="AF288" i="19"/>
  <c r="AC288" i="19"/>
  <c r="AB288" i="19"/>
  <c r="Y288" i="19"/>
  <c r="X288" i="19"/>
  <c r="U288" i="19"/>
  <c r="T288" i="19"/>
  <c r="Q288" i="19"/>
  <c r="P288" i="19"/>
  <c r="AG287" i="19"/>
  <c r="AF287" i="19"/>
  <c r="AC287" i="19"/>
  <c r="AB287" i="19"/>
  <c r="Y287" i="19"/>
  <c r="X287" i="19"/>
  <c r="U287" i="19"/>
  <c r="T287" i="19"/>
  <c r="Q287" i="19"/>
  <c r="P287" i="19"/>
  <c r="AG286" i="19"/>
  <c r="AF286" i="19"/>
  <c r="AC286" i="19"/>
  <c r="AB286" i="19"/>
  <c r="Y286" i="19"/>
  <c r="X286" i="19"/>
  <c r="U286" i="19"/>
  <c r="T286" i="19"/>
  <c r="Q286" i="19"/>
  <c r="P286" i="19"/>
  <c r="AG285" i="19"/>
  <c r="AF285" i="19"/>
  <c r="AC285" i="19"/>
  <c r="AB285" i="19"/>
  <c r="Y285" i="19"/>
  <c r="X285" i="19"/>
  <c r="U285" i="19"/>
  <c r="T285" i="19"/>
  <c r="Q285" i="19"/>
  <c r="P285" i="19"/>
  <c r="AG284" i="19"/>
  <c r="AF284" i="19"/>
  <c r="AC284" i="19"/>
  <c r="AB284" i="19"/>
  <c r="Y284" i="19"/>
  <c r="X284" i="19"/>
  <c r="U284" i="19"/>
  <c r="T284" i="19"/>
  <c r="Q284" i="19"/>
  <c r="P284" i="19"/>
  <c r="AG283" i="19"/>
  <c r="AF283" i="19"/>
  <c r="AC283" i="19"/>
  <c r="AB283" i="19"/>
  <c r="Y283" i="19"/>
  <c r="X283" i="19"/>
  <c r="U283" i="19"/>
  <c r="T283" i="19"/>
  <c r="Q283" i="19"/>
  <c r="P283" i="19"/>
  <c r="AG282" i="19"/>
  <c r="AF282" i="19"/>
  <c r="AC282" i="19"/>
  <c r="AB282" i="19"/>
  <c r="Y282" i="19"/>
  <c r="X282" i="19"/>
  <c r="U282" i="19"/>
  <c r="T282" i="19"/>
  <c r="Q282" i="19"/>
  <c r="P282" i="19"/>
  <c r="AG281" i="19"/>
  <c r="AF281" i="19"/>
  <c r="AC281" i="19"/>
  <c r="AB281" i="19"/>
  <c r="Y281" i="19"/>
  <c r="X281" i="19"/>
  <c r="U281" i="19"/>
  <c r="T281" i="19"/>
  <c r="Q281" i="19"/>
  <c r="P281" i="19"/>
  <c r="AG280" i="19"/>
  <c r="AF280" i="19"/>
  <c r="AC280" i="19"/>
  <c r="AB280" i="19"/>
  <c r="Y280" i="19"/>
  <c r="X280" i="19"/>
  <c r="U280" i="19"/>
  <c r="T280" i="19"/>
  <c r="Q280" i="19"/>
  <c r="P280" i="19"/>
  <c r="AG279" i="19"/>
  <c r="AF279" i="19"/>
  <c r="AC279" i="19"/>
  <c r="AB279" i="19"/>
  <c r="Y279" i="19"/>
  <c r="X279" i="19"/>
  <c r="U279" i="19"/>
  <c r="T279" i="19"/>
  <c r="Q279" i="19"/>
  <c r="P279" i="19"/>
  <c r="AG278" i="19"/>
  <c r="AF278" i="19"/>
  <c r="AC278" i="19"/>
  <c r="AB278" i="19"/>
  <c r="Y278" i="19"/>
  <c r="X278" i="19"/>
  <c r="U278" i="19"/>
  <c r="T278" i="19"/>
  <c r="Q278" i="19"/>
  <c r="P278" i="19"/>
  <c r="AG277" i="19"/>
  <c r="AF277" i="19"/>
  <c r="AC277" i="19"/>
  <c r="AB277" i="19"/>
  <c r="Y277" i="19"/>
  <c r="X277" i="19"/>
  <c r="U277" i="19"/>
  <c r="T277" i="19"/>
  <c r="Q277" i="19"/>
  <c r="P277" i="19"/>
  <c r="AG276" i="19"/>
  <c r="AF276" i="19"/>
  <c r="AC276" i="19"/>
  <c r="AB276" i="19"/>
  <c r="Y276" i="19"/>
  <c r="X276" i="19"/>
  <c r="U276" i="19"/>
  <c r="T276" i="19"/>
  <c r="Q276" i="19"/>
  <c r="P276" i="19"/>
  <c r="AG275" i="19"/>
  <c r="AF275" i="19"/>
  <c r="AC275" i="19"/>
  <c r="AB275" i="19"/>
  <c r="Y275" i="19"/>
  <c r="X275" i="19"/>
  <c r="U275" i="19"/>
  <c r="T275" i="19"/>
  <c r="Q275" i="19"/>
  <c r="P275" i="19"/>
  <c r="AG274" i="19"/>
  <c r="AF274" i="19"/>
  <c r="AC274" i="19"/>
  <c r="AB274" i="19"/>
  <c r="Y274" i="19"/>
  <c r="X274" i="19"/>
  <c r="U274" i="19"/>
  <c r="T274" i="19"/>
  <c r="Q274" i="19"/>
  <c r="P274" i="19"/>
  <c r="AG273" i="19"/>
  <c r="AF273" i="19"/>
  <c r="AC273" i="19"/>
  <c r="AB273" i="19"/>
  <c r="Y273" i="19"/>
  <c r="X273" i="19"/>
  <c r="U273" i="19"/>
  <c r="T273" i="19"/>
  <c r="Q273" i="19"/>
  <c r="P273" i="19"/>
  <c r="AG272" i="19"/>
  <c r="AF272" i="19"/>
  <c r="AC272" i="19"/>
  <c r="AB272" i="19"/>
  <c r="Y272" i="19"/>
  <c r="X272" i="19"/>
  <c r="U272" i="19"/>
  <c r="T272" i="19"/>
  <c r="Q272" i="19"/>
  <c r="P272" i="19"/>
  <c r="AG271" i="19"/>
  <c r="AF271" i="19"/>
  <c r="AC271" i="19"/>
  <c r="AB271" i="19"/>
  <c r="Y271" i="19"/>
  <c r="X271" i="19"/>
  <c r="U271" i="19"/>
  <c r="T271" i="19"/>
  <c r="Q271" i="19"/>
  <c r="P271" i="19"/>
  <c r="AG270" i="19"/>
  <c r="AF270" i="19"/>
  <c r="AC270" i="19"/>
  <c r="AB270" i="19"/>
  <c r="Y270" i="19"/>
  <c r="X270" i="19"/>
  <c r="U270" i="19"/>
  <c r="T270" i="19"/>
  <c r="Q270" i="19"/>
  <c r="P270" i="19"/>
  <c r="AG269" i="19"/>
  <c r="AF269" i="19"/>
  <c r="AC269" i="19"/>
  <c r="AB269" i="19"/>
  <c r="Y269" i="19"/>
  <c r="X269" i="19"/>
  <c r="U269" i="19"/>
  <c r="T269" i="19"/>
  <c r="Q269" i="19"/>
  <c r="P269" i="19"/>
  <c r="AG268" i="19"/>
  <c r="AF268" i="19"/>
  <c r="AC268" i="19"/>
  <c r="AB268" i="19"/>
  <c r="Y268" i="19"/>
  <c r="X268" i="19"/>
  <c r="U268" i="19"/>
  <c r="T268" i="19"/>
  <c r="Q268" i="19"/>
  <c r="P268" i="19"/>
  <c r="AG267" i="19"/>
  <c r="AF267" i="19"/>
  <c r="AC267" i="19"/>
  <c r="AB267" i="19"/>
  <c r="Y267" i="19"/>
  <c r="X267" i="19"/>
  <c r="U267" i="19"/>
  <c r="T267" i="19"/>
  <c r="Q267" i="19"/>
  <c r="P267" i="19"/>
  <c r="AG266" i="19"/>
  <c r="AF266" i="19"/>
  <c r="AC266" i="19"/>
  <c r="AB266" i="19"/>
  <c r="Y266" i="19"/>
  <c r="X266" i="19"/>
  <c r="U266" i="19"/>
  <c r="T266" i="19"/>
  <c r="Q266" i="19"/>
  <c r="P266" i="19"/>
  <c r="AG265" i="19"/>
  <c r="AF265" i="19"/>
  <c r="AC265" i="19"/>
  <c r="AB265" i="19"/>
  <c r="Y265" i="19"/>
  <c r="X265" i="19"/>
  <c r="U265" i="19"/>
  <c r="T265" i="19"/>
  <c r="Q265" i="19"/>
  <c r="P265" i="19"/>
  <c r="AG264" i="19"/>
  <c r="AF264" i="19"/>
  <c r="AC264" i="19"/>
  <c r="AB264" i="19"/>
  <c r="Y264" i="19"/>
  <c r="X264" i="19"/>
  <c r="U264" i="19"/>
  <c r="T264" i="19"/>
  <c r="Q264" i="19"/>
  <c r="P264" i="19"/>
  <c r="AG263" i="19"/>
  <c r="AF263" i="19"/>
  <c r="AC263" i="19"/>
  <c r="AB263" i="19"/>
  <c r="Y263" i="19"/>
  <c r="X263" i="19"/>
  <c r="U263" i="19"/>
  <c r="T263" i="19"/>
  <c r="Q263" i="19"/>
  <c r="P263" i="19"/>
  <c r="AG262" i="19"/>
  <c r="AF262" i="19"/>
  <c r="AC262" i="19"/>
  <c r="AB262" i="19"/>
  <c r="Y262" i="19"/>
  <c r="X262" i="19"/>
  <c r="U262" i="19"/>
  <c r="T262" i="19"/>
  <c r="Q262" i="19"/>
  <c r="P262" i="19"/>
  <c r="AG261" i="19"/>
  <c r="AF261" i="19"/>
  <c r="AC261" i="19"/>
  <c r="AB261" i="19"/>
  <c r="Y261" i="19"/>
  <c r="X261" i="19"/>
  <c r="U261" i="19"/>
  <c r="T261" i="19"/>
  <c r="Q261" i="19"/>
  <c r="P261" i="19"/>
  <c r="AG260" i="19"/>
  <c r="AF260" i="19"/>
  <c r="AC260" i="19"/>
  <c r="AB260" i="19"/>
  <c r="Y260" i="19"/>
  <c r="X260" i="19"/>
  <c r="U260" i="19"/>
  <c r="T260" i="19"/>
  <c r="Q260" i="19"/>
  <c r="P260" i="19"/>
  <c r="AG259" i="19"/>
  <c r="AF259" i="19"/>
  <c r="AC259" i="19"/>
  <c r="AB259" i="19"/>
  <c r="Y259" i="19"/>
  <c r="X259" i="19"/>
  <c r="U259" i="19"/>
  <c r="T259" i="19"/>
  <c r="Q259" i="19"/>
  <c r="P259" i="19"/>
  <c r="AG258" i="19"/>
  <c r="AF258" i="19"/>
  <c r="AC258" i="19"/>
  <c r="AB258" i="19"/>
  <c r="Y258" i="19"/>
  <c r="X258" i="19"/>
  <c r="U258" i="19"/>
  <c r="T258" i="19"/>
  <c r="Q258" i="19"/>
  <c r="P258" i="19"/>
  <c r="AG257" i="19"/>
  <c r="AF257" i="19"/>
  <c r="AC257" i="19"/>
  <c r="AB257" i="19"/>
  <c r="Y257" i="19"/>
  <c r="X257" i="19"/>
  <c r="U257" i="19"/>
  <c r="T257" i="19"/>
  <c r="Q257" i="19"/>
  <c r="P257" i="19"/>
  <c r="AG256" i="19"/>
  <c r="AF256" i="19"/>
  <c r="AC256" i="19"/>
  <c r="AB256" i="19"/>
  <c r="Y256" i="19"/>
  <c r="X256" i="19"/>
  <c r="U256" i="19"/>
  <c r="T256" i="19"/>
  <c r="Q256" i="19"/>
  <c r="P256" i="19"/>
  <c r="AG255" i="19"/>
  <c r="AF255" i="19"/>
  <c r="AC255" i="19"/>
  <c r="AB255" i="19"/>
  <c r="Y255" i="19"/>
  <c r="X255" i="19"/>
  <c r="U255" i="19"/>
  <c r="T255" i="19"/>
  <c r="Q255" i="19"/>
  <c r="P255" i="19"/>
  <c r="AG254" i="19"/>
  <c r="AF254" i="19"/>
  <c r="AC254" i="19"/>
  <c r="AB254" i="19"/>
  <c r="Y254" i="19"/>
  <c r="X254" i="19"/>
  <c r="U254" i="19"/>
  <c r="T254" i="19"/>
  <c r="Q254" i="19"/>
  <c r="P254" i="19"/>
  <c r="AG253" i="19"/>
  <c r="AF253" i="19"/>
  <c r="AC253" i="19"/>
  <c r="AB253" i="19"/>
  <c r="Y253" i="19"/>
  <c r="X253" i="19"/>
  <c r="U253" i="19"/>
  <c r="T253" i="19"/>
  <c r="Q253" i="19"/>
  <c r="P253" i="19"/>
  <c r="AG252" i="19"/>
  <c r="AF252" i="19"/>
  <c r="AC252" i="19"/>
  <c r="AB252" i="19"/>
  <c r="Y252" i="19"/>
  <c r="X252" i="19"/>
  <c r="U252" i="19"/>
  <c r="T252" i="19"/>
  <c r="Q252" i="19"/>
  <c r="P252" i="19"/>
  <c r="AG251" i="19"/>
  <c r="AF251" i="19"/>
  <c r="AC251" i="19"/>
  <c r="AB251" i="19"/>
  <c r="Y251" i="19"/>
  <c r="X251" i="19"/>
  <c r="U251" i="19"/>
  <c r="T251" i="19"/>
  <c r="Q251" i="19"/>
  <c r="P251" i="19"/>
  <c r="AG250" i="19"/>
  <c r="AF250" i="19"/>
  <c r="AC250" i="19"/>
  <c r="AB250" i="19"/>
  <c r="Y250" i="19"/>
  <c r="X250" i="19"/>
  <c r="U250" i="19"/>
  <c r="T250" i="19"/>
  <c r="Q250" i="19"/>
  <c r="P250" i="19"/>
  <c r="AG249" i="19"/>
  <c r="AF249" i="19"/>
  <c r="AC249" i="19"/>
  <c r="AB249" i="19"/>
  <c r="Y249" i="19"/>
  <c r="X249" i="19"/>
  <c r="U249" i="19"/>
  <c r="T249" i="19"/>
  <c r="Q249" i="19"/>
  <c r="P249" i="19"/>
  <c r="AG248" i="19"/>
  <c r="AF248" i="19"/>
  <c r="AC248" i="19"/>
  <c r="AB248" i="19"/>
  <c r="Y248" i="19"/>
  <c r="X248" i="19"/>
  <c r="U248" i="19"/>
  <c r="T248" i="19"/>
  <c r="Q248" i="19"/>
  <c r="P248" i="19"/>
  <c r="AG247" i="19"/>
  <c r="AF247" i="19"/>
  <c r="AC247" i="19"/>
  <c r="AB247" i="19"/>
  <c r="Y247" i="19"/>
  <c r="X247" i="19"/>
  <c r="U247" i="19"/>
  <c r="T247" i="19"/>
  <c r="Q247" i="19"/>
  <c r="P247" i="19"/>
  <c r="AG246" i="19"/>
  <c r="AF246" i="19"/>
  <c r="AC246" i="19"/>
  <c r="AB246" i="19"/>
  <c r="Y246" i="19"/>
  <c r="X246" i="19"/>
  <c r="U246" i="19"/>
  <c r="T246" i="19"/>
  <c r="Q246" i="19"/>
  <c r="P246" i="19"/>
  <c r="AG245" i="19"/>
  <c r="AF245" i="19"/>
  <c r="AC245" i="19"/>
  <c r="AB245" i="19"/>
  <c r="Y245" i="19"/>
  <c r="X245" i="19"/>
  <c r="U245" i="19"/>
  <c r="T245" i="19"/>
  <c r="Q245" i="19"/>
  <c r="P245" i="19"/>
  <c r="AG244" i="19"/>
  <c r="AF244" i="19"/>
  <c r="AC244" i="19"/>
  <c r="AB244" i="19"/>
  <c r="Y244" i="19"/>
  <c r="X244" i="19"/>
  <c r="U244" i="19"/>
  <c r="T244" i="19"/>
  <c r="Q244" i="19"/>
  <c r="P244" i="19"/>
  <c r="AG243" i="19"/>
  <c r="AF243" i="19"/>
  <c r="AC243" i="19"/>
  <c r="AB243" i="19"/>
  <c r="Y243" i="19"/>
  <c r="X243" i="19"/>
  <c r="U243" i="19"/>
  <c r="T243" i="19"/>
  <c r="Q243" i="19"/>
  <c r="P243" i="19"/>
  <c r="AG242" i="19"/>
  <c r="AF242" i="19"/>
  <c r="AC242" i="19"/>
  <c r="AB242" i="19"/>
  <c r="Y242" i="19"/>
  <c r="X242" i="19"/>
  <c r="U242" i="19"/>
  <c r="T242" i="19"/>
  <c r="Q242" i="19"/>
  <c r="P242" i="19"/>
  <c r="AG241" i="19"/>
  <c r="AF241" i="19"/>
  <c r="AC241" i="19"/>
  <c r="AB241" i="19"/>
  <c r="Y241" i="19"/>
  <c r="X241" i="19"/>
  <c r="U241" i="19"/>
  <c r="T241" i="19"/>
  <c r="Q241" i="19"/>
  <c r="P241" i="19"/>
  <c r="AG240" i="19"/>
  <c r="AF240" i="19"/>
  <c r="AC240" i="19"/>
  <c r="AB240" i="19"/>
  <c r="Y240" i="19"/>
  <c r="X240" i="19"/>
  <c r="U240" i="19"/>
  <c r="T240" i="19"/>
  <c r="Q240" i="19"/>
  <c r="P240" i="19"/>
  <c r="AG239" i="19"/>
  <c r="AF239" i="19"/>
  <c r="AC239" i="19"/>
  <c r="AB239" i="19"/>
  <c r="Y239" i="19"/>
  <c r="X239" i="19"/>
  <c r="U239" i="19"/>
  <c r="T239" i="19"/>
  <c r="Q239" i="19"/>
  <c r="P239" i="19"/>
  <c r="AG238" i="19"/>
  <c r="AF238" i="19"/>
  <c r="AC238" i="19"/>
  <c r="AB238" i="19"/>
  <c r="Y238" i="19"/>
  <c r="X238" i="19"/>
  <c r="U238" i="19"/>
  <c r="T238" i="19"/>
  <c r="Q238" i="19"/>
  <c r="P238" i="19"/>
  <c r="AG237" i="19"/>
  <c r="AF237" i="19"/>
  <c r="AC237" i="19"/>
  <c r="AB237" i="19"/>
  <c r="Y237" i="19"/>
  <c r="X237" i="19"/>
  <c r="U237" i="19"/>
  <c r="T237" i="19"/>
  <c r="Q237" i="19"/>
  <c r="P237" i="19"/>
  <c r="AG236" i="19"/>
  <c r="AF236" i="19"/>
  <c r="AC236" i="19"/>
  <c r="AB236" i="19"/>
  <c r="Y236" i="19"/>
  <c r="X236" i="19"/>
  <c r="U236" i="19"/>
  <c r="T236" i="19"/>
  <c r="Q236" i="19"/>
  <c r="P236" i="19"/>
  <c r="AG235" i="19"/>
  <c r="AF235" i="19"/>
  <c r="AC235" i="19"/>
  <c r="AB235" i="19"/>
  <c r="Y235" i="19"/>
  <c r="X235" i="19"/>
  <c r="U235" i="19"/>
  <c r="T235" i="19"/>
  <c r="Q235" i="19"/>
  <c r="P235" i="19"/>
  <c r="AG234" i="19"/>
  <c r="AF234" i="19"/>
  <c r="AC234" i="19"/>
  <c r="AB234" i="19"/>
  <c r="Y234" i="19"/>
  <c r="X234" i="19"/>
  <c r="U234" i="19"/>
  <c r="T234" i="19"/>
  <c r="Q234" i="19"/>
  <c r="P234" i="19"/>
  <c r="AG233" i="19"/>
  <c r="AF233" i="19"/>
  <c r="AC233" i="19"/>
  <c r="AB233" i="19"/>
  <c r="Y233" i="19"/>
  <c r="X233" i="19"/>
  <c r="U233" i="19"/>
  <c r="T233" i="19"/>
  <c r="Q233" i="19"/>
  <c r="P233" i="19"/>
  <c r="AG232" i="19"/>
  <c r="AF232" i="19"/>
  <c r="AC232" i="19"/>
  <c r="AB232" i="19"/>
  <c r="Y232" i="19"/>
  <c r="X232" i="19"/>
  <c r="U232" i="19"/>
  <c r="T232" i="19"/>
  <c r="Q232" i="19"/>
  <c r="P232" i="19"/>
  <c r="AG231" i="19"/>
  <c r="AF231" i="19"/>
  <c r="AC231" i="19"/>
  <c r="AB231" i="19"/>
  <c r="Y231" i="19"/>
  <c r="X231" i="19"/>
  <c r="U231" i="19"/>
  <c r="T231" i="19"/>
  <c r="Q231" i="19"/>
  <c r="P231" i="19"/>
  <c r="AG230" i="19"/>
  <c r="AF230" i="19"/>
  <c r="AC230" i="19"/>
  <c r="AB230" i="19"/>
  <c r="Y230" i="19"/>
  <c r="X230" i="19"/>
  <c r="U230" i="19"/>
  <c r="T230" i="19"/>
  <c r="Q230" i="19"/>
  <c r="P230" i="19"/>
  <c r="AG229" i="19"/>
  <c r="AF229" i="19"/>
  <c r="AC229" i="19"/>
  <c r="AB229" i="19"/>
  <c r="Y229" i="19"/>
  <c r="X229" i="19"/>
  <c r="U229" i="19"/>
  <c r="T229" i="19"/>
  <c r="Q229" i="19"/>
  <c r="P229" i="19"/>
  <c r="AG228" i="19"/>
  <c r="AF228" i="19"/>
  <c r="AC228" i="19"/>
  <c r="AB228" i="19"/>
  <c r="Y228" i="19"/>
  <c r="X228" i="19"/>
  <c r="U228" i="19"/>
  <c r="T228" i="19"/>
  <c r="Q228" i="19"/>
  <c r="P228" i="19"/>
  <c r="AG227" i="19"/>
  <c r="AF227" i="19"/>
  <c r="AC227" i="19"/>
  <c r="AB227" i="19"/>
  <c r="Y227" i="19"/>
  <c r="X227" i="19"/>
  <c r="U227" i="19"/>
  <c r="T227" i="19"/>
  <c r="Q227" i="19"/>
  <c r="P227" i="19"/>
  <c r="AG226" i="19"/>
  <c r="AF226" i="19"/>
  <c r="AC226" i="19"/>
  <c r="AB226" i="19"/>
  <c r="Y226" i="19"/>
  <c r="X226" i="19"/>
  <c r="U226" i="19"/>
  <c r="T226" i="19"/>
  <c r="Q226" i="19"/>
  <c r="P226" i="19"/>
  <c r="AG225" i="19"/>
  <c r="AF225" i="19"/>
  <c r="AC225" i="19"/>
  <c r="AB225" i="19"/>
  <c r="Y225" i="19"/>
  <c r="X225" i="19"/>
  <c r="U225" i="19"/>
  <c r="T225" i="19"/>
  <c r="Q225" i="19"/>
  <c r="P225" i="19"/>
  <c r="AG224" i="19"/>
  <c r="AF224" i="19"/>
  <c r="AC224" i="19"/>
  <c r="AB224" i="19"/>
  <c r="Y224" i="19"/>
  <c r="X224" i="19"/>
  <c r="U224" i="19"/>
  <c r="T224" i="19"/>
  <c r="Q224" i="19"/>
  <c r="P224" i="19"/>
  <c r="AG223" i="19"/>
  <c r="AF223" i="19"/>
  <c r="AC223" i="19"/>
  <c r="AB223" i="19"/>
  <c r="Y223" i="19"/>
  <c r="X223" i="19"/>
  <c r="U223" i="19"/>
  <c r="T223" i="19"/>
  <c r="Q223" i="19"/>
  <c r="P223" i="19"/>
  <c r="AG222" i="19"/>
  <c r="AF222" i="19"/>
  <c r="AC222" i="19"/>
  <c r="AB222" i="19"/>
  <c r="Y222" i="19"/>
  <c r="X222" i="19"/>
  <c r="U222" i="19"/>
  <c r="T222" i="19"/>
  <c r="Q222" i="19"/>
  <c r="P222" i="19"/>
  <c r="AG221" i="19"/>
  <c r="AF221" i="19"/>
  <c r="AC221" i="19"/>
  <c r="AB221" i="19"/>
  <c r="Y221" i="19"/>
  <c r="X221" i="19"/>
  <c r="U221" i="19"/>
  <c r="T221" i="19"/>
  <c r="Q221" i="19"/>
  <c r="P221" i="19"/>
  <c r="AG220" i="19"/>
  <c r="AF220" i="19"/>
  <c r="AC220" i="19"/>
  <c r="AB220" i="19"/>
  <c r="Y220" i="19"/>
  <c r="X220" i="19"/>
  <c r="U220" i="19"/>
  <c r="T220" i="19"/>
  <c r="Q220" i="19"/>
  <c r="P220" i="19"/>
  <c r="AG219" i="19"/>
  <c r="AF219" i="19"/>
  <c r="AC219" i="19"/>
  <c r="AB219" i="19"/>
  <c r="Y219" i="19"/>
  <c r="X219" i="19"/>
  <c r="U219" i="19"/>
  <c r="T219" i="19"/>
  <c r="Q219" i="19"/>
  <c r="P219" i="19"/>
  <c r="AG218" i="19"/>
  <c r="AF218" i="19"/>
  <c r="AC218" i="19"/>
  <c r="AB218" i="19"/>
  <c r="Y218" i="19"/>
  <c r="X218" i="19"/>
  <c r="U218" i="19"/>
  <c r="T218" i="19"/>
  <c r="Q218" i="19"/>
  <c r="P218" i="19"/>
  <c r="AG217" i="19"/>
  <c r="AF217" i="19"/>
  <c r="AC217" i="19"/>
  <c r="AB217" i="19"/>
  <c r="Y217" i="19"/>
  <c r="X217" i="19"/>
  <c r="U217" i="19"/>
  <c r="T217" i="19"/>
  <c r="Q217" i="19"/>
  <c r="P217" i="19"/>
  <c r="AG216" i="19"/>
  <c r="AF216" i="19"/>
  <c r="AC216" i="19"/>
  <c r="AB216" i="19"/>
  <c r="Y216" i="19"/>
  <c r="X216" i="19"/>
  <c r="U216" i="19"/>
  <c r="T216" i="19"/>
  <c r="Q216" i="19"/>
  <c r="P216" i="19"/>
  <c r="AG215" i="19"/>
  <c r="AF215" i="19"/>
  <c r="AC215" i="19"/>
  <c r="AB215" i="19"/>
  <c r="Y215" i="19"/>
  <c r="X215" i="19"/>
  <c r="U215" i="19"/>
  <c r="T215" i="19"/>
  <c r="Q215" i="19"/>
  <c r="P215" i="19"/>
  <c r="AG214" i="19"/>
  <c r="AF214" i="19"/>
  <c r="AC214" i="19"/>
  <c r="AB214" i="19"/>
  <c r="Y214" i="19"/>
  <c r="X214" i="19"/>
  <c r="U214" i="19"/>
  <c r="T214" i="19"/>
  <c r="Q214" i="19"/>
  <c r="P214" i="19"/>
  <c r="AG213" i="19"/>
  <c r="AF213" i="19"/>
  <c r="AC213" i="19"/>
  <c r="AB213" i="19"/>
  <c r="Y213" i="19"/>
  <c r="X213" i="19"/>
  <c r="U213" i="19"/>
  <c r="T213" i="19"/>
  <c r="Q213" i="19"/>
  <c r="P213" i="19"/>
  <c r="AG212" i="19"/>
  <c r="AF212" i="19"/>
  <c r="AC212" i="19"/>
  <c r="AB212" i="19"/>
  <c r="Y212" i="19"/>
  <c r="X212" i="19"/>
  <c r="U212" i="19"/>
  <c r="T212" i="19"/>
  <c r="Q212" i="19"/>
  <c r="P212" i="19"/>
  <c r="AG211" i="19"/>
  <c r="AF211" i="19"/>
  <c r="AC211" i="19"/>
  <c r="AB211" i="19"/>
  <c r="Y211" i="19"/>
  <c r="X211" i="19"/>
  <c r="U211" i="19"/>
  <c r="T211" i="19"/>
  <c r="Q211" i="19"/>
  <c r="P211" i="19"/>
  <c r="AG210" i="19"/>
  <c r="AF210" i="19"/>
  <c r="AC210" i="19"/>
  <c r="AB210" i="19"/>
  <c r="Y210" i="19"/>
  <c r="X210" i="19"/>
  <c r="U210" i="19"/>
  <c r="T210" i="19"/>
  <c r="Q210" i="19"/>
  <c r="P210" i="19"/>
  <c r="AG209" i="19"/>
  <c r="AF209" i="19"/>
  <c r="AC209" i="19"/>
  <c r="AB209" i="19"/>
  <c r="Y209" i="19"/>
  <c r="X209" i="19"/>
  <c r="U209" i="19"/>
  <c r="T209" i="19"/>
  <c r="Q209" i="19"/>
  <c r="P209" i="19"/>
  <c r="AG208" i="19"/>
  <c r="AF208" i="19"/>
  <c r="AC208" i="19"/>
  <c r="AB208" i="19"/>
  <c r="Y208" i="19"/>
  <c r="X208" i="19"/>
  <c r="U208" i="19"/>
  <c r="T208" i="19"/>
  <c r="Q208" i="19"/>
  <c r="P208" i="19"/>
  <c r="AG207" i="19"/>
  <c r="AF207" i="19"/>
  <c r="AC207" i="19"/>
  <c r="AB207" i="19"/>
  <c r="Y207" i="19"/>
  <c r="X207" i="19"/>
  <c r="U207" i="19"/>
  <c r="T207" i="19"/>
  <c r="Q207" i="19"/>
  <c r="P207" i="19"/>
  <c r="AG206" i="19"/>
  <c r="AF206" i="19"/>
  <c r="AC206" i="19"/>
  <c r="AB206" i="19"/>
  <c r="Y206" i="19"/>
  <c r="X206" i="19"/>
  <c r="U206" i="19"/>
  <c r="T206" i="19"/>
  <c r="Q206" i="19"/>
  <c r="P206" i="19"/>
  <c r="AG205" i="19"/>
  <c r="AF205" i="19"/>
  <c r="AC205" i="19"/>
  <c r="AB205" i="19"/>
  <c r="Y205" i="19"/>
  <c r="X205" i="19"/>
  <c r="U205" i="19"/>
  <c r="T205" i="19"/>
  <c r="Q205" i="19"/>
  <c r="P205" i="19"/>
  <c r="AG204" i="19"/>
  <c r="AF204" i="19"/>
  <c r="AC204" i="19"/>
  <c r="AB204" i="19"/>
  <c r="Y204" i="19"/>
  <c r="X204" i="19"/>
  <c r="U204" i="19"/>
  <c r="T204" i="19"/>
  <c r="Q204" i="19"/>
  <c r="P204" i="19"/>
  <c r="AG203" i="19"/>
  <c r="AF203" i="19"/>
  <c r="AC203" i="19"/>
  <c r="AB203" i="19"/>
  <c r="Y203" i="19"/>
  <c r="X203" i="19"/>
  <c r="U203" i="19"/>
  <c r="T203" i="19"/>
  <c r="Q203" i="19"/>
  <c r="P203" i="19"/>
  <c r="AG202" i="19"/>
  <c r="AF202" i="19"/>
  <c r="AC202" i="19"/>
  <c r="AB202" i="19"/>
  <c r="Y202" i="19"/>
  <c r="X202" i="19"/>
  <c r="U202" i="19"/>
  <c r="T202" i="19"/>
  <c r="Q202" i="19"/>
  <c r="P202" i="19"/>
  <c r="AG201" i="19"/>
  <c r="AF201" i="19"/>
  <c r="AC201" i="19"/>
  <c r="AB201" i="19"/>
  <c r="Y201" i="19"/>
  <c r="X201" i="19"/>
  <c r="U201" i="19"/>
  <c r="T201" i="19"/>
  <c r="Q201" i="19"/>
  <c r="P201" i="19"/>
  <c r="AG200" i="19"/>
  <c r="AF200" i="19"/>
  <c r="AC200" i="19"/>
  <c r="AB200" i="19"/>
  <c r="Y200" i="19"/>
  <c r="X200" i="19"/>
  <c r="U200" i="19"/>
  <c r="T200" i="19"/>
  <c r="Q200" i="19"/>
  <c r="P200" i="19"/>
  <c r="AG199" i="19"/>
  <c r="AF199" i="19"/>
  <c r="AC199" i="19"/>
  <c r="AB199" i="19"/>
  <c r="Y199" i="19"/>
  <c r="X199" i="19"/>
  <c r="U199" i="19"/>
  <c r="T199" i="19"/>
  <c r="Q199" i="19"/>
  <c r="P199" i="19"/>
  <c r="AG198" i="19"/>
  <c r="AF198" i="19"/>
  <c r="AC198" i="19"/>
  <c r="AB198" i="19"/>
  <c r="Y198" i="19"/>
  <c r="X198" i="19"/>
  <c r="U198" i="19"/>
  <c r="T198" i="19"/>
  <c r="Q198" i="19"/>
  <c r="P198" i="19"/>
  <c r="AG197" i="19"/>
  <c r="AF197" i="19"/>
  <c r="AC197" i="19"/>
  <c r="AB197" i="19"/>
  <c r="Y197" i="19"/>
  <c r="X197" i="19"/>
  <c r="U197" i="19"/>
  <c r="T197" i="19"/>
  <c r="Q197" i="19"/>
  <c r="P197" i="19"/>
  <c r="AG196" i="19"/>
  <c r="AF196" i="19"/>
  <c r="AC196" i="19"/>
  <c r="AB196" i="19"/>
  <c r="Y196" i="19"/>
  <c r="X196" i="19"/>
  <c r="U196" i="19"/>
  <c r="T196" i="19"/>
  <c r="Q196" i="19"/>
  <c r="P196" i="19"/>
  <c r="AG195" i="19"/>
  <c r="AF195" i="19"/>
  <c r="AC195" i="19"/>
  <c r="AB195" i="19"/>
  <c r="Y195" i="19"/>
  <c r="X195" i="19"/>
  <c r="U195" i="19"/>
  <c r="T195" i="19"/>
  <c r="Q195" i="19"/>
  <c r="P195" i="19"/>
  <c r="AG194" i="19"/>
  <c r="AF194" i="19"/>
  <c r="AC194" i="19"/>
  <c r="AB194" i="19"/>
  <c r="Y194" i="19"/>
  <c r="X194" i="19"/>
  <c r="U194" i="19"/>
  <c r="T194" i="19"/>
  <c r="Q194" i="19"/>
  <c r="P194" i="19"/>
  <c r="AG193" i="19"/>
  <c r="AF193" i="19"/>
  <c r="AC193" i="19"/>
  <c r="AB193" i="19"/>
  <c r="Y193" i="19"/>
  <c r="X193" i="19"/>
  <c r="U193" i="19"/>
  <c r="T193" i="19"/>
  <c r="Q193" i="19"/>
  <c r="P193" i="19"/>
  <c r="AG192" i="19"/>
  <c r="AF192" i="19"/>
  <c r="AC192" i="19"/>
  <c r="AB192" i="19"/>
  <c r="Y192" i="19"/>
  <c r="X192" i="19"/>
  <c r="U192" i="19"/>
  <c r="T192" i="19"/>
  <c r="Q192" i="19"/>
  <c r="P192" i="19"/>
  <c r="AG191" i="19"/>
  <c r="AF191" i="19"/>
  <c r="AC191" i="19"/>
  <c r="AB191" i="19"/>
  <c r="Y191" i="19"/>
  <c r="X191" i="19"/>
  <c r="U191" i="19"/>
  <c r="T191" i="19"/>
  <c r="Q191" i="19"/>
  <c r="P191" i="19"/>
  <c r="AG190" i="19"/>
  <c r="AF190" i="19"/>
  <c r="AC190" i="19"/>
  <c r="AB190" i="19"/>
  <c r="Y190" i="19"/>
  <c r="X190" i="19"/>
  <c r="U190" i="19"/>
  <c r="T190" i="19"/>
  <c r="Q190" i="19"/>
  <c r="P190" i="19"/>
  <c r="AG189" i="19"/>
  <c r="AF189" i="19"/>
  <c r="AC189" i="19"/>
  <c r="AB189" i="19"/>
  <c r="Y189" i="19"/>
  <c r="X189" i="19"/>
  <c r="U189" i="19"/>
  <c r="T189" i="19"/>
  <c r="Q189" i="19"/>
  <c r="P189" i="19"/>
  <c r="AG188" i="19"/>
  <c r="AF188" i="19"/>
  <c r="AC188" i="19"/>
  <c r="AB188" i="19"/>
  <c r="Y188" i="19"/>
  <c r="X188" i="19"/>
  <c r="U188" i="19"/>
  <c r="T188" i="19"/>
  <c r="Q188" i="19"/>
  <c r="P188" i="19"/>
  <c r="AG187" i="19"/>
  <c r="AF187" i="19"/>
  <c r="AC187" i="19"/>
  <c r="AB187" i="19"/>
  <c r="Y187" i="19"/>
  <c r="X187" i="19"/>
  <c r="U187" i="19"/>
  <c r="T187" i="19"/>
  <c r="Q187" i="19"/>
  <c r="P187" i="19"/>
  <c r="AG186" i="19"/>
  <c r="AF186" i="19"/>
  <c r="AC186" i="19"/>
  <c r="AB186" i="19"/>
  <c r="Y186" i="19"/>
  <c r="X186" i="19"/>
  <c r="U186" i="19"/>
  <c r="T186" i="19"/>
  <c r="Q186" i="19"/>
  <c r="P186" i="19"/>
  <c r="AG185" i="19"/>
  <c r="AF185" i="19"/>
  <c r="AC185" i="19"/>
  <c r="AB185" i="19"/>
  <c r="Y185" i="19"/>
  <c r="X185" i="19"/>
  <c r="U185" i="19"/>
  <c r="T185" i="19"/>
  <c r="Q185" i="19"/>
  <c r="P185" i="19"/>
  <c r="AG184" i="19"/>
  <c r="AF184" i="19"/>
  <c r="AC184" i="19"/>
  <c r="AB184" i="19"/>
  <c r="Y184" i="19"/>
  <c r="X184" i="19"/>
  <c r="U184" i="19"/>
  <c r="T184" i="19"/>
  <c r="Q184" i="19"/>
  <c r="P184" i="19"/>
  <c r="AG183" i="19"/>
  <c r="AF183" i="19"/>
  <c r="AC183" i="19"/>
  <c r="AB183" i="19"/>
  <c r="Y183" i="19"/>
  <c r="X183" i="19"/>
  <c r="U183" i="19"/>
  <c r="T183" i="19"/>
  <c r="Q183" i="19"/>
  <c r="P183" i="19"/>
  <c r="AG182" i="19"/>
  <c r="AF182" i="19"/>
  <c r="AC182" i="19"/>
  <c r="AB182" i="19"/>
  <c r="Y182" i="19"/>
  <c r="X182" i="19"/>
  <c r="U182" i="19"/>
  <c r="T182" i="19"/>
  <c r="Q182" i="19"/>
  <c r="P182" i="19"/>
  <c r="AG181" i="19"/>
  <c r="AF181" i="19"/>
  <c r="AC181" i="19"/>
  <c r="AB181" i="19"/>
  <c r="Y181" i="19"/>
  <c r="X181" i="19"/>
  <c r="U181" i="19"/>
  <c r="T181" i="19"/>
  <c r="Q181" i="19"/>
  <c r="P181" i="19"/>
  <c r="AG180" i="19"/>
  <c r="AF180" i="19"/>
  <c r="AC180" i="19"/>
  <c r="AB180" i="19"/>
  <c r="Y180" i="19"/>
  <c r="X180" i="19"/>
  <c r="U180" i="19"/>
  <c r="T180" i="19"/>
  <c r="Q180" i="19"/>
  <c r="P180" i="19"/>
  <c r="AG179" i="19"/>
  <c r="AF179" i="19"/>
  <c r="AC179" i="19"/>
  <c r="AB179" i="19"/>
  <c r="Y179" i="19"/>
  <c r="X179" i="19"/>
  <c r="U179" i="19"/>
  <c r="T179" i="19"/>
  <c r="Q179" i="19"/>
  <c r="P179" i="19"/>
  <c r="AG178" i="19"/>
  <c r="AF178" i="19"/>
  <c r="AC178" i="19"/>
  <c r="AB178" i="19"/>
  <c r="Y178" i="19"/>
  <c r="X178" i="19"/>
  <c r="U178" i="19"/>
  <c r="T178" i="19"/>
  <c r="Q178" i="19"/>
  <c r="P178" i="19"/>
  <c r="AG177" i="19"/>
  <c r="AF177" i="19"/>
  <c r="AC177" i="19"/>
  <c r="AB177" i="19"/>
  <c r="Y177" i="19"/>
  <c r="X177" i="19"/>
  <c r="U177" i="19"/>
  <c r="T177" i="19"/>
  <c r="Q177" i="19"/>
  <c r="P177" i="19"/>
  <c r="AG176" i="19"/>
  <c r="AF176" i="19"/>
  <c r="AC176" i="19"/>
  <c r="AB176" i="19"/>
  <c r="Y176" i="19"/>
  <c r="X176" i="19"/>
  <c r="U176" i="19"/>
  <c r="T176" i="19"/>
  <c r="Q176" i="19"/>
  <c r="P176" i="19"/>
  <c r="AG175" i="19"/>
  <c r="AF175" i="19"/>
  <c r="AC175" i="19"/>
  <c r="AB175" i="19"/>
  <c r="Y175" i="19"/>
  <c r="X175" i="19"/>
  <c r="U175" i="19"/>
  <c r="T175" i="19"/>
  <c r="Q175" i="19"/>
  <c r="P175" i="19"/>
  <c r="AG174" i="19"/>
  <c r="AF174" i="19"/>
  <c r="AC174" i="19"/>
  <c r="AB174" i="19"/>
  <c r="Y174" i="19"/>
  <c r="X174" i="19"/>
  <c r="U174" i="19"/>
  <c r="T174" i="19"/>
  <c r="Q174" i="19"/>
  <c r="P174" i="19"/>
  <c r="AG173" i="19"/>
  <c r="AF173" i="19"/>
  <c r="AC173" i="19"/>
  <c r="AB173" i="19"/>
  <c r="Y173" i="19"/>
  <c r="X173" i="19"/>
  <c r="U173" i="19"/>
  <c r="T173" i="19"/>
  <c r="Q173" i="19"/>
  <c r="P173" i="19"/>
  <c r="AG172" i="19"/>
  <c r="AF172" i="19"/>
  <c r="AC172" i="19"/>
  <c r="AB172" i="19"/>
  <c r="Y172" i="19"/>
  <c r="X172" i="19"/>
  <c r="U172" i="19"/>
  <c r="T172" i="19"/>
  <c r="Q172" i="19"/>
  <c r="P172" i="19"/>
  <c r="AG171" i="19"/>
  <c r="AF171" i="19"/>
  <c r="AC171" i="19"/>
  <c r="AB171" i="19"/>
  <c r="Y171" i="19"/>
  <c r="X171" i="19"/>
  <c r="U171" i="19"/>
  <c r="T171" i="19"/>
  <c r="Q171" i="19"/>
  <c r="P171" i="19"/>
  <c r="AG170" i="19"/>
  <c r="AF170" i="19"/>
  <c r="AC170" i="19"/>
  <c r="AB170" i="19"/>
  <c r="Y170" i="19"/>
  <c r="X170" i="19"/>
  <c r="U170" i="19"/>
  <c r="T170" i="19"/>
  <c r="Q170" i="19"/>
  <c r="P170" i="19"/>
  <c r="AG169" i="19"/>
  <c r="AF169" i="19"/>
  <c r="AC169" i="19"/>
  <c r="AB169" i="19"/>
  <c r="Y169" i="19"/>
  <c r="X169" i="19"/>
  <c r="U169" i="19"/>
  <c r="T169" i="19"/>
  <c r="Q169" i="19"/>
  <c r="P169" i="19"/>
  <c r="AG168" i="19"/>
  <c r="AF168" i="19"/>
  <c r="AC168" i="19"/>
  <c r="AB168" i="19"/>
  <c r="Y168" i="19"/>
  <c r="X168" i="19"/>
  <c r="U168" i="19"/>
  <c r="T168" i="19"/>
  <c r="Q168" i="19"/>
  <c r="P168" i="19"/>
  <c r="AG167" i="19"/>
  <c r="AF167" i="19"/>
  <c r="AC167" i="19"/>
  <c r="AB167" i="19"/>
  <c r="Y167" i="19"/>
  <c r="X167" i="19"/>
  <c r="U167" i="19"/>
  <c r="T167" i="19"/>
  <c r="Q167" i="19"/>
  <c r="P167" i="19"/>
  <c r="AG166" i="19"/>
  <c r="AF166" i="19"/>
  <c r="AC166" i="19"/>
  <c r="AB166" i="19"/>
  <c r="Y166" i="19"/>
  <c r="X166" i="19"/>
  <c r="U166" i="19"/>
  <c r="T166" i="19"/>
  <c r="Q166" i="19"/>
  <c r="P166" i="19"/>
  <c r="AG165" i="19"/>
  <c r="AF165" i="19"/>
  <c r="AC165" i="19"/>
  <c r="AB165" i="19"/>
  <c r="Y165" i="19"/>
  <c r="X165" i="19"/>
  <c r="U165" i="19"/>
  <c r="T165" i="19"/>
  <c r="Q165" i="19"/>
  <c r="P165" i="19"/>
  <c r="AG164" i="19"/>
  <c r="AF164" i="19"/>
  <c r="AC164" i="19"/>
  <c r="AB164" i="19"/>
  <c r="Y164" i="19"/>
  <c r="X164" i="19"/>
  <c r="U164" i="19"/>
  <c r="T164" i="19"/>
  <c r="Q164" i="19"/>
  <c r="P164" i="19"/>
  <c r="AG163" i="19"/>
  <c r="AF163" i="19"/>
  <c r="AC163" i="19"/>
  <c r="AB163" i="19"/>
  <c r="Y163" i="19"/>
  <c r="X163" i="19"/>
  <c r="U163" i="19"/>
  <c r="T163" i="19"/>
  <c r="Q163" i="19"/>
  <c r="P163" i="19"/>
  <c r="AG162" i="19"/>
  <c r="AF162" i="19"/>
  <c r="AC162" i="19"/>
  <c r="AB162" i="19"/>
  <c r="Y162" i="19"/>
  <c r="X162" i="19"/>
  <c r="U162" i="19"/>
  <c r="T162" i="19"/>
  <c r="Q162" i="19"/>
  <c r="P162" i="19"/>
  <c r="AG161" i="19"/>
  <c r="AF161" i="19"/>
  <c r="AC161" i="19"/>
  <c r="AB161" i="19"/>
  <c r="Y161" i="19"/>
  <c r="X161" i="19"/>
  <c r="U161" i="19"/>
  <c r="T161" i="19"/>
  <c r="Q161" i="19"/>
  <c r="P161" i="19"/>
  <c r="AG160" i="19"/>
  <c r="AF160" i="19"/>
  <c r="AC160" i="19"/>
  <c r="AB160" i="19"/>
  <c r="Y160" i="19"/>
  <c r="X160" i="19"/>
  <c r="U160" i="19"/>
  <c r="T160" i="19"/>
  <c r="Q160" i="19"/>
  <c r="P160" i="19"/>
  <c r="AG159" i="19"/>
  <c r="AF159" i="19"/>
  <c r="AC159" i="19"/>
  <c r="AB159" i="19"/>
  <c r="Y159" i="19"/>
  <c r="X159" i="19"/>
  <c r="U159" i="19"/>
  <c r="T159" i="19"/>
  <c r="Q159" i="19"/>
  <c r="P159" i="19"/>
  <c r="AG158" i="19"/>
  <c r="AF158" i="19"/>
  <c r="AC158" i="19"/>
  <c r="AB158" i="19"/>
  <c r="Y158" i="19"/>
  <c r="X158" i="19"/>
  <c r="U158" i="19"/>
  <c r="T158" i="19"/>
  <c r="Q158" i="19"/>
  <c r="P158" i="19"/>
  <c r="AG157" i="19"/>
  <c r="AF157" i="19"/>
  <c r="AC157" i="19"/>
  <c r="AB157" i="19"/>
  <c r="Y157" i="19"/>
  <c r="X157" i="19"/>
  <c r="U157" i="19"/>
  <c r="T157" i="19"/>
  <c r="Q157" i="19"/>
  <c r="P157" i="19"/>
  <c r="AG156" i="19"/>
  <c r="AF156" i="19"/>
  <c r="AC156" i="19"/>
  <c r="AB156" i="19"/>
  <c r="Y156" i="19"/>
  <c r="X156" i="19"/>
  <c r="U156" i="19"/>
  <c r="T156" i="19"/>
  <c r="Q156" i="19"/>
  <c r="P156" i="19"/>
  <c r="AG155" i="19"/>
  <c r="AF155" i="19"/>
  <c r="AC155" i="19"/>
  <c r="AB155" i="19"/>
  <c r="Y155" i="19"/>
  <c r="X155" i="19"/>
  <c r="U155" i="19"/>
  <c r="T155" i="19"/>
  <c r="Q155" i="19"/>
  <c r="P155" i="19"/>
  <c r="AG154" i="19"/>
  <c r="AF154" i="19"/>
  <c r="AC154" i="19"/>
  <c r="AB154" i="19"/>
  <c r="Y154" i="19"/>
  <c r="X154" i="19"/>
  <c r="U154" i="19"/>
  <c r="T154" i="19"/>
  <c r="Q154" i="19"/>
  <c r="P154" i="19"/>
  <c r="AG153" i="19"/>
  <c r="AF153" i="19"/>
  <c r="AC153" i="19"/>
  <c r="AB153" i="19"/>
  <c r="Y153" i="19"/>
  <c r="X153" i="19"/>
  <c r="U153" i="19"/>
  <c r="T153" i="19"/>
  <c r="Q153" i="19"/>
  <c r="P153" i="19"/>
  <c r="AG152" i="19"/>
  <c r="AF152" i="19"/>
  <c r="AC152" i="19"/>
  <c r="AB152" i="19"/>
  <c r="Y152" i="19"/>
  <c r="X152" i="19"/>
  <c r="U152" i="19"/>
  <c r="T152" i="19"/>
  <c r="Q152" i="19"/>
  <c r="P152" i="19"/>
  <c r="AG151" i="19"/>
  <c r="AF151" i="19"/>
  <c r="AC151" i="19"/>
  <c r="AB151" i="19"/>
  <c r="Y151" i="19"/>
  <c r="X151" i="19"/>
  <c r="U151" i="19"/>
  <c r="T151" i="19"/>
  <c r="Q151" i="19"/>
  <c r="P151" i="19"/>
  <c r="AG150" i="19"/>
  <c r="AF150" i="19"/>
  <c r="AC150" i="19"/>
  <c r="AB150" i="19"/>
  <c r="Y150" i="19"/>
  <c r="X150" i="19"/>
  <c r="U150" i="19"/>
  <c r="T150" i="19"/>
  <c r="Q150" i="19"/>
  <c r="P150" i="19"/>
  <c r="AG149" i="19"/>
  <c r="AF149" i="19"/>
  <c r="AC149" i="19"/>
  <c r="AB149" i="19"/>
  <c r="Y149" i="19"/>
  <c r="X149" i="19"/>
  <c r="U149" i="19"/>
  <c r="T149" i="19"/>
  <c r="Q149" i="19"/>
  <c r="P149" i="19"/>
  <c r="AG148" i="19"/>
  <c r="AF148" i="19"/>
  <c r="AC148" i="19"/>
  <c r="AB148" i="19"/>
  <c r="Y148" i="19"/>
  <c r="X148" i="19"/>
  <c r="U148" i="19"/>
  <c r="T148" i="19"/>
  <c r="Q148" i="19"/>
  <c r="P148" i="19"/>
  <c r="AG147" i="19"/>
  <c r="AF147" i="19"/>
  <c r="AC147" i="19"/>
  <c r="AB147" i="19"/>
  <c r="Y147" i="19"/>
  <c r="X147" i="19"/>
  <c r="U147" i="19"/>
  <c r="T147" i="19"/>
  <c r="Q147" i="19"/>
  <c r="P147" i="19"/>
  <c r="AG146" i="19"/>
  <c r="AF146" i="19"/>
  <c r="AC146" i="19"/>
  <c r="AB146" i="19"/>
  <c r="Y146" i="19"/>
  <c r="X146" i="19"/>
  <c r="U146" i="19"/>
  <c r="T146" i="19"/>
  <c r="Q146" i="19"/>
  <c r="P146" i="19"/>
  <c r="AG145" i="19"/>
  <c r="AF145" i="19"/>
  <c r="AC145" i="19"/>
  <c r="AB145" i="19"/>
  <c r="Y145" i="19"/>
  <c r="X145" i="19"/>
  <c r="U145" i="19"/>
  <c r="T145" i="19"/>
  <c r="Q145" i="19"/>
  <c r="P145" i="19"/>
  <c r="AG144" i="19"/>
  <c r="AF144" i="19"/>
  <c r="AC144" i="19"/>
  <c r="AB144" i="19"/>
  <c r="Y144" i="19"/>
  <c r="X144" i="19"/>
  <c r="U144" i="19"/>
  <c r="T144" i="19"/>
  <c r="Q144" i="19"/>
  <c r="P144" i="19"/>
  <c r="AG143" i="19"/>
  <c r="AF143" i="19"/>
  <c r="AC143" i="19"/>
  <c r="AB143" i="19"/>
  <c r="Y143" i="19"/>
  <c r="X143" i="19"/>
  <c r="U143" i="19"/>
  <c r="T143" i="19"/>
  <c r="Q143" i="19"/>
  <c r="P143" i="19"/>
  <c r="AG142" i="19"/>
  <c r="AF142" i="19"/>
  <c r="AC142" i="19"/>
  <c r="AB142" i="19"/>
  <c r="Y142" i="19"/>
  <c r="X142" i="19"/>
  <c r="U142" i="19"/>
  <c r="T142" i="19"/>
  <c r="Q142" i="19"/>
  <c r="P142" i="19"/>
  <c r="AG141" i="19"/>
  <c r="AF141" i="19"/>
  <c r="AC141" i="19"/>
  <c r="AB141" i="19"/>
  <c r="Y141" i="19"/>
  <c r="X141" i="19"/>
  <c r="U141" i="19"/>
  <c r="T141" i="19"/>
  <c r="Q141" i="19"/>
  <c r="P141" i="19"/>
  <c r="AG140" i="19"/>
  <c r="AF140" i="19"/>
  <c r="AC140" i="19"/>
  <c r="AB140" i="19"/>
  <c r="Y140" i="19"/>
  <c r="X140" i="19"/>
  <c r="U140" i="19"/>
  <c r="T140" i="19"/>
  <c r="Q140" i="19"/>
  <c r="P140" i="19"/>
  <c r="AG139" i="19"/>
  <c r="AF139" i="19"/>
  <c r="AC139" i="19"/>
  <c r="AB139" i="19"/>
  <c r="Y139" i="19"/>
  <c r="X139" i="19"/>
  <c r="U139" i="19"/>
  <c r="T139" i="19"/>
  <c r="Q139" i="19"/>
  <c r="P139" i="19"/>
  <c r="AG138" i="19"/>
  <c r="AF138" i="19"/>
  <c r="AC138" i="19"/>
  <c r="AB138" i="19"/>
  <c r="Y138" i="19"/>
  <c r="X138" i="19"/>
  <c r="U138" i="19"/>
  <c r="T138" i="19"/>
  <c r="Q138" i="19"/>
  <c r="P138" i="19"/>
  <c r="AG137" i="19"/>
  <c r="AF137" i="19"/>
  <c r="AC137" i="19"/>
  <c r="AB137" i="19"/>
  <c r="Y137" i="19"/>
  <c r="X137" i="19"/>
  <c r="U137" i="19"/>
  <c r="T137" i="19"/>
  <c r="Q137" i="19"/>
  <c r="P137" i="19"/>
  <c r="AG136" i="19"/>
  <c r="AF136" i="19"/>
  <c r="AC136" i="19"/>
  <c r="AB136" i="19"/>
  <c r="Y136" i="19"/>
  <c r="X136" i="19"/>
  <c r="U136" i="19"/>
  <c r="T136" i="19"/>
  <c r="Q136" i="19"/>
  <c r="P136" i="19"/>
  <c r="AG135" i="19"/>
  <c r="AF135" i="19"/>
  <c r="AC135" i="19"/>
  <c r="AB135" i="19"/>
  <c r="Y135" i="19"/>
  <c r="X135" i="19"/>
  <c r="U135" i="19"/>
  <c r="T135" i="19"/>
  <c r="Q135" i="19"/>
  <c r="P135" i="19"/>
  <c r="AG134" i="19"/>
  <c r="AF134" i="19"/>
  <c r="AC134" i="19"/>
  <c r="AB134" i="19"/>
  <c r="Y134" i="19"/>
  <c r="X134" i="19"/>
  <c r="U134" i="19"/>
  <c r="T134" i="19"/>
  <c r="Q134" i="19"/>
  <c r="P134" i="19"/>
  <c r="AG133" i="19"/>
  <c r="AF133" i="19"/>
  <c r="AC133" i="19"/>
  <c r="AB133" i="19"/>
  <c r="Y133" i="19"/>
  <c r="X133" i="19"/>
  <c r="U133" i="19"/>
  <c r="T133" i="19"/>
  <c r="Q133" i="19"/>
  <c r="P133" i="19"/>
  <c r="AG132" i="19"/>
  <c r="AF132" i="19"/>
  <c r="AC132" i="19"/>
  <c r="AB132" i="19"/>
  <c r="Y132" i="19"/>
  <c r="X132" i="19"/>
  <c r="U132" i="19"/>
  <c r="T132" i="19"/>
  <c r="Q132" i="19"/>
  <c r="P132" i="19"/>
  <c r="AG131" i="19"/>
  <c r="AF131" i="19"/>
  <c r="AC131" i="19"/>
  <c r="AB131" i="19"/>
  <c r="Y131" i="19"/>
  <c r="X131" i="19"/>
  <c r="U131" i="19"/>
  <c r="T131" i="19"/>
  <c r="Q131" i="19"/>
  <c r="P131" i="19"/>
  <c r="AG130" i="19"/>
  <c r="AF130" i="19"/>
  <c r="AC130" i="19"/>
  <c r="AB130" i="19"/>
  <c r="Y130" i="19"/>
  <c r="X130" i="19"/>
  <c r="U130" i="19"/>
  <c r="T130" i="19"/>
  <c r="Q130" i="19"/>
  <c r="P130" i="19"/>
  <c r="AG129" i="19"/>
  <c r="AF129" i="19"/>
  <c r="AC129" i="19"/>
  <c r="AB129" i="19"/>
  <c r="Y129" i="19"/>
  <c r="X129" i="19"/>
  <c r="U129" i="19"/>
  <c r="T129" i="19"/>
  <c r="Q129" i="19"/>
  <c r="P129" i="19"/>
  <c r="AG128" i="19"/>
  <c r="AF128" i="19"/>
  <c r="AC128" i="19"/>
  <c r="AB128" i="19"/>
  <c r="Y128" i="19"/>
  <c r="X128" i="19"/>
  <c r="U128" i="19"/>
  <c r="T128" i="19"/>
  <c r="Q128" i="19"/>
  <c r="P128" i="19"/>
  <c r="AG127" i="19"/>
  <c r="AF127" i="19"/>
  <c r="AC127" i="19"/>
  <c r="AB127" i="19"/>
  <c r="Y127" i="19"/>
  <c r="X127" i="19"/>
  <c r="U127" i="19"/>
  <c r="T127" i="19"/>
  <c r="Q127" i="19"/>
  <c r="P127" i="19"/>
  <c r="AG126" i="19"/>
  <c r="AF126" i="19"/>
  <c r="AC126" i="19"/>
  <c r="AB126" i="19"/>
  <c r="Y126" i="19"/>
  <c r="X126" i="19"/>
  <c r="U126" i="19"/>
  <c r="T126" i="19"/>
  <c r="Q126" i="19"/>
  <c r="P126" i="19"/>
  <c r="AG125" i="19"/>
  <c r="AF125" i="19"/>
  <c r="AC125" i="19"/>
  <c r="AB125" i="19"/>
  <c r="Y125" i="19"/>
  <c r="X125" i="19"/>
  <c r="U125" i="19"/>
  <c r="T125" i="19"/>
  <c r="Q125" i="19"/>
  <c r="P125" i="19"/>
  <c r="AG124" i="19"/>
  <c r="AF124" i="19"/>
  <c r="AC124" i="19"/>
  <c r="AB124" i="19"/>
  <c r="Y124" i="19"/>
  <c r="X124" i="19"/>
  <c r="U124" i="19"/>
  <c r="T124" i="19"/>
  <c r="Q124" i="19"/>
  <c r="P124" i="19"/>
  <c r="AG123" i="19"/>
  <c r="AF123" i="19"/>
  <c r="AC123" i="19"/>
  <c r="AB123" i="19"/>
  <c r="Y123" i="19"/>
  <c r="X123" i="19"/>
  <c r="U123" i="19"/>
  <c r="T123" i="19"/>
  <c r="Q123" i="19"/>
  <c r="P123" i="19"/>
  <c r="AG122" i="19"/>
  <c r="AF122" i="19"/>
  <c r="AC122" i="19"/>
  <c r="AB122" i="19"/>
  <c r="Y122" i="19"/>
  <c r="X122" i="19"/>
  <c r="U122" i="19"/>
  <c r="T122" i="19"/>
  <c r="Q122" i="19"/>
  <c r="P122" i="19"/>
  <c r="AG121" i="19"/>
  <c r="AF121" i="19"/>
  <c r="AC121" i="19"/>
  <c r="AB121" i="19"/>
  <c r="Y121" i="19"/>
  <c r="X121" i="19"/>
  <c r="U121" i="19"/>
  <c r="T121" i="19"/>
  <c r="Q121" i="19"/>
  <c r="P121" i="19"/>
  <c r="AG120" i="19"/>
  <c r="AF120" i="19"/>
  <c r="AC120" i="19"/>
  <c r="AB120" i="19"/>
  <c r="Y120" i="19"/>
  <c r="X120" i="19"/>
  <c r="U120" i="19"/>
  <c r="T120" i="19"/>
  <c r="Q120" i="19"/>
  <c r="P120" i="19"/>
  <c r="AG119" i="19"/>
  <c r="AF119" i="19"/>
  <c r="AC119" i="19"/>
  <c r="AB119" i="19"/>
  <c r="Y119" i="19"/>
  <c r="X119" i="19"/>
  <c r="U119" i="19"/>
  <c r="T119" i="19"/>
  <c r="Q119" i="19"/>
  <c r="P119" i="19"/>
  <c r="AG118" i="19"/>
  <c r="AF118" i="19"/>
  <c r="AC118" i="19"/>
  <c r="AB118" i="19"/>
  <c r="Y118" i="19"/>
  <c r="X118" i="19"/>
  <c r="U118" i="19"/>
  <c r="T118" i="19"/>
  <c r="Q118" i="19"/>
  <c r="P118" i="19"/>
  <c r="AG117" i="19"/>
  <c r="AF117" i="19"/>
  <c r="AC117" i="19"/>
  <c r="AB117" i="19"/>
  <c r="Y117" i="19"/>
  <c r="X117" i="19"/>
  <c r="U117" i="19"/>
  <c r="T117" i="19"/>
  <c r="Q117" i="19"/>
  <c r="P117" i="19"/>
  <c r="AG116" i="19"/>
  <c r="AF116" i="19"/>
  <c r="AC116" i="19"/>
  <c r="AB116" i="19"/>
  <c r="Y116" i="19"/>
  <c r="X116" i="19"/>
  <c r="U116" i="19"/>
  <c r="T116" i="19"/>
  <c r="Q116" i="19"/>
  <c r="P116" i="19"/>
  <c r="AG115" i="19"/>
  <c r="AF115" i="19"/>
  <c r="AC115" i="19"/>
  <c r="AB115" i="19"/>
  <c r="Y115" i="19"/>
  <c r="X115" i="19"/>
  <c r="U115" i="19"/>
  <c r="T115" i="19"/>
  <c r="Q115" i="19"/>
  <c r="P115" i="19"/>
  <c r="AG114" i="19"/>
  <c r="AF114" i="19"/>
  <c r="AC114" i="19"/>
  <c r="AB114" i="19"/>
  <c r="Y114" i="19"/>
  <c r="X114" i="19"/>
  <c r="U114" i="19"/>
  <c r="T114" i="19"/>
  <c r="Q114" i="19"/>
  <c r="P114" i="19"/>
  <c r="AG113" i="19"/>
  <c r="AF113" i="19"/>
  <c r="AC113" i="19"/>
  <c r="AB113" i="19"/>
  <c r="Y113" i="19"/>
  <c r="X113" i="19"/>
  <c r="U113" i="19"/>
  <c r="T113" i="19"/>
  <c r="Q113" i="19"/>
  <c r="P113" i="19"/>
  <c r="AG112" i="19"/>
  <c r="AF112" i="19"/>
  <c r="AC112" i="19"/>
  <c r="AB112" i="19"/>
  <c r="Y112" i="19"/>
  <c r="X112" i="19"/>
  <c r="U112" i="19"/>
  <c r="T112" i="19"/>
  <c r="Q112" i="19"/>
  <c r="P112" i="19"/>
  <c r="AG111" i="19"/>
  <c r="AF111" i="19"/>
  <c r="AC111" i="19"/>
  <c r="AB111" i="19"/>
  <c r="Y111" i="19"/>
  <c r="X111" i="19"/>
  <c r="U111" i="19"/>
  <c r="T111" i="19"/>
  <c r="Q111" i="19"/>
  <c r="P111" i="19"/>
  <c r="AG110" i="19"/>
  <c r="AF110" i="19"/>
  <c r="AC110" i="19"/>
  <c r="AB110" i="19"/>
  <c r="Y110" i="19"/>
  <c r="X110" i="19"/>
  <c r="U110" i="19"/>
  <c r="T110" i="19"/>
  <c r="Q110" i="19"/>
  <c r="P110" i="19"/>
  <c r="AG109" i="19"/>
  <c r="AF109" i="19"/>
  <c r="AC109" i="19"/>
  <c r="AB109" i="19"/>
  <c r="Y109" i="19"/>
  <c r="X109" i="19"/>
  <c r="U109" i="19"/>
  <c r="T109" i="19"/>
  <c r="Q109" i="19"/>
  <c r="P109" i="19"/>
  <c r="AG108" i="19"/>
  <c r="AF108" i="19"/>
  <c r="AC108" i="19"/>
  <c r="AB108" i="19"/>
  <c r="Y108" i="19"/>
  <c r="X108" i="19"/>
  <c r="U108" i="19"/>
  <c r="T108" i="19"/>
  <c r="Q108" i="19"/>
  <c r="P108" i="19"/>
  <c r="AG107" i="19"/>
  <c r="AF107" i="19"/>
  <c r="AC107" i="19"/>
  <c r="AB107" i="19"/>
  <c r="Y107" i="19"/>
  <c r="X107" i="19"/>
  <c r="U107" i="19"/>
  <c r="T107" i="19"/>
  <c r="Q107" i="19"/>
  <c r="P107" i="19"/>
  <c r="AG106" i="19"/>
  <c r="AF106" i="19"/>
  <c r="AC106" i="19"/>
  <c r="AB106" i="19"/>
  <c r="Y106" i="19"/>
  <c r="X106" i="19"/>
  <c r="U106" i="19"/>
  <c r="T106" i="19"/>
  <c r="Q106" i="19"/>
  <c r="P106" i="19"/>
  <c r="AG105" i="19"/>
  <c r="AF105" i="19"/>
  <c r="AC105" i="19"/>
  <c r="AB105" i="19"/>
  <c r="Y105" i="19"/>
  <c r="X105" i="19"/>
  <c r="U105" i="19"/>
  <c r="T105" i="19"/>
  <c r="Q105" i="19"/>
  <c r="P105" i="19"/>
  <c r="AG104" i="19"/>
  <c r="AF104" i="19"/>
  <c r="AC104" i="19"/>
  <c r="AB104" i="19"/>
  <c r="Y104" i="19"/>
  <c r="X104" i="19"/>
  <c r="U104" i="19"/>
  <c r="T104" i="19"/>
  <c r="Q104" i="19"/>
  <c r="P104" i="19"/>
  <c r="AG103" i="19"/>
  <c r="AF103" i="19"/>
  <c r="AC103" i="19"/>
  <c r="AB103" i="19"/>
  <c r="Y103" i="19"/>
  <c r="X103" i="19"/>
  <c r="U103" i="19"/>
  <c r="T103" i="19"/>
  <c r="Q103" i="19"/>
  <c r="P103" i="19"/>
  <c r="AG102" i="19"/>
  <c r="AF102" i="19"/>
  <c r="AC102" i="19"/>
  <c r="AB102" i="19"/>
  <c r="Y102" i="19"/>
  <c r="X102" i="19"/>
  <c r="U102" i="19"/>
  <c r="T102" i="19"/>
  <c r="Q102" i="19"/>
  <c r="P102" i="19"/>
  <c r="AG101" i="19"/>
  <c r="AF101" i="19"/>
  <c r="AC101" i="19"/>
  <c r="AB101" i="19"/>
  <c r="Y101" i="19"/>
  <c r="X101" i="19"/>
  <c r="U101" i="19"/>
  <c r="T101" i="19"/>
  <c r="Q101" i="19"/>
  <c r="P101" i="19"/>
  <c r="AG100" i="19"/>
  <c r="AF100" i="19"/>
  <c r="AC100" i="19"/>
  <c r="AB100" i="19"/>
  <c r="Y100" i="19"/>
  <c r="X100" i="19"/>
  <c r="U100" i="19"/>
  <c r="T100" i="19"/>
  <c r="Q100" i="19"/>
  <c r="P100" i="19"/>
  <c r="AG99" i="19"/>
  <c r="AF99" i="19"/>
  <c r="AC99" i="19"/>
  <c r="AB99" i="19"/>
  <c r="Y99" i="19"/>
  <c r="X99" i="19"/>
  <c r="U99" i="19"/>
  <c r="T99" i="19"/>
  <c r="Q99" i="19"/>
  <c r="P99" i="19"/>
  <c r="AG98" i="19"/>
  <c r="AF98" i="19"/>
  <c r="AC98" i="19"/>
  <c r="AB98" i="19"/>
  <c r="Y98" i="19"/>
  <c r="X98" i="19"/>
  <c r="U98" i="19"/>
  <c r="T98" i="19"/>
  <c r="Q98" i="19"/>
  <c r="P98" i="19"/>
  <c r="AG97" i="19"/>
  <c r="AF97" i="19"/>
  <c r="AC97" i="19"/>
  <c r="AB97" i="19"/>
  <c r="Y97" i="19"/>
  <c r="X97" i="19"/>
  <c r="U97" i="19"/>
  <c r="T97" i="19"/>
  <c r="Q97" i="19"/>
  <c r="P97" i="19"/>
  <c r="AG96" i="19"/>
  <c r="AF96" i="19"/>
  <c r="AC96" i="19"/>
  <c r="AB96" i="19"/>
  <c r="Y96" i="19"/>
  <c r="X96" i="19"/>
  <c r="U96" i="19"/>
  <c r="T96" i="19"/>
  <c r="Q96" i="19"/>
  <c r="P96" i="19"/>
  <c r="AG95" i="19"/>
  <c r="AF95" i="19"/>
  <c r="AC95" i="19"/>
  <c r="AB95" i="19"/>
  <c r="Y95" i="19"/>
  <c r="X95" i="19"/>
  <c r="U95" i="19"/>
  <c r="T95" i="19"/>
  <c r="Q95" i="19"/>
  <c r="P95" i="19"/>
  <c r="AG94" i="19"/>
  <c r="AF94" i="19"/>
  <c r="AC94" i="19"/>
  <c r="AB94" i="19"/>
  <c r="Y94" i="19"/>
  <c r="X94" i="19"/>
  <c r="U94" i="19"/>
  <c r="T94" i="19"/>
  <c r="Q94" i="19"/>
  <c r="P94" i="19"/>
  <c r="AG93" i="19"/>
  <c r="AF93" i="19"/>
  <c r="AC93" i="19"/>
  <c r="AB93" i="19"/>
  <c r="Y93" i="19"/>
  <c r="X93" i="19"/>
  <c r="U93" i="19"/>
  <c r="T93" i="19"/>
  <c r="Q93" i="19"/>
  <c r="P93" i="19"/>
  <c r="AG92" i="19"/>
  <c r="AF92" i="19"/>
  <c r="AC92" i="19"/>
  <c r="AB92" i="19"/>
  <c r="Y92" i="19"/>
  <c r="X92" i="19"/>
  <c r="U92" i="19"/>
  <c r="T92" i="19"/>
  <c r="Q92" i="19"/>
  <c r="P92" i="19"/>
  <c r="AG91" i="19"/>
  <c r="AF91" i="19"/>
  <c r="AC91" i="19"/>
  <c r="AB91" i="19"/>
  <c r="Y91" i="19"/>
  <c r="X91" i="19"/>
  <c r="U91" i="19"/>
  <c r="T91" i="19"/>
  <c r="Q91" i="19"/>
  <c r="P91" i="19"/>
  <c r="AG90" i="19"/>
  <c r="AF90" i="19"/>
  <c r="AC90" i="19"/>
  <c r="AB90" i="19"/>
  <c r="Y90" i="19"/>
  <c r="X90" i="19"/>
  <c r="U90" i="19"/>
  <c r="T90" i="19"/>
  <c r="Q90" i="19"/>
  <c r="P90" i="19"/>
  <c r="AG89" i="19"/>
  <c r="AF89" i="19"/>
  <c r="AC89" i="19"/>
  <c r="AB89" i="19"/>
  <c r="Y89" i="19"/>
  <c r="X89" i="19"/>
  <c r="U89" i="19"/>
  <c r="T89" i="19"/>
  <c r="Q89" i="19"/>
  <c r="P89" i="19"/>
  <c r="AG88" i="19"/>
  <c r="AF88" i="19"/>
  <c r="AC88" i="19"/>
  <c r="AB88" i="19"/>
  <c r="Y88" i="19"/>
  <c r="X88" i="19"/>
  <c r="U88" i="19"/>
  <c r="T88" i="19"/>
  <c r="Q88" i="19"/>
  <c r="P88" i="19"/>
  <c r="AG87" i="19"/>
  <c r="AF87" i="19"/>
  <c r="AC87" i="19"/>
  <c r="AB87" i="19"/>
  <c r="Y87" i="19"/>
  <c r="X87" i="19"/>
  <c r="U87" i="19"/>
  <c r="T87" i="19"/>
  <c r="Q87" i="19"/>
  <c r="P87" i="19"/>
  <c r="AG86" i="19"/>
  <c r="AF86" i="19"/>
  <c r="AC86" i="19"/>
  <c r="AB86" i="19"/>
  <c r="Y86" i="19"/>
  <c r="X86" i="19"/>
  <c r="U86" i="19"/>
  <c r="T86" i="19"/>
  <c r="Q86" i="19"/>
  <c r="P86" i="19"/>
  <c r="AG85" i="19"/>
  <c r="AF85" i="19"/>
  <c r="AC85" i="19"/>
  <c r="AB85" i="19"/>
  <c r="Y85" i="19"/>
  <c r="X85" i="19"/>
  <c r="U85" i="19"/>
  <c r="T85" i="19"/>
  <c r="Q85" i="19"/>
  <c r="P85" i="19"/>
  <c r="AG84" i="19"/>
  <c r="AF84" i="19"/>
  <c r="AC84" i="19"/>
  <c r="AB84" i="19"/>
  <c r="Y84" i="19"/>
  <c r="X84" i="19"/>
  <c r="U84" i="19"/>
  <c r="T84" i="19"/>
  <c r="Q84" i="19"/>
  <c r="P84" i="19"/>
  <c r="AG83" i="19"/>
  <c r="AF83" i="19"/>
  <c r="AC83" i="19"/>
  <c r="AB83" i="19"/>
  <c r="Y83" i="19"/>
  <c r="X83" i="19"/>
  <c r="U83" i="19"/>
  <c r="T83" i="19"/>
  <c r="Q83" i="19"/>
  <c r="P83" i="19"/>
  <c r="AG82" i="19"/>
  <c r="AF82" i="19"/>
  <c r="AC82" i="19"/>
  <c r="AB82" i="19"/>
  <c r="Y82" i="19"/>
  <c r="X82" i="19"/>
  <c r="U82" i="19"/>
  <c r="T82" i="19"/>
  <c r="Q82" i="19"/>
  <c r="P82" i="19"/>
  <c r="AG81" i="19"/>
  <c r="AF81" i="19"/>
  <c r="AC81" i="19"/>
  <c r="AB81" i="19"/>
  <c r="Y81" i="19"/>
  <c r="X81" i="19"/>
  <c r="U81" i="19"/>
  <c r="T81" i="19"/>
  <c r="Q81" i="19"/>
  <c r="P81" i="19"/>
  <c r="AG80" i="19"/>
  <c r="AF80" i="19"/>
  <c r="AC80" i="19"/>
  <c r="AB80" i="19"/>
  <c r="Y80" i="19"/>
  <c r="X80" i="19"/>
  <c r="U80" i="19"/>
  <c r="T80" i="19"/>
  <c r="Q80" i="19"/>
  <c r="P80" i="19"/>
  <c r="AG79" i="19"/>
  <c r="AF79" i="19"/>
  <c r="AC79" i="19"/>
  <c r="AB79" i="19"/>
  <c r="Y79" i="19"/>
  <c r="X79" i="19"/>
  <c r="U79" i="19"/>
  <c r="T79" i="19"/>
  <c r="Q79" i="19"/>
  <c r="P79" i="19"/>
  <c r="AG78" i="19"/>
  <c r="AF78" i="19"/>
  <c r="AC78" i="19"/>
  <c r="AB78" i="19"/>
  <c r="Y78" i="19"/>
  <c r="X78" i="19"/>
  <c r="U78" i="19"/>
  <c r="T78" i="19"/>
  <c r="Q78" i="19"/>
  <c r="P78" i="19"/>
  <c r="AG77" i="19"/>
  <c r="AF77" i="19"/>
  <c r="AC77" i="19"/>
  <c r="AB77" i="19"/>
  <c r="Y77" i="19"/>
  <c r="X77" i="19"/>
  <c r="U77" i="19"/>
  <c r="T77" i="19"/>
  <c r="Q77" i="19"/>
  <c r="P77" i="19"/>
  <c r="AG76" i="19"/>
  <c r="AF76" i="19"/>
  <c r="AC76" i="19"/>
  <c r="AB76" i="19"/>
  <c r="Y76" i="19"/>
  <c r="X76" i="19"/>
  <c r="U76" i="19"/>
  <c r="T76" i="19"/>
  <c r="Q76" i="19"/>
  <c r="P76" i="19"/>
  <c r="AG75" i="19"/>
  <c r="AF75" i="19"/>
  <c r="AC75" i="19"/>
  <c r="AB75" i="19"/>
  <c r="Y75" i="19"/>
  <c r="X75" i="19"/>
  <c r="U75" i="19"/>
  <c r="T75" i="19"/>
  <c r="Q75" i="19"/>
  <c r="P75" i="19"/>
  <c r="AG74" i="19"/>
  <c r="AF74" i="19"/>
  <c r="AC74" i="19"/>
  <c r="AB74" i="19"/>
  <c r="Y74" i="19"/>
  <c r="X74" i="19"/>
  <c r="U74" i="19"/>
  <c r="T74" i="19"/>
  <c r="Q74" i="19"/>
  <c r="P74" i="19"/>
  <c r="AG73" i="19"/>
  <c r="AF73" i="19"/>
  <c r="AC73" i="19"/>
  <c r="AB73" i="19"/>
  <c r="Y73" i="19"/>
  <c r="X73" i="19"/>
  <c r="U73" i="19"/>
  <c r="T73" i="19"/>
  <c r="Q73" i="19"/>
  <c r="P73" i="19"/>
  <c r="AG72" i="19"/>
  <c r="AF72" i="19"/>
  <c r="AC72" i="19"/>
  <c r="AB72" i="19"/>
  <c r="Y72" i="19"/>
  <c r="X72" i="19"/>
  <c r="U72" i="19"/>
  <c r="T72" i="19"/>
  <c r="Q72" i="19"/>
  <c r="P72" i="19"/>
  <c r="AG71" i="19"/>
  <c r="AF71" i="19"/>
  <c r="AC71" i="19"/>
  <c r="AB71" i="19"/>
  <c r="Y71" i="19"/>
  <c r="X71" i="19"/>
  <c r="U71" i="19"/>
  <c r="T71" i="19"/>
  <c r="Q71" i="19"/>
  <c r="P71" i="19"/>
  <c r="AG70" i="19"/>
  <c r="AF70" i="19"/>
  <c r="AC70" i="19"/>
  <c r="AB70" i="19"/>
  <c r="Y70" i="19"/>
  <c r="X70" i="19"/>
  <c r="U70" i="19"/>
  <c r="T70" i="19"/>
  <c r="Q70" i="19"/>
  <c r="P70" i="19"/>
  <c r="AG69" i="19"/>
  <c r="AF69" i="19"/>
  <c r="AC69" i="19"/>
  <c r="AB69" i="19"/>
  <c r="Y69" i="19"/>
  <c r="X69" i="19"/>
  <c r="U69" i="19"/>
  <c r="T69" i="19"/>
  <c r="Q69" i="19"/>
  <c r="P69" i="19"/>
  <c r="AG68" i="19"/>
  <c r="AF68" i="19"/>
  <c r="AC68" i="19"/>
  <c r="AB68" i="19"/>
  <c r="Y68" i="19"/>
  <c r="X68" i="19"/>
  <c r="U68" i="19"/>
  <c r="T68" i="19"/>
  <c r="Q68" i="19"/>
  <c r="P68" i="19"/>
  <c r="AG67" i="19"/>
  <c r="AF67" i="19"/>
  <c r="AC67" i="19"/>
  <c r="AB67" i="19"/>
  <c r="Y67" i="19"/>
  <c r="X67" i="19"/>
  <c r="U67" i="19"/>
  <c r="T67" i="19"/>
  <c r="Q67" i="19"/>
  <c r="P67" i="19"/>
  <c r="AG66" i="19"/>
  <c r="AF66" i="19"/>
  <c r="AC66" i="19"/>
  <c r="AB66" i="19"/>
  <c r="Y66" i="19"/>
  <c r="X66" i="19"/>
  <c r="U66" i="19"/>
  <c r="T66" i="19"/>
  <c r="Q66" i="19"/>
  <c r="P66" i="19"/>
  <c r="AG65" i="19"/>
  <c r="AF65" i="19"/>
  <c r="AC65" i="19"/>
  <c r="AB65" i="19"/>
  <c r="Y65" i="19"/>
  <c r="X65" i="19"/>
  <c r="U65" i="19"/>
  <c r="T65" i="19"/>
  <c r="Q65" i="19"/>
  <c r="P65" i="19"/>
  <c r="AG64" i="19"/>
  <c r="AF64" i="19"/>
  <c r="AC64" i="19"/>
  <c r="AB64" i="19"/>
  <c r="Y64" i="19"/>
  <c r="X64" i="19"/>
  <c r="U64" i="19"/>
  <c r="T64" i="19"/>
  <c r="Q64" i="19"/>
  <c r="P64" i="19"/>
  <c r="AG63" i="19"/>
  <c r="AF63" i="19"/>
  <c r="AC63" i="19"/>
  <c r="AB63" i="19"/>
  <c r="Y63" i="19"/>
  <c r="X63" i="19"/>
  <c r="U63" i="19"/>
  <c r="T63" i="19"/>
  <c r="Q63" i="19"/>
  <c r="P63" i="19"/>
  <c r="AG62" i="19"/>
  <c r="AF62" i="19"/>
  <c r="AC62" i="19"/>
  <c r="AB62" i="19"/>
  <c r="Y62" i="19"/>
  <c r="X62" i="19"/>
  <c r="U62" i="19"/>
  <c r="T62" i="19"/>
  <c r="Q62" i="19"/>
  <c r="P62" i="19"/>
  <c r="AG61" i="19"/>
  <c r="AF61" i="19"/>
  <c r="AC61" i="19"/>
  <c r="AB61" i="19"/>
  <c r="Y61" i="19"/>
  <c r="X61" i="19"/>
  <c r="U61" i="19"/>
  <c r="T61" i="19"/>
  <c r="Q61" i="19"/>
  <c r="P61" i="19"/>
  <c r="AG60" i="19"/>
  <c r="AF60" i="19"/>
  <c r="AC60" i="19"/>
  <c r="AB60" i="19"/>
  <c r="Y60" i="19"/>
  <c r="X60" i="19"/>
  <c r="U60" i="19"/>
  <c r="T60" i="19"/>
  <c r="Q60" i="19"/>
  <c r="P60" i="19"/>
  <c r="AG59" i="19"/>
  <c r="AF59" i="19"/>
  <c r="AC59" i="19"/>
  <c r="AB59" i="19"/>
  <c r="Y59" i="19"/>
  <c r="X59" i="19"/>
  <c r="U59" i="19"/>
  <c r="T59" i="19"/>
  <c r="Q59" i="19"/>
  <c r="P59" i="19"/>
  <c r="AG58" i="19"/>
  <c r="AF58" i="19"/>
  <c r="AC58" i="19"/>
  <c r="AB58" i="19"/>
  <c r="Y58" i="19"/>
  <c r="X58" i="19"/>
  <c r="U58" i="19"/>
  <c r="T58" i="19"/>
  <c r="Q58" i="19"/>
  <c r="P58" i="19"/>
  <c r="AG57" i="19"/>
  <c r="AF57" i="19"/>
  <c r="AC57" i="19"/>
  <c r="AB57" i="19"/>
  <c r="Y57" i="19"/>
  <c r="X57" i="19"/>
  <c r="U57" i="19"/>
  <c r="T57" i="19"/>
  <c r="Q57" i="19"/>
  <c r="P57" i="19"/>
  <c r="AG56" i="19"/>
  <c r="AF56" i="19"/>
  <c r="AC56" i="19"/>
  <c r="AB56" i="19"/>
  <c r="Y56" i="19"/>
  <c r="X56" i="19"/>
  <c r="U56" i="19"/>
  <c r="T56" i="19"/>
  <c r="Q56" i="19"/>
  <c r="P56" i="19"/>
  <c r="AG55" i="19"/>
  <c r="AF55" i="19"/>
  <c r="AC55" i="19"/>
  <c r="AB55" i="19"/>
  <c r="Y55" i="19"/>
  <c r="X55" i="19"/>
  <c r="U55" i="19"/>
  <c r="T55" i="19"/>
  <c r="Q55" i="19"/>
  <c r="P55" i="19"/>
  <c r="AG54" i="19"/>
  <c r="AF54" i="19"/>
  <c r="AC54" i="19"/>
  <c r="AB54" i="19"/>
  <c r="Y54" i="19"/>
  <c r="X54" i="19"/>
  <c r="U54" i="19"/>
  <c r="T54" i="19"/>
  <c r="Q54" i="19"/>
  <c r="P54" i="19"/>
  <c r="AG53" i="19"/>
  <c r="AF53" i="19"/>
  <c r="AC53" i="19"/>
  <c r="AB53" i="19"/>
  <c r="Y53" i="19"/>
  <c r="X53" i="19"/>
  <c r="U53" i="19"/>
  <c r="T53" i="19"/>
  <c r="Q53" i="19"/>
  <c r="P53" i="19"/>
  <c r="AG52" i="19"/>
  <c r="AF52" i="19"/>
  <c r="AC52" i="19"/>
  <c r="AB52" i="19"/>
  <c r="Y52" i="19"/>
  <c r="X52" i="19"/>
  <c r="U52" i="19"/>
  <c r="T52" i="19"/>
  <c r="Q52" i="19"/>
  <c r="P52" i="19"/>
  <c r="AG51" i="19"/>
  <c r="AF51" i="19"/>
  <c r="AC51" i="19"/>
  <c r="AB51" i="19"/>
  <c r="Y51" i="19"/>
  <c r="X51" i="19"/>
  <c r="U51" i="19"/>
  <c r="T51" i="19"/>
  <c r="Q51" i="19"/>
  <c r="P51" i="19"/>
  <c r="AG50" i="19"/>
  <c r="AF50" i="19"/>
  <c r="AC50" i="19"/>
  <c r="AB50" i="19"/>
  <c r="Y50" i="19"/>
  <c r="X50" i="19"/>
  <c r="U50" i="19"/>
  <c r="T50" i="19"/>
  <c r="Q50" i="19"/>
  <c r="P50" i="19"/>
  <c r="AG49" i="19"/>
  <c r="AF49" i="19"/>
  <c r="AC49" i="19"/>
  <c r="AB49" i="19"/>
  <c r="Y49" i="19"/>
  <c r="X49" i="19"/>
  <c r="U49" i="19"/>
  <c r="T49" i="19"/>
  <c r="Q49" i="19"/>
  <c r="P49" i="19"/>
  <c r="AG48" i="19"/>
  <c r="AF48" i="19"/>
  <c r="AC48" i="19"/>
  <c r="AB48" i="19"/>
  <c r="Y48" i="19"/>
  <c r="X48" i="19"/>
  <c r="U48" i="19"/>
  <c r="T48" i="19"/>
  <c r="Q48" i="19"/>
  <c r="P48" i="19"/>
  <c r="AG47" i="19"/>
  <c r="AF47" i="19"/>
  <c r="AC47" i="19"/>
  <c r="AB47" i="19"/>
  <c r="Y47" i="19"/>
  <c r="X47" i="19"/>
  <c r="U47" i="19"/>
  <c r="T47" i="19"/>
  <c r="Q47" i="19"/>
  <c r="P47" i="19"/>
  <c r="AG46" i="19"/>
  <c r="AF46" i="19"/>
  <c r="AC46" i="19"/>
  <c r="AB46" i="19"/>
  <c r="Y46" i="19"/>
  <c r="X46" i="19"/>
  <c r="U46" i="19"/>
  <c r="T46" i="19"/>
  <c r="Q46" i="19"/>
  <c r="P46" i="19"/>
  <c r="AG45" i="19"/>
  <c r="AF45" i="19"/>
  <c r="AC45" i="19"/>
  <c r="AB45" i="19"/>
  <c r="Y45" i="19"/>
  <c r="X45" i="19"/>
  <c r="U45" i="19"/>
  <c r="T45" i="19"/>
  <c r="Q45" i="19"/>
  <c r="P45" i="19"/>
  <c r="AG44" i="19"/>
  <c r="AF44" i="19"/>
  <c r="AC44" i="19"/>
  <c r="AB44" i="19"/>
  <c r="Y44" i="19"/>
  <c r="X44" i="19"/>
  <c r="U44" i="19"/>
  <c r="T44" i="19"/>
  <c r="Q44" i="19"/>
  <c r="P44" i="19"/>
  <c r="AG43" i="19"/>
  <c r="AF43" i="19"/>
  <c r="AC43" i="19"/>
  <c r="AB43" i="19"/>
  <c r="Y43" i="19"/>
  <c r="X43" i="19"/>
  <c r="U43" i="19"/>
  <c r="T43" i="19"/>
  <c r="Q43" i="19"/>
  <c r="P43" i="19"/>
  <c r="AG42" i="19"/>
  <c r="AF42" i="19"/>
  <c r="AC42" i="19"/>
  <c r="AB42" i="19"/>
  <c r="Y42" i="19"/>
  <c r="X42" i="19"/>
  <c r="U42" i="19"/>
  <c r="T42" i="19"/>
  <c r="Q42" i="19"/>
  <c r="P42" i="19"/>
  <c r="AG41" i="19"/>
  <c r="AF41" i="19"/>
  <c r="AC41" i="19"/>
  <c r="AB41" i="19"/>
  <c r="Y41" i="19"/>
  <c r="X41" i="19"/>
  <c r="U41" i="19"/>
  <c r="T41" i="19"/>
  <c r="Q41" i="19"/>
  <c r="P41" i="19"/>
  <c r="AG40" i="19"/>
  <c r="AF40" i="19"/>
  <c r="AC40" i="19"/>
  <c r="AB40" i="19"/>
  <c r="Y40" i="19"/>
  <c r="X40" i="19"/>
  <c r="U40" i="19"/>
  <c r="T40" i="19"/>
  <c r="Q40" i="19"/>
  <c r="P40" i="19"/>
  <c r="AG39" i="19"/>
  <c r="AF39" i="19"/>
  <c r="AC39" i="19"/>
  <c r="AB39" i="19"/>
  <c r="Y39" i="19"/>
  <c r="X39" i="19"/>
  <c r="U39" i="19"/>
  <c r="T39" i="19"/>
  <c r="Q39" i="19"/>
  <c r="P39" i="19"/>
  <c r="AG38" i="19"/>
  <c r="AF38" i="19"/>
  <c r="AC38" i="19"/>
  <c r="AB38" i="19"/>
  <c r="Y38" i="19"/>
  <c r="X38" i="19"/>
  <c r="U38" i="19"/>
  <c r="T38" i="19"/>
  <c r="Q38" i="19"/>
  <c r="P38" i="19"/>
  <c r="AG37" i="19"/>
  <c r="AF37" i="19"/>
  <c r="AC37" i="19"/>
  <c r="AB37" i="19"/>
  <c r="Y37" i="19"/>
  <c r="X37" i="19"/>
  <c r="U37" i="19"/>
  <c r="T37" i="19"/>
  <c r="Q37" i="19"/>
  <c r="P37" i="19"/>
  <c r="AG36" i="19"/>
  <c r="AF36" i="19"/>
  <c r="AC36" i="19"/>
  <c r="AB36" i="19"/>
  <c r="Y36" i="19"/>
  <c r="X36" i="19"/>
  <c r="U36" i="19"/>
  <c r="T36" i="19"/>
  <c r="Q36" i="19"/>
  <c r="P36" i="19"/>
  <c r="AG35" i="19"/>
  <c r="AF35" i="19"/>
  <c r="AC35" i="19"/>
  <c r="AB35" i="19"/>
  <c r="Y35" i="19"/>
  <c r="X35" i="19"/>
  <c r="U35" i="19"/>
  <c r="T35" i="19"/>
  <c r="Q35" i="19"/>
  <c r="P35" i="19"/>
  <c r="AG34" i="19"/>
  <c r="AF34" i="19"/>
  <c r="AC34" i="19"/>
  <c r="AB34" i="19"/>
  <c r="Y34" i="19"/>
  <c r="X34" i="19"/>
  <c r="U34" i="19"/>
  <c r="T34" i="19"/>
  <c r="Q34" i="19"/>
  <c r="P34" i="19"/>
  <c r="AG33" i="19"/>
  <c r="AF33" i="19"/>
  <c r="AC33" i="19"/>
  <c r="AB33" i="19"/>
  <c r="Y33" i="19"/>
  <c r="X33" i="19"/>
  <c r="U33" i="19"/>
  <c r="T33" i="19"/>
  <c r="Q33" i="19"/>
  <c r="P33" i="19"/>
  <c r="AG32" i="19"/>
  <c r="AF32" i="19"/>
  <c r="AC32" i="19"/>
  <c r="AB32" i="19"/>
  <c r="Y32" i="19"/>
  <c r="X32" i="19"/>
  <c r="U32" i="19"/>
  <c r="T32" i="19"/>
  <c r="Q32" i="19"/>
  <c r="P32" i="19"/>
  <c r="AG31" i="19"/>
  <c r="AF31" i="19"/>
  <c r="AC31" i="19"/>
  <c r="AB31" i="19"/>
  <c r="Y31" i="19"/>
  <c r="X31" i="19"/>
  <c r="U31" i="19"/>
  <c r="T31" i="19"/>
  <c r="Q31" i="19"/>
  <c r="P31" i="19"/>
  <c r="AG30" i="19"/>
  <c r="AF30" i="19"/>
  <c r="AC30" i="19"/>
  <c r="AB30" i="19"/>
  <c r="Y30" i="19"/>
  <c r="X30" i="19"/>
  <c r="U30" i="19"/>
  <c r="T30" i="19"/>
  <c r="Q30" i="19"/>
  <c r="P30" i="19"/>
  <c r="AG29" i="19"/>
  <c r="AF29" i="19"/>
  <c r="AC29" i="19"/>
  <c r="AB29" i="19"/>
  <c r="Y29" i="19"/>
  <c r="X29" i="19"/>
  <c r="U29" i="19"/>
  <c r="T29" i="19"/>
  <c r="Q29" i="19"/>
  <c r="P29" i="19"/>
  <c r="AG28" i="19"/>
  <c r="AF28" i="19"/>
  <c r="AC28" i="19"/>
  <c r="AB28" i="19"/>
  <c r="Y28" i="19"/>
  <c r="X28" i="19"/>
  <c r="U28" i="19"/>
  <c r="T28" i="19"/>
  <c r="Q28" i="19"/>
  <c r="P28" i="19"/>
  <c r="AG27" i="19"/>
  <c r="AF27" i="19"/>
  <c r="AC27" i="19"/>
  <c r="AB27" i="19"/>
  <c r="Y27" i="19"/>
  <c r="X27" i="19"/>
  <c r="U27" i="19"/>
  <c r="T27" i="19"/>
  <c r="Q27" i="19"/>
  <c r="P27" i="19"/>
  <c r="AG26" i="19"/>
  <c r="AF26" i="19"/>
  <c r="AC26" i="19"/>
  <c r="AB26" i="19"/>
  <c r="Y26" i="19"/>
  <c r="X26" i="19"/>
  <c r="U26" i="19"/>
  <c r="T26" i="19"/>
  <c r="Q26" i="19"/>
  <c r="P26" i="19"/>
  <c r="AG25" i="19"/>
  <c r="AF25" i="19"/>
  <c r="AC25" i="19"/>
  <c r="AB25" i="19"/>
  <c r="Y25" i="19"/>
  <c r="X25" i="19"/>
  <c r="U25" i="19"/>
  <c r="T25" i="19"/>
  <c r="Q25" i="19"/>
  <c r="P25" i="19"/>
  <c r="AG24" i="19"/>
  <c r="AF24" i="19"/>
  <c r="AC24" i="19"/>
  <c r="AB24" i="19"/>
  <c r="Y24" i="19"/>
  <c r="X24" i="19"/>
  <c r="U24" i="19"/>
  <c r="T24" i="19"/>
  <c r="Q24" i="19"/>
  <c r="P24" i="19"/>
  <c r="AG23" i="19"/>
  <c r="AF23" i="19"/>
  <c r="AC23" i="19"/>
  <c r="AB23" i="19"/>
  <c r="Y23" i="19"/>
  <c r="X23" i="19"/>
  <c r="U23" i="19"/>
  <c r="T23" i="19"/>
  <c r="Q23" i="19"/>
  <c r="P23" i="19"/>
  <c r="AG22" i="19"/>
  <c r="AF22" i="19"/>
  <c r="AC22" i="19"/>
  <c r="AB22" i="19"/>
  <c r="Y22" i="19"/>
  <c r="X22" i="19"/>
  <c r="U22" i="19"/>
  <c r="T22" i="19"/>
  <c r="Q22" i="19"/>
  <c r="P22" i="19"/>
  <c r="AG21" i="19"/>
  <c r="AF21" i="19"/>
  <c r="AC21" i="19"/>
  <c r="AB21" i="19"/>
  <c r="Y21" i="19"/>
  <c r="X21" i="19"/>
  <c r="U21" i="19"/>
  <c r="T21" i="19"/>
  <c r="Q21" i="19"/>
  <c r="P21" i="19"/>
  <c r="AG20" i="19"/>
  <c r="AF20" i="19"/>
  <c r="AC20" i="19"/>
  <c r="AB20" i="19"/>
  <c r="Y20" i="19"/>
  <c r="X20" i="19"/>
  <c r="U20" i="19"/>
  <c r="T20" i="19"/>
  <c r="Q20" i="19"/>
  <c r="P20" i="19"/>
  <c r="AG19" i="19"/>
  <c r="AF19" i="19"/>
  <c r="AC19" i="19"/>
  <c r="AB19" i="19"/>
  <c r="Y19" i="19"/>
  <c r="X19" i="19"/>
  <c r="U19" i="19"/>
  <c r="T19" i="19"/>
  <c r="Q19" i="19"/>
  <c r="P19" i="19"/>
  <c r="AG18" i="19"/>
  <c r="AF18" i="19"/>
  <c r="AC18" i="19"/>
  <c r="AB18" i="19"/>
  <c r="Y18" i="19"/>
  <c r="X18" i="19"/>
  <c r="U18" i="19"/>
  <c r="T18" i="19"/>
  <c r="Q18" i="19"/>
  <c r="P18" i="19"/>
  <c r="AG17" i="19"/>
  <c r="AF17" i="19"/>
  <c r="AC17" i="19"/>
  <c r="AB17" i="19"/>
  <c r="Y17" i="19"/>
  <c r="X17" i="19"/>
  <c r="U17" i="19"/>
  <c r="T17" i="19"/>
  <c r="Q17" i="19"/>
  <c r="P17" i="19"/>
  <c r="AG16" i="19"/>
  <c r="AF16" i="19"/>
  <c r="AC16" i="19"/>
  <c r="AB16" i="19"/>
  <c r="Y16" i="19"/>
  <c r="X16" i="19"/>
  <c r="U16" i="19"/>
  <c r="T16" i="19"/>
  <c r="Q16" i="19"/>
  <c r="P16" i="19"/>
  <c r="AG15" i="19"/>
  <c r="AF15" i="19"/>
  <c r="AC15" i="19"/>
  <c r="AB15" i="19"/>
  <c r="Y15" i="19"/>
  <c r="X15" i="19"/>
  <c r="U15" i="19"/>
  <c r="T15" i="19"/>
  <c r="Q15" i="19"/>
  <c r="P15" i="19"/>
  <c r="AG14" i="19"/>
  <c r="AF14" i="19"/>
  <c r="AC14" i="19"/>
  <c r="AB14" i="19"/>
  <c r="Y14" i="19"/>
  <c r="X14" i="19"/>
  <c r="U14" i="19"/>
  <c r="T14" i="19"/>
  <c r="Q14" i="19"/>
  <c r="P14" i="19"/>
  <c r="AG13" i="19"/>
  <c r="AF13" i="19"/>
  <c r="AC13" i="19"/>
  <c r="AB13" i="19"/>
  <c r="Y13" i="19"/>
  <c r="X13" i="19"/>
  <c r="U13" i="19"/>
  <c r="T13" i="19"/>
  <c r="Q13" i="19"/>
  <c r="P13" i="19"/>
  <c r="AG12" i="19"/>
  <c r="AF12" i="19"/>
  <c r="AC12" i="19"/>
  <c r="AB12" i="19"/>
  <c r="Y12" i="19"/>
  <c r="X12" i="19"/>
  <c r="U12" i="19"/>
  <c r="T12" i="19"/>
  <c r="Q12" i="19"/>
  <c r="P12" i="19"/>
  <c r="AG11" i="19"/>
  <c r="AF11" i="19"/>
  <c r="AC11" i="19"/>
  <c r="AB11" i="19"/>
  <c r="Y11" i="19"/>
  <c r="X11" i="19"/>
  <c r="U11" i="19"/>
  <c r="T11" i="19"/>
  <c r="Q11" i="19"/>
  <c r="P11" i="19"/>
  <c r="AG10" i="19"/>
  <c r="AF10" i="19"/>
  <c r="AC10" i="19"/>
  <c r="AB10" i="19"/>
  <c r="Y10" i="19"/>
  <c r="X10" i="19"/>
  <c r="U10" i="19"/>
  <c r="T10" i="19"/>
  <c r="Q10" i="19"/>
  <c r="P10" i="19"/>
  <c r="AG9" i="19"/>
  <c r="AF9" i="19"/>
  <c r="AC9" i="19"/>
  <c r="AB9" i="19"/>
  <c r="Y9" i="19"/>
  <c r="X9" i="19"/>
  <c r="U9" i="19"/>
  <c r="T9" i="19"/>
  <c r="Q9" i="19"/>
  <c r="P9" i="19"/>
  <c r="AG8" i="19"/>
  <c r="AF8" i="19"/>
  <c r="AC8" i="19"/>
  <c r="AB8" i="19"/>
  <c r="Y8" i="19"/>
  <c r="X8" i="19"/>
  <c r="U8" i="19"/>
  <c r="T8" i="19"/>
  <c r="Q8" i="19"/>
  <c r="P8" i="19"/>
  <c r="AG7" i="19"/>
  <c r="AF7" i="19"/>
  <c r="AC7" i="19"/>
  <c r="AB7" i="19"/>
  <c r="Y7" i="19"/>
  <c r="X7" i="19"/>
  <c r="U7" i="19"/>
  <c r="T7" i="19"/>
  <c r="Q7" i="19"/>
  <c r="P7" i="19"/>
  <c r="AG6" i="19"/>
  <c r="AF6" i="19"/>
  <c r="AC6" i="19"/>
  <c r="AB6" i="19"/>
  <c r="Y6" i="19"/>
  <c r="X6" i="19"/>
  <c r="U6" i="19"/>
  <c r="T6" i="19"/>
  <c r="Q6" i="19"/>
  <c r="P6" i="19"/>
  <c r="AG5" i="19"/>
  <c r="AF5" i="19"/>
  <c r="AC5" i="19"/>
  <c r="AB5" i="19"/>
  <c r="Y5" i="19"/>
  <c r="X5" i="19"/>
  <c r="U5" i="19"/>
  <c r="T5" i="19"/>
  <c r="Q5" i="19"/>
  <c r="P5" i="19"/>
  <c r="AG4" i="19"/>
  <c r="AF4" i="19"/>
  <c r="AC4" i="19"/>
  <c r="AB4" i="19"/>
  <c r="Y4" i="19"/>
  <c r="X4" i="19"/>
  <c r="U4" i="19"/>
  <c r="T4" i="19"/>
  <c r="Q4" i="19"/>
  <c r="P4" i="19"/>
  <c r="AG3" i="19"/>
  <c r="AF3" i="19"/>
  <c r="AC3" i="19"/>
  <c r="AB3" i="19"/>
  <c r="Y3" i="19"/>
  <c r="X3" i="19"/>
  <c r="U3" i="19"/>
  <c r="T3" i="19"/>
  <c r="Q3" i="19"/>
  <c r="P3" i="19"/>
  <c r="G2" i="19"/>
  <c r="D2" i="19"/>
  <c r="C2" i="19"/>
  <c r="C4" i="20"/>
  <c r="E4" i="20" s="1"/>
  <c r="D4" i="20"/>
  <c r="F4" i="20"/>
  <c r="G4" i="20"/>
  <c r="C5" i="20"/>
  <c r="E5" i="20" s="1"/>
  <c r="D5" i="20"/>
  <c r="F5" i="20" s="1"/>
  <c r="G5" i="20"/>
  <c r="C6" i="20"/>
  <c r="E6" i="20" s="1"/>
  <c r="D6" i="20"/>
  <c r="F6" i="20" s="1"/>
  <c r="G6" i="20"/>
  <c r="C7" i="20"/>
  <c r="E7" i="20" s="1"/>
  <c r="D7" i="20"/>
  <c r="F7" i="20" s="1"/>
  <c r="G7" i="20"/>
  <c r="C8" i="20"/>
  <c r="D8" i="20"/>
  <c r="F8" i="20" s="1"/>
  <c r="E8" i="20"/>
  <c r="G8" i="20"/>
  <c r="C9" i="20"/>
  <c r="E9" i="20" s="1"/>
  <c r="D9" i="20"/>
  <c r="F9" i="20"/>
  <c r="G9" i="20"/>
  <c r="C10" i="20"/>
  <c r="E10" i="20" s="1"/>
  <c r="D10" i="20"/>
  <c r="F10" i="20" s="1"/>
  <c r="G10" i="20"/>
  <c r="C11" i="20"/>
  <c r="D11" i="20"/>
  <c r="F11" i="20" s="1"/>
  <c r="E11" i="20"/>
  <c r="G11" i="20"/>
  <c r="C12" i="20"/>
  <c r="D12" i="20"/>
  <c r="E12" i="20"/>
  <c r="F12" i="20"/>
  <c r="G12" i="20"/>
  <c r="C13" i="20"/>
  <c r="D13" i="20"/>
  <c r="E13" i="20"/>
  <c r="F13" i="20"/>
  <c r="G13" i="20"/>
  <c r="C14" i="20"/>
  <c r="E14" i="20" s="1"/>
  <c r="D14" i="20"/>
  <c r="F14" i="20" s="1"/>
  <c r="G14" i="20"/>
  <c r="C15" i="20"/>
  <c r="E15" i="20" s="1"/>
  <c r="D15" i="20"/>
  <c r="F15" i="20" s="1"/>
  <c r="G15" i="20"/>
  <c r="C16" i="20"/>
  <c r="D16" i="20"/>
  <c r="F16" i="20" s="1"/>
  <c r="E16" i="20"/>
  <c r="G16" i="20"/>
  <c r="C17" i="20"/>
  <c r="E17" i="20" s="1"/>
  <c r="D17" i="20"/>
  <c r="F17" i="20"/>
  <c r="G17" i="20"/>
  <c r="C18" i="20"/>
  <c r="E18" i="20" s="1"/>
  <c r="D18" i="20"/>
  <c r="F18" i="20" s="1"/>
  <c r="G18" i="20"/>
  <c r="C19" i="20"/>
  <c r="D19" i="20"/>
  <c r="F19" i="20" s="1"/>
  <c r="E19" i="20"/>
  <c r="G19" i="20"/>
  <c r="C20" i="20"/>
  <c r="D20" i="20"/>
  <c r="E20" i="20"/>
  <c r="F20" i="20"/>
  <c r="G20" i="20"/>
  <c r="C21" i="20"/>
  <c r="E21" i="20" s="1"/>
  <c r="D21" i="20"/>
  <c r="F21" i="20"/>
  <c r="G21" i="20"/>
  <c r="C22" i="20"/>
  <c r="E22" i="20" s="1"/>
  <c r="D22" i="20"/>
  <c r="F22" i="20" s="1"/>
  <c r="G22" i="20"/>
  <c r="C23" i="20"/>
  <c r="E23" i="20" s="1"/>
  <c r="D23" i="20"/>
  <c r="F23" i="20" s="1"/>
  <c r="G23" i="20"/>
  <c r="C24" i="20"/>
  <c r="D24" i="20"/>
  <c r="F24" i="20" s="1"/>
  <c r="E24" i="20"/>
  <c r="G24" i="20"/>
  <c r="C25" i="20"/>
  <c r="E25" i="20" s="1"/>
  <c r="D25" i="20"/>
  <c r="F25" i="20"/>
  <c r="G25" i="20"/>
  <c r="C26" i="20"/>
  <c r="E26" i="20" s="1"/>
  <c r="D26" i="20"/>
  <c r="F26" i="20" s="1"/>
  <c r="G26" i="20"/>
  <c r="C27" i="20"/>
  <c r="D27" i="20"/>
  <c r="F27" i="20" s="1"/>
  <c r="E27" i="20"/>
  <c r="G27" i="20"/>
  <c r="C28" i="20"/>
  <c r="D28" i="20"/>
  <c r="E28" i="20"/>
  <c r="F28" i="20"/>
  <c r="G28" i="20"/>
  <c r="C29" i="20"/>
  <c r="E29" i="20" s="1"/>
  <c r="D29" i="20"/>
  <c r="F29" i="20"/>
  <c r="G29" i="20"/>
  <c r="C30" i="20"/>
  <c r="E30" i="20" s="1"/>
  <c r="D30" i="20"/>
  <c r="F30" i="20" s="1"/>
  <c r="G30" i="20"/>
  <c r="C31" i="20"/>
  <c r="E31" i="20" s="1"/>
  <c r="D31" i="20"/>
  <c r="F31" i="20" s="1"/>
  <c r="G31" i="20"/>
  <c r="C32" i="20"/>
  <c r="D32" i="20"/>
  <c r="F32" i="20" s="1"/>
  <c r="E32" i="20"/>
  <c r="G32" i="20"/>
  <c r="C33" i="20"/>
  <c r="E33" i="20" s="1"/>
  <c r="D33" i="20"/>
  <c r="F33" i="20"/>
  <c r="G33" i="20"/>
  <c r="C34" i="20"/>
  <c r="E34" i="20" s="1"/>
  <c r="D34" i="20"/>
  <c r="F34" i="20" s="1"/>
  <c r="G34" i="20"/>
  <c r="C35" i="20"/>
  <c r="D35" i="20"/>
  <c r="F35" i="20" s="1"/>
  <c r="E35" i="20"/>
  <c r="G35" i="20"/>
  <c r="C36" i="20"/>
  <c r="D36" i="20"/>
  <c r="E36" i="20"/>
  <c r="F36" i="20"/>
  <c r="G36" i="20"/>
  <c r="C37" i="20"/>
  <c r="E37" i="20" s="1"/>
  <c r="D37" i="20"/>
  <c r="F37" i="20"/>
  <c r="G37" i="20"/>
  <c r="C38" i="20"/>
  <c r="E38" i="20" s="1"/>
  <c r="D38" i="20"/>
  <c r="F38" i="20" s="1"/>
  <c r="G38" i="20"/>
  <c r="C39" i="20"/>
  <c r="E39" i="20" s="1"/>
  <c r="D39" i="20"/>
  <c r="F39" i="20" s="1"/>
  <c r="G39" i="20"/>
  <c r="C40" i="20"/>
  <c r="D40" i="20"/>
  <c r="F40" i="20" s="1"/>
  <c r="E40" i="20"/>
  <c r="G40" i="20"/>
  <c r="C41" i="20"/>
  <c r="E41" i="20" s="1"/>
  <c r="D41" i="20"/>
  <c r="F41" i="20"/>
  <c r="G41" i="20"/>
  <c r="C42" i="20"/>
  <c r="E42" i="20" s="1"/>
  <c r="D42" i="20"/>
  <c r="F42" i="20" s="1"/>
  <c r="G42" i="20"/>
  <c r="C43" i="20"/>
  <c r="D43" i="20"/>
  <c r="F43" i="20" s="1"/>
  <c r="E43" i="20"/>
  <c r="G43" i="20"/>
  <c r="C44" i="20"/>
  <c r="D44" i="20"/>
  <c r="E44" i="20"/>
  <c r="F44" i="20"/>
  <c r="G44" i="20"/>
  <c r="C45" i="20"/>
  <c r="E45" i="20" s="1"/>
  <c r="D45" i="20"/>
  <c r="F45" i="20"/>
  <c r="G45" i="20"/>
  <c r="C46" i="20"/>
  <c r="E46" i="20" s="1"/>
  <c r="D46" i="20"/>
  <c r="F46" i="20" s="1"/>
  <c r="G46" i="20"/>
  <c r="C47" i="20"/>
  <c r="E47" i="20" s="1"/>
  <c r="D47" i="20"/>
  <c r="F47" i="20" s="1"/>
  <c r="G47" i="20"/>
  <c r="C48" i="20"/>
  <c r="D48" i="20"/>
  <c r="F48" i="20" s="1"/>
  <c r="E48" i="20"/>
  <c r="G48" i="20"/>
  <c r="C49" i="20"/>
  <c r="E49" i="20" s="1"/>
  <c r="D49" i="20"/>
  <c r="F49" i="20"/>
  <c r="G49" i="20"/>
  <c r="C50" i="20"/>
  <c r="E50" i="20" s="1"/>
  <c r="D50" i="20"/>
  <c r="F50" i="20" s="1"/>
  <c r="G50" i="20"/>
  <c r="C51" i="20"/>
  <c r="D51" i="20"/>
  <c r="F51" i="20" s="1"/>
  <c r="E51" i="20"/>
  <c r="G51" i="20"/>
  <c r="C52" i="20"/>
  <c r="D52" i="20"/>
  <c r="E52" i="20"/>
  <c r="F52" i="20"/>
  <c r="G52" i="20"/>
  <c r="C53" i="20"/>
  <c r="E53" i="20" s="1"/>
  <c r="D53" i="20"/>
  <c r="F53" i="20"/>
  <c r="G53" i="20"/>
  <c r="C54" i="20"/>
  <c r="E54" i="20" s="1"/>
  <c r="D54" i="20"/>
  <c r="F54" i="20" s="1"/>
  <c r="G54" i="20"/>
  <c r="C55" i="20"/>
  <c r="E55" i="20" s="1"/>
  <c r="D55" i="20"/>
  <c r="F55" i="20" s="1"/>
  <c r="G55" i="20"/>
  <c r="C56" i="20"/>
  <c r="D56" i="20"/>
  <c r="F56" i="20" s="1"/>
  <c r="E56" i="20"/>
  <c r="G56" i="20"/>
  <c r="C57" i="20"/>
  <c r="E57" i="20" s="1"/>
  <c r="D57" i="20"/>
  <c r="F57" i="20"/>
  <c r="G57" i="20"/>
  <c r="C58" i="20"/>
  <c r="E58" i="20" s="1"/>
  <c r="D58" i="20"/>
  <c r="F58" i="20" s="1"/>
  <c r="G58" i="20"/>
  <c r="C59" i="20"/>
  <c r="D59" i="20"/>
  <c r="F59" i="20" s="1"/>
  <c r="E59" i="20"/>
  <c r="G59" i="20"/>
  <c r="C60" i="20"/>
  <c r="D60" i="20"/>
  <c r="E60" i="20"/>
  <c r="F60" i="20"/>
  <c r="G60" i="20"/>
  <c r="C61" i="20"/>
  <c r="E61" i="20" s="1"/>
  <c r="D61" i="20"/>
  <c r="F61" i="20"/>
  <c r="G61" i="20"/>
  <c r="C62" i="20"/>
  <c r="E62" i="20" s="1"/>
  <c r="D62" i="20"/>
  <c r="F62" i="20" s="1"/>
  <c r="G62" i="20"/>
  <c r="C63" i="20"/>
  <c r="E63" i="20" s="1"/>
  <c r="D63" i="20"/>
  <c r="F63" i="20" s="1"/>
  <c r="G63" i="20"/>
  <c r="C64" i="20"/>
  <c r="D64" i="20"/>
  <c r="F64" i="20" s="1"/>
  <c r="E64" i="20"/>
  <c r="G64" i="20"/>
  <c r="C65" i="20"/>
  <c r="E65" i="20" s="1"/>
  <c r="D65" i="20"/>
  <c r="F65" i="20"/>
  <c r="G65" i="20"/>
  <c r="C66" i="20"/>
  <c r="E66" i="20" s="1"/>
  <c r="D66" i="20"/>
  <c r="F66" i="20" s="1"/>
  <c r="G66" i="20"/>
  <c r="C67" i="20"/>
  <c r="D67" i="20"/>
  <c r="F67" i="20" s="1"/>
  <c r="E67" i="20"/>
  <c r="G67" i="20"/>
  <c r="C68" i="20"/>
  <c r="D68" i="20"/>
  <c r="E68" i="20"/>
  <c r="F68" i="20"/>
  <c r="G68" i="20"/>
  <c r="C69" i="20"/>
  <c r="E69" i="20" s="1"/>
  <c r="D69" i="20"/>
  <c r="F69" i="20"/>
  <c r="G69" i="20"/>
  <c r="C70" i="20"/>
  <c r="E70" i="20" s="1"/>
  <c r="D70" i="20"/>
  <c r="F70" i="20" s="1"/>
  <c r="G70" i="20"/>
  <c r="C71" i="20"/>
  <c r="E71" i="20" s="1"/>
  <c r="D71" i="20"/>
  <c r="F71" i="20" s="1"/>
  <c r="G71" i="20"/>
  <c r="C72" i="20"/>
  <c r="D72" i="20"/>
  <c r="F72" i="20" s="1"/>
  <c r="E72" i="20"/>
  <c r="G72" i="20"/>
  <c r="C73" i="20"/>
  <c r="E73" i="20" s="1"/>
  <c r="D73" i="20"/>
  <c r="F73" i="20"/>
  <c r="G73" i="20"/>
  <c r="C74" i="20"/>
  <c r="E74" i="20" s="1"/>
  <c r="D74" i="20"/>
  <c r="F74" i="20" s="1"/>
  <c r="G74" i="20"/>
  <c r="C75" i="20"/>
  <c r="D75" i="20"/>
  <c r="F75" i="20" s="1"/>
  <c r="E75" i="20"/>
  <c r="G75" i="20"/>
  <c r="C76" i="20"/>
  <c r="D76" i="20"/>
  <c r="E76" i="20"/>
  <c r="F76" i="20"/>
  <c r="G76" i="20"/>
  <c r="C77" i="20"/>
  <c r="E77" i="20" s="1"/>
  <c r="D77" i="20"/>
  <c r="F77" i="20"/>
  <c r="G77" i="20"/>
  <c r="C78" i="20"/>
  <c r="E78" i="20" s="1"/>
  <c r="D78" i="20"/>
  <c r="F78" i="20" s="1"/>
  <c r="G78" i="20"/>
  <c r="C79" i="20"/>
  <c r="E79" i="20" s="1"/>
  <c r="D79" i="20"/>
  <c r="F79" i="20" s="1"/>
  <c r="G79" i="20"/>
  <c r="C80" i="20"/>
  <c r="D80" i="20"/>
  <c r="F80" i="20" s="1"/>
  <c r="E80" i="20"/>
  <c r="G80" i="20"/>
  <c r="C81" i="20"/>
  <c r="E81" i="20" s="1"/>
  <c r="D81" i="20"/>
  <c r="F81" i="20"/>
  <c r="G81" i="20"/>
  <c r="C82" i="20"/>
  <c r="E82" i="20" s="1"/>
  <c r="D82" i="20"/>
  <c r="F82" i="20" s="1"/>
  <c r="G82" i="20"/>
  <c r="C83" i="20"/>
  <c r="D83" i="20"/>
  <c r="F83" i="20" s="1"/>
  <c r="E83" i="20"/>
  <c r="G83" i="20"/>
  <c r="C84" i="20"/>
  <c r="D84" i="20"/>
  <c r="E84" i="20"/>
  <c r="F84" i="20"/>
  <c r="G84" i="20"/>
  <c r="C85" i="20"/>
  <c r="E85" i="20" s="1"/>
  <c r="D85" i="20"/>
  <c r="F85" i="20"/>
  <c r="G85" i="20"/>
  <c r="C86" i="20"/>
  <c r="E86" i="20" s="1"/>
  <c r="D86" i="20"/>
  <c r="F86" i="20" s="1"/>
  <c r="G86" i="20"/>
  <c r="C87" i="20"/>
  <c r="E87" i="20" s="1"/>
  <c r="D87" i="20"/>
  <c r="F87" i="20" s="1"/>
  <c r="G87" i="20"/>
  <c r="C88" i="20"/>
  <c r="D88" i="20"/>
  <c r="F88" i="20" s="1"/>
  <c r="E88" i="20"/>
  <c r="G88" i="20"/>
  <c r="C89" i="20"/>
  <c r="E89" i="20" s="1"/>
  <c r="D89" i="20"/>
  <c r="F89" i="20"/>
  <c r="G89" i="20"/>
  <c r="C90" i="20"/>
  <c r="E90" i="20" s="1"/>
  <c r="D90" i="20"/>
  <c r="F90" i="20" s="1"/>
  <c r="G90" i="20"/>
  <c r="C91" i="20"/>
  <c r="D91" i="20"/>
  <c r="F91" i="20" s="1"/>
  <c r="E91" i="20"/>
  <c r="G91" i="20"/>
  <c r="C92" i="20"/>
  <c r="D92" i="20"/>
  <c r="E92" i="20"/>
  <c r="F92" i="20"/>
  <c r="G92" i="20"/>
  <c r="C93" i="20"/>
  <c r="E93" i="20" s="1"/>
  <c r="D93" i="20"/>
  <c r="F93" i="20"/>
  <c r="G93" i="20"/>
  <c r="C94" i="20"/>
  <c r="E94" i="20" s="1"/>
  <c r="D94" i="20"/>
  <c r="F94" i="20" s="1"/>
  <c r="G94" i="20"/>
  <c r="C95" i="20"/>
  <c r="E95" i="20" s="1"/>
  <c r="D95" i="20"/>
  <c r="F95" i="20" s="1"/>
  <c r="G95" i="20"/>
  <c r="C96" i="20"/>
  <c r="D96" i="20"/>
  <c r="F96" i="20" s="1"/>
  <c r="E96" i="20"/>
  <c r="G96" i="20"/>
  <c r="C97" i="20"/>
  <c r="E97" i="20" s="1"/>
  <c r="D97" i="20"/>
  <c r="F97" i="20"/>
  <c r="G97" i="20"/>
  <c r="C98" i="20"/>
  <c r="E98" i="20" s="1"/>
  <c r="D98" i="20"/>
  <c r="F98" i="20" s="1"/>
  <c r="G98" i="20"/>
  <c r="C99" i="20"/>
  <c r="D99" i="20"/>
  <c r="F99" i="20" s="1"/>
  <c r="E99" i="20"/>
  <c r="G99" i="20"/>
  <c r="C100" i="20"/>
  <c r="D100" i="20"/>
  <c r="E100" i="20"/>
  <c r="F100" i="20"/>
  <c r="G100" i="20"/>
  <c r="C101" i="20"/>
  <c r="E101" i="20" s="1"/>
  <c r="D101" i="20"/>
  <c r="F101" i="20"/>
  <c r="G101" i="20"/>
  <c r="C102" i="20"/>
  <c r="E102" i="20" s="1"/>
  <c r="D102" i="20"/>
  <c r="F102" i="20" s="1"/>
  <c r="G102" i="20"/>
  <c r="C103" i="20"/>
  <c r="E103" i="20" s="1"/>
  <c r="D103" i="20"/>
  <c r="F103" i="20" s="1"/>
  <c r="G103" i="20"/>
  <c r="C104" i="20"/>
  <c r="D104" i="20"/>
  <c r="F104" i="20" s="1"/>
  <c r="E104" i="20"/>
  <c r="G104" i="20"/>
  <c r="C105" i="20"/>
  <c r="E105" i="20" s="1"/>
  <c r="D105" i="20"/>
  <c r="F105" i="20"/>
  <c r="G105" i="20"/>
  <c r="C106" i="20"/>
  <c r="E106" i="20" s="1"/>
  <c r="D106" i="20"/>
  <c r="F106" i="20" s="1"/>
  <c r="G106" i="20"/>
  <c r="C107" i="20"/>
  <c r="D107" i="20"/>
  <c r="F107" i="20" s="1"/>
  <c r="E107" i="20"/>
  <c r="G107" i="20"/>
  <c r="C108" i="20"/>
  <c r="D108" i="20"/>
  <c r="E108" i="20"/>
  <c r="F108" i="20"/>
  <c r="G108" i="20"/>
  <c r="C109" i="20"/>
  <c r="E109" i="20" s="1"/>
  <c r="D109" i="20"/>
  <c r="F109" i="20"/>
  <c r="G109" i="20"/>
  <c r="C110" i="20"/>
  <c r="E110" i="20" s="1"/>
  <c r="D110" i="20"/>
  <c r="F110" i="20" s="1"/>
  <c r="G110" i="20"/>
  <c r="C111" i="20"/>
  <c r="E111" i="20" s="1"/>
  <c r="D111" i="20"/>
  <c r="F111" i="20" s="1"/>
  <c r="G111" i="20"/>
  <c r="C112" i="20"/>
  <c r="D112" i="20"/>
  <c r="F112" i="20" s="1"/>
  <c r="E112" i="20"/>
  <c r="G112" i="20"/>
  <c r="C113" i="20"/>
  <c r="E113" i="20" s="1"/>
  <c r="D113" i="20"/>
  <c r="F113" i="20"/>
  <c r="G113" i="20"/>
  <c r="C114" i="20"/>
  <c r="E114" i="20" s="1"/>
  <c r="D114" i="20"/>
  <c r="F114" i="20"/>
  <c r="G114" i="20"/>
  <c r="C115" i="20"/>
  <c r="D115" i="20"/>
  <c r="F115" i="20" s="1"/>
  <c r="E115" i="20"/>
  <c r="G115" i="20"/>
  <c r="C116" i="20"/>
  <c r="D116" i="20"/>
  <c r="E116" i="20"/>
  <c r="F116" i="20"/>
  <c r="G116" i="20"/>
  <c r="C117" i="20"/>
  <c r="E117" i="20" s="1"/>
  <c r="D117" i="20"/>
  <c r="F117" i="20"/>
  <c r="G117" i="20"/>
  <c r="C118" i="20"/>
  <c r="E118" i="20" s="1"/>
  <c r="D118" i="20"/>
  <c r="F118" i="20" s="1"/>
  <c r="G118" i="20"/>
  <c r="C119" i="20"/>
  <c r="D119" i="20"/>
  <c r="F119" i="20" s="1"/>
  <c r="E119" i="20"/>
  <c r="G119" i="20"/>
  <c r="C120" i="20"/>
  <c r="D120" i="20"/>
  <c r="F120" i="20" s="1"/>
  <c r="E120" i="20"/>
  <c r="G120" i="20"/>
  <c r="C121" i="20"/>
  <c r="E121" i="20" s="1"/>
  <c r="D121" i="20"/>
  <c r="F121" i="20"/>
  <c r="G121" i="20"/>
  <c r="C122" i="20"/>
  <c r="E122" i="20" s="1"/>
  <c r="D122" i="20"/>
  <c r="F122" i="20"/>
  <c r="G122" i="20"/>
  <c r="C123" i="20"/>
  <c r="D123" i="20"/>
  <c r="F123" i="20" s="1"/>
  <c r="E123" i="20"/>
  <c r="G123" i="20"/>
  <c r="C124" i="20"/>
  <c r="D124" i="20"/>
  <c r="E124" i="20"/>
  <c r="F124" i="20"/>
  <c r="G124" i="20"/>
  <c r="C125" i="20"/>
  <c r="E125" i="20" s="1"/>
  <c r="D125" i="20"/>
  <c r="F125" i="20"/>
  <c r="G125" i="20"/>
  <c r="C126" i="20"/>
  <c r="E126" i="20" s="1"/>
  <c r="D126" i="20"/>
  <c r="F126" i="20" s="1"/>
  <c r="G126" i="20"/>
  <c r="C127" i="20"/>
  <c r="D127" i="20"/>
  <c r="F127" i="20" s="1"/>
  <c r="E127" i="20"/>
  <c r="G127" i="20"/>
  <c r="C128" i="20"/>
  <c r="D128" i="20"/>
  <c r="F128" i="20" s="1"/>
  <c r="E128" i="20"/>
  <c r="G128" i="20"/>
  <c r="C129" i="20"/>
  <c r="E129" i="20" s="1"/>
  <c r="D129" i="20"/>
  <c r="F129" i="20"/>
  <c r="G129" i="20"/>
  <c r="C130" i="20"/>
  <c r="E130" i="20" s="1"/>
  <c r="D130" i="20"/>
  <c r="F130" i="20"/>
  <c r="G130" i="20"/>
  <c r="C131" i="20"/>
  <c r="D131" i="20"/>
  <c r="F131" i="20" s="1"/>
  <c r="E131" i="20"/>
  <c r="G131" i="20"/>
  <c r="C132" i="20"/>
  <c r="D132" i="20"/>
  <c r="E132" i="20"/>
  <c r="F132" i="20"/>
  <c r="G132" i="20"/>
  <c r="C133" i="20"/>
  <c r="E133" i="20" s="1"/>
  <c r="D133" i="20"/>
  <c r="F133" i="20"/>
  <c r="G133" i="20"/>
  <c r="C134" i="20"/>
  <c r="E134" i="20" s="1"/>
  <c r="D134" i="20"/>
  <c r="F134" i="20" s="1"/>
  <c r="G134" i="20"/>
  <c r="C135" i="20"/>
  <c r="E135" i="20" s="1"/>
  <c r="D135" i="20"/>
  <c r="F135" i="20" s="1"/>
  <c r="G135" i="20"/>
  <c r="C136" i="20"/>
  <c r="D136" i="20"/>
  <c r="F136" i="20" s="1"/>
  <c r="E136" i="20"/>
  <c r="G136" i="20"/>
  <c r="C137" i="20"/>
  <c r="E137" i="20" s="1"/>
  <c r="D137" i="20"/>
  <c r="F137" i="20"/>
  <c r="G137" i="20"/>
  <c r="C138" i="20"/>
  <c r="E138" i="20" s="1"/>
  <c r="D138" i="20"/>
  <c r="F138" i="20" s="1"/>
  <c r="G138" i="20"/>
  <c r="C139" i="20"/>
  <c r="D139" i="20"/>
  <c r="F139" i="20" s="1"/>
  <c r="E139" i="20"/>
  <c r="G139" i="20"/>
  <c r="C140" i="20"/>
  <c r="D140" i="20"/>
  <c r="F140" i="20" s="1"/>
  <c r="E140" i="20"/>
  <c r="G140" i="20"/>
  <c r="C141" i="20"/>
  <c r="D141" i="20"/>
  <c r="E141" i="20"/>
  <c r="F141" i="20"/>
  <c r="G141" i="20"/>
  <c r="C142" i="20"/>
  <c r="E142" i="20" s="1"/>
  <c r="D142" i="20"/>
  <c r="F142" i="20" s="1"/>
  <c r="G142" i="20"/>
  <c r="C143" i="20"/>
  <c r="E143" i="20" s="1"/>
  <c r="D143" i="20"/>
  <c r="F143" i="20" s="1"/>
  <c r="G143" i="20"/>
  <c r="C144" i="20"/>
  <c r="D144" i="20"/>
  <c r="E144" i="20"/>
  <c r="F144" i="20"/>
  <c r="G144" i="20"/>
  <c r="C145" i="20"/>
  <c r="D145" i="20"/>
  <c r="E145" i="20"/>
  <c r="F145" i="20"/>
  <c r="G145" i="20"/>
  <c r="C146" i="20"/>
  <c r="E146" i="20" s="1"/>
  <c r="D146" i="20"/>
  <c r="F146" i="20"/>
  <c r="G146" i="20"/>
  <c r="C147" i="20"/>
  <c r="E147" i="20" s="1"/>
  <c r="D147" i="20"/>
  <c r="F147" i="20" s="1"/>
  <c r="G147" i="20"/>
  <c r="C148" i="20"/>
  <c r="D148" i="20"/>
  <c r="F148" i="20" s="1"/>
  <c r="E148" i="20"/>
  <c r="G148" i="20"/>
  <c r="C149" i="20"/>
  <c r="E149" i="20" s="1"/>
  <c r="D149" i="20"/>
  <c r="F149" i="20"/>
  <c r="G149" i="20"/>
  <c r="C150" i="20"/>
  <c r="E150" i="20" s="1"/>
  <c r="D150" i="20"/>
  <c r="F150" i="20" s="1"/>
  <c r="G150" i="20"/>
  <c r="C151" i="20"/>
  <c r="E151" i="20" s="1"/>
  <c r="D151" i="20"/>
  <c r="F151" i="20" s="1"/>
  <c r="G151" i="20"/>
  <c r="C152" i="20"/>
  <c r="D152" i="20"/>
  <c r="F152" i="20" s="1"/>
  <c r="E152" i="20"/>
  <c r="G152" i="20"/>
  <c r="C153" i="20"/>
  <c r="D153" i="20"/>
  <c r="E153" i="20"/>
  <c r="F153" i="20"/>
  <c r="G153" i="20"/>
  <c r="C154" i="20"/>
  <c r="E154" i="20" s="1"/>
  <c r="D154" i="20"/>
  <c r="F154" i="20"/>
  <c r="G154" i="20"/>
  <c r="C155" i="20"/>
  <c r="E155" i="20" s="1"/>
  <c r="D155" i="20"/>
  <c r="F155" i="20" s="1"/>
  <c r="G155" i="20"/>
  <c r="C156" i="20"/>
  <c r="D156" i="20"/>
  <c r="F156" i="20" s="1"/>
  <c r="E156" i="20"/>
  <c r="G156" i="20"/>
  <c r="C157" i="20"/>
  <c r="E157" i="20" s="1"/>
  <c r="D157" i="20"/>
  <c r="F157" i="20"/>
  <c r="G157" i="20"/>
  <c r="C158" i="20"/>
  <c r="E158" i="20" s="1"/>
  <c r="D158" i="20"/>
  <c r="F158" i="20" s="1"/>
  <c r="G158" i="20"/>
  <c r="C159" i="20"/>
  <c r="D159" i="20"/>
  <c r="F159" i="20" s="1"/>
  <c r="E159" i="20"/>
  <c r="G159" i="20"/>
  <c r="C160" i="20"/>
  <c r="D160" i="20"/>
  <c r="F160" i="20" s="1"/>
  <c r="E160" i="20"/>
  <c r="G160" i="20"/>
  <c r="C161" i="20"/>
  <c r="E161" i="20" s="1"/>
  <c r="D161" i="20"/>
  <c r="F161" i="20"/>
  <c r="G161" i="20"/>
  <c r="C162" i="20"/>
  <c r="E162" i="20" s="1"/>
  <c r="D162" i="20"/>
  <c r="F162" i="20"/>
  <c r="G162" i="20"/>
  <c r="C163" i="20"/>
  <c r="D163" i="20"/>
  <c r="F163" i="20" s="1"/>
  <c r="E163" i="20"/>
  <c r="G163" i="20"/>
  <c r="C164" i="20"/>
  <c r="D164" i="20"/>
  <c r="E164" i="20"/>
  <c r="F164" i="20"/>
  <c r="G164" i="20"/>
  <c r="C165" i="20"/>
  <c r="E165" i="20" s="1"/>
  <c r="D165" i="20"/>
  <c r="F165" i="20"/>
  <c r="G165" i="20"/>
  <c r="C166" i="20"/>
  <c r="E166" i="20" s="1"/>
  <c r="D166" i="20"/>
  <c r="F166" i="20" s="1"/>
  <c r="G166" i="20"/>
  <c r="C167" i="20"/>
  <c r="E167" i="20" s="1"/>
  <c r="D167" i="20"/>
  <c r="F167" i="20" s="1"/>
  <c r="G167" i="20"/>
  <c r="C168" i="20"/>
  <c r="D168" i="20"/>
  <c r="E168" i="20"/>
  <c r="F168" i="20"/>
  <c r="G168" i="20"/>
  <c r="C169" i="20"/>
  <c r="E169" i="20" s="1"/>
  <c r="D169" i="20"/>
  <c r="F169" i="20"/>
  <c r="G169" i="20"/>
  <c r="C170" i="20"/>
  <c r="E170" i="20" s="1"/>
  <c r="D170" i="20"/>
  <c r="F170" i="20" s="1"/>
  <c r="G170" i="20"/>
  <c r="C171" i="20"/>
  <c r="D171" i="20"/>
  <c r="F171" i="20" s="1"/>
  <c r="E171" i="20"/>
  <c r="G171" i="20"/>
  <c r="C172" i="20"/>
  <c r="D172" i="20"/>
  <c r="F172" i="20" s="1"/>
  <c r="E172" i="20"/>
  <c r="G172" i="20"/>
  <c r="C173" i="20"/>
  <c r="D173" i="20"/>
  <c r="E173" i="20"/>
  <c r="F173" i="20"/>
  <c r="G173" i="20"/>
  <c r="C174" i="20"/>
  <c r="E174" i="20" s="1"/>
  <c r="D174" i="20"/>
  <c r="F174" i="20" s="1"/>
  <c r="G174" i="20"/>
  <c r="C175" i="20"/>
  <c r="E175" i="20" s="1"/>
  <c r="D175" i="20"/>
  <c r="F175" i="20" s="1"/>
  <c r="G175" i="20"/>
  <c r="C176" i="20"/>
  <c r="D176" i="20"/>
  <c r="E176" i="20"/>
  <c r="F176" i="20"/>
  <c r="G176" i="20"/>
  <c r="C177" i="20"/>
  <c r="D177" i="20"/>
  <c r="E177" i="20"/>
  <c r="F177" i="20"/>
  <c r="G177" i="20"/>
  <c r="C178" i="20"/>
  <c r="E178" i="20" s="1"/>
  <c r="D178" i="20"/>
  <c r="F178" i="20"/>
  <c r="G178" i="20"/>
  <c r="C179" i="20"/>
  <c r="E179" i="20" s="1"/>
  <c r="D179" i="20"/>
  <c r="F179" i="20" s="1"/>
  <c r="G179" i="20"/>
  <c r="C180" i="20"/>
  <c r="D180" i="20"/>
  <c r="F180" i="20" s="1"/>
  <c r="E180" i="20"/>
  <c r="G180" i="20"/>
  <c r="C181" i="20"/>
  <c r="E181" i="20" s="1"/>
  <c r="D181" i="20"/>
  <c r="F181" i="20"/>
  <c r="G181" i="20"/>
  <c r="C182" i="20"/>
  <c r="E182" i="20" s="1"/>
  <c r="D182" i="20"/>
  <c r="F182" i="20" s="1"/>
  <c r="G182" i="20"/>
  <c r="C183" i="20"/>
  <c r="E183" i="20" s="1"/>
  <c r="D183" i="20"/>
  <c r="F183" i="20" s="1"/>
  <c r="G183" i="20"/>
  <c r="C184" i="20"/>
  <c r="D184" i="20"/>
  <c r="F184" i="20" s="1"/>
  <c r="E184" i="20"/>
  <c r="G184" i="20"/>
  <c r="C185" i="20"/>
  <c r="D185" i="20"/>
  <c r="E185" i="20"/>
  <c r="F185" i="20"/>
  <c r="G185" i="20"/>
  <c r="C186" i="20"/>
  <c r="E186" i="20" s="1"/>
  <c r="D186" i="20"/>
  <c r="F186" i="20"/>
  <c r="G186" i="20"/>
  <c r="C187" i="20"/>
  <c r="E187" i="20" s="1"/>
  <c r="D187" i="20"/>
  <c r="F187" i="20" s="1"/>
  <c r="G187" i="20"/>
  <c r="C188" i="20"/>
  <c r="D188" i="20"/>
  <c r="F188" i="20" s="1"/>
  <c r="E188" i="20"/>
  <c r="G188" i="20"/>
  <c r="C189" i="20"/>
  <c r="E189" i="20" s="1"/>
  <c r="D189" i="20"/>
  <c r="F189" i="20"/>
  <c r="G189" i="20"/>
  <c r="C190" i="20"/>
  <c r="E190" i="20" s="1"/>
  <c r="D190" i="20"/>
  <c r="F190" i="20" s="1"/>
  <c r="G190" i="20"/>
  <c r="C191" i="20"/>
  <c r="D191" i="20"/>
  <c r="F191" i="20" s="1"/>
  <c r="E191" i="20"/>
  <c r="G191" i="20"/>
  <c r="C192" i="20"/>
  <c r="D192" i="20"/>
  <c r="F192" i="20" s="1"/>
  <c r="E192" i="20"/>
  <c r="G192" i="20"/>
  <c r="C193" i="20"/>
  <c r="E193" i="20" s="1"/>
  <c r="D193" i="20"/>
  <c r="F193" i="20"/>
  <c r="G193" i="20"/>
  <c r="C194" i="20"/>
  <c r="E194" i="20" s="1"/>
  <c r="D194" i="20"/>
  <c r="F194" i="20"/>
  <c r="G194" i="20"/>
  <c r="C195" i="20"/>
  <c r="D195" i="20"/>
  <c r="F195" i="20" s="1"/>
  <c r="E195" i="20"/>
  <c r="G195" i="20"/>
  <c r="C196" i="20"/>
  <c r="D196" i="20"/>
  <c r="E196" i="20"/>
  <c r="F196" i="20"/>
  <c r="G196" i="20"/>
  <c r="C197" i="20"/>
  <c r="E197" i="20" s="1"/>
  <c r="D197" i="20"/>
  <c r="F197" i="20"/>
  <c r="G197" i="20"/>
  <c r="C198" i="20"/>
  <c r="E198" i="20" s="1"/>
  <c r="D198" i="20"/>
  <c r="F198" i="20" s="1"/>
  <c r="G198" i="20"/>
  <c r="C199" i="20"/>
  <c r="E199" i="20" s="1"/>
  <c r="D199" i="20"/>
  <c r="F199" i="20" s="1"/>
  <c r="G199" i="20"/>
  <c r="C200" i="20"/>
  <c r="D200" i="20"/>
  <c r="E200" i="20"/>
  <c r="F200" i="20"/>
  <c r="G200" i="20"/>
  <c r="C201" i="20"/>
  <c r="E201" i="20" s="1"/>
  <c r="D201" i="20"/>
  <c r="F201" i="20"/>
  <c r="G201" i="20"/>
  <c r="C202" i="20"/>
  <c r="E202" i="20" s="1"/>
  <c r="D202" i="20"/>
  <c r="F202" i="20" s="1"/>
  <c r="G202" i="20"/>
  <c r="C203" i="20"/>
  <c r="D203" i="20"/>
  <c r="F203" i="20" s="1"/>
  <c r="E203" i="20"/>
  <c r="G203" i="20"/>
  <c r="C204" i="20"/>
  <c r="D204" i="20"/>
  <c r="F204" i="20" s="1"/>
  <c r="E204" i="20"/>
  <c r="G204" i="20"/>
  <c r="C205" i="20"/>
  <c r="D205" i="20"/>
  <c r="E205" i="20"/>
  <c r="F205" i="20"/>
  <c r="G205" i="20"/>
  <c r="C206" i="20"/>
  <c r="E206" i="20" s="1"/>
  <c r="D206" i="20"/>
  <c r="F206" i="20" s="1"/>
  <c r="G206" i="20"/>
  <c r="C207" i="20"/>
  <c r="E207" i="20" s="1"/>
  <c r="D207" i="20"/>
  <c r="F207" i="20" s="1"/>
  <c r="G207" i="20"/>
  <c r="C208" i="20"/>
  <c r="D208" i="20"/>
  <c r="E208" i="20"/>
  <c r="F208" i="20"/>
  <c r="G208" i="20"/>
  <c r="C209" i="20"/>
  <c r="D209" i="20"/>
  <c r="E209" i="20"/>
  <c r="F209" i="20"/>
  <c r="G209" i="20"/>
  <c r="C210" i="20"/>
  <c r="E210" i="20" s="1"/>
  <c r="D210" i="20"/>
  <c r="F210" i="20"/>
  <c r="G210" i="20"/>
  <c r="C211" i="20"/>
  <c r="E211" i="20" s="1"/>
  <c r="D211" i="20"/>
  <c r="F211" i="20" s="1"/>
  <c r="G211" i="20"/>
  <c r="C212" i="20"/>
  <c r="D212" i="20"/>
  <c r="F212" i="20" s="1"/>
  <c r="E212" i="20"/>
  <c r="G212" i="20"/>
  <c r="C213" i="20"/>
  <c r="E213" i="20" s="1"/>
  <c r="D213" i="20"/>
  <c r="F213" i="20"/>
  <c r="G213" i="20"/>
  <c r="C214" i="20"/>
  <c r="E214" i="20" s="1"/>
  <c r="D214" i="20"/>
  <c r="F214" i="20" s="1"/>
  <c r="G214" i="20"/>
  <c r="C215" i="20"/>
  <c r="E215" i="20" s="1"/>
  <c r="D215" i="20"/>
  <c r="F215" i="20" s="1"/>
  <c r="G215" i="20"/>
  <c r="C216" i="20"/>
  <c r="D216" i="20"/>
  <c r="F216" i="20" s="1"/>
  <c r="E216" i="20"/>
  <c r="G216" i="20"/>
  <c r="C217" i="20"/>
  <c r="D217" i="20"/>
  <c r="E217" i="20"/>
  <c r="F217" i="20"/>
  <c r="G217" i="20"/>
  <c r="C218" i="20"/>
  <c r="E218" i="20" s="1"/>
  <c r="D218" i="20"/>
  <c r="F218" i="20"/>
  <c r="G218" i="20"/>
  <c r="C219" i="20"/>
  <c r="E219" i="20" s="1"/>
  <c r="D219" i="20"/>
  <c r="F219" i="20" s="1"/>
  <c r="G219" i="20"/>
  <c r="C220" i="20"/>
  <c r="D220" i="20"/>
  <c r="F220" i="20" s="1"/>
  <c r="E220" i="20"/>
  <c r="G220" i="20"/>
  <c r="C221" i="20"/>
  <c r="E221" i="20" s="1"/>
  <c r="D221" i="20"/>
  <c r="F221" i="20"/>
  <c r="G221" i="20"/>
  <c r="C222" i="20"/>
  <c r="E222" i="20" s="1"/>
  <c r="D222" i="20"/>
  <c r="F222" i="20" s="1"/>
  <c r="G222" i="20"/>
  <c r="C223" i="20"/>
  <c r="D223" i="20"/>
  <c r="F223" i="20" s="1"/>
  <c r="E223" i="20"/>
  <c r="G223" i="20"/>
  <c r="C224" i="20"/>
  <c r="D224" i="20"/>
  <c r="F224" i="20" s="1"/>
  <c r="E224" i="20"/>
  <c r="G224" i="20"/>
  <c r="C225" i="20"/>
  <c r="E225" i="20" s="1"/>
  <c r="D225" i="20"/>
  <c r="F225" i="20"/>
  <c r="G225" i="20"/>
  <c r="C226" i="20"/>
  <c r="E226" i="20" s="1"/>
  <c r="D226" i="20"/>
  <c r="F226" i="20"/>
  <c r="G226" i="20"/>
  <c r="C227" i="20"/>
  <c r="D227" i="20"/>
  <c r="F227" i="20" s="1"/>
  <c r="E227" i="20"/>
  <c r="G227" i="20"/>
  <c r="C228" i="20"/>
  <c r="D228" i="20"/>
  <c r="E228" i="20"/>
  <c r="F228" i="20"/>
  <c r="G228" i="20"/>
  <c r="C229" i="20"/>
  <c r="E229" i="20" s="1"/>
  <c r="D229" i="20"/>
  <c r="F229" i="20"/>
  <c r="G229" i="20"/>
  <c r="C230" i="20"/>
  <c r="E230" i="20" s="1"/>
  <c r="D230" i="20"/>
  <c r="F230" i="20" s="1"/>
  <c r="G230" i="20"/>
  <c r="C231" i="20"/>
  <c r="D231" i="20"/>
  <c r="F231" i="20" s="1"/>
  <c r="E231" i="20"/>
  <c r="G231" i="20"/>
  <c r="C232" i="20"/>
  <c r="E232" i="20" s="1"/>
  <c r="D232" i="20"/>
  <c r="F232" i="20"/>
  <c r="G232" i="20"/>
  <c r="C233" i="20"/>
  <c r="D233" i="20"/>
  <c r="F233" i="20" s="1"/>
  <c r="E233" i="20"/>
  <c r="G233" i="20"/>
  <c r="C234" i="20"/>
  <c r="D234" i="20"/>
  <c r="E234" i="20"/>
  <c r="F234" i="20"/>
  <c r="G234" i="20"/>
  <c r="C235" i="20"/>
  <c r="E235" i="20" s="1"/>
  <c r="D235" i="20"/>
  <c r="F235" i="20"/>
  <c r="G235" i="20"/>
  <c r="C236" i="20"/>
  <c r="E236" i="20" s="1"/>
  <c r="D236" i="20"/>
  <c r="F236" i="20" s="1"/>
  <c r="G236" i="20"/>
  <c r="C237" i="20"/>
  <c r="E237" i="20" s="1"/>
  <c r="D237" i="20"/>
  <c r="F237" i="20" s="1"/>
  <c r="G237" i="20"/>
  <c r="C238" i="20"/>
  <c r="E238" i="20" s="1"/>
  <c r="D238" i="20"/>
  <c r="F238" i="20" s="1"/>
  <c r="G238" i="20"/>
  <c r="C239" i="20"/>
  <c r="D239" i="20"/>
  <c r="F239" i="20" s="1"/>
  <c r="E239" i="20"/>
  <c r="G239" i="20"/>
  <c r="C240" i="20"/>
  <c r="E240" i="20" s="1"/>
  <c r="D240" i="20"/>
  <c r="F240" i="20"/>
  <c r="G240" i="20"/>
  <c r="C241" i="20"/>
  <c r="D241" i="20"/>
  <c r="F241" i="20" s="1"/>
  <c r="E241" i="20"/>
  <c r="G241" i="20"/>
  <c r="C242" i="20"/>
  <c r="D242" i="20"/>
  <c r="E242" i="20"/>
  <c r="F242" i="20"/>
  <c r="G242" i="20"/>
  <c r="C243" i="20"/>
  <c r="E243" i="20" s="1"/>
  <c r="D243" i="20"/>
  <c r="F243" i="20"/>
  <c r="G243" i="20"/>
  <c r="C244" i="20"/>
  <c r="E244" i="20" s="1"/>
  <c r="D244" i="20"/>
  <c r="F244" i="20" s="1"/>
  <c r="G244" i="20"/>
  <c r="C245" i="20"/>
  <c r="E245" i="20" s="1"/>
  <c r="D245" i="20"/>
  <c r="F245" i="20" s="1"/>
  <c r="G245" i="20"/>
  <c r="C246" i="20"/>
  <c r="E246" i="20" s="1"/>
  <c r="D246" i="20"/>
  <c r="F246" i="20" s="1"/>
  <c r="G246" i="20"/>
  <c r="C247" i="20"/>
  <c r="D247" i="20"/>
  <c r="F247" i="20" s="1"/>
  <c r="E247" i="20"/>
  <c r="G247" i="20"/>
  <c r="C248" i="20"/>
  <c r="E248" i="20" s="1"/>
  <c r="D248" i="20"/>
  <c r="F248" i="20"/>
  <c r="G248" i="20"/>
  <c r="C249" i="20"/>
  <c r="D249" i="20"/>
  <c r="F249" i="20" s="1"/>
  <c r="E249" i="20"/>
  <c r="G249" i="20"/>
  <c r="C250" i="20"/>
  <c r="D250" i="20"/>
  <c r="E250" i="20"/>
  <c r="F250" i="20"/>
  <c r="G250" i="20"/>
  <c r="C251" i="20"/>
  <c r="E251" i="20" s="1"/>
  <c r="D251" i="20"/>
  <c r="F251" i="20"/>
  <c r="G251" i="20"/>
  <c r="C252" i="20"/>
  <c r="E252" i="20" s="1"/>
  <c r="D252" i="20"/>
  <c r="F252" i="20" s="1"/>
  <c r="G252" i="20"/>
  <c r="C253" i="20"/>
  <c r="E253" i="20" s="1"/>
  <c r="D253" i="20"/>
  <c r="F253" i="20" s="1"/>
  <c r="G253" i="20"/>
  <c r="C254" i="20"/>
  <c r="E254" i="20" s="1"/>
  <c r="D254" i="20"/>
  <c r="F254" i="20" s="1"/>
  <c r="G254" i="20"/>
  <c r="C255" i="20"/>
  <c r="D255" i="20"/>
  <c r="F255" i="20" s="1"/>
  <c r="E255" i="20"/>
  <c r="G255" i="20"/>
  <c r="C256" i="20"/>
  <c r="E256" i="20" s="1"/>
  <c r="D256" i="20"/>
  <c r="F256" i="20"/>
  <c r="G256" i="20"/>
  <c r="C257" i="20"/>
  <c r="D257" i="20"/>
  <c r="F257" i="20" s="1"/>
  <c r="E257" i="20"/>
  <c r="G257" i="20"/>
  <c r="C258" i="20"/>
  <c r="D258" i="20"/>
  <c r="E258" i="20"/>
  <c r="F258" i="20"/>
  <c r="G258" i="20"/>
  <c r="C259" i="20"/>
  <c r="E259" i="20" s="1"/>
  <c r="D259" i="20"/>
  <c r="F259" i="20"/>
  <c r="G259" i="20"/>
  <c r="C260" i="20"/>
  <c r="E260" i="20" s="1"/>
  <c r="D260" i="20"/>
  <c r="F260" i="20" s="1"/>
  <c r="G260" i="20"/>
  <c r="C261" i="20"/>
  <c r="E261" i="20" s="1"/>
  <c r="D261" i="20"/>
  <c r="F261" i="20" s="1"/>
  <c r="G261" i="20"/>
  <c r="C262" i="20"/>
  <c r="E262" i="20" s="1"/>
  <c r="D262" i="20"/>
  <c r="F262" i="20" s="1"/>
  <c r="G262" i="20"/>
  <c r="C263" i="20"/>
  <c r="D263" i="20"/>
  <c r="F263" i="20" s="1"/>
  <c r="E263" i="20"/>
  <c r="G263" i="20"/>
  <c r="C264" i="20"/>
  <c r="E264" i="20" s="1"/>
  <c r="D264" i="20"/>
  <c r="F264" i="20"/>
  <c r="G264" i="20"/>
  <c r="C265" i="20"/>
  <c r="D265" i="20"/>
  <c r="F265" i="20" s="1"/>
  <c r="E265" i="20"/>
  <c r="G265" i="20"/>
  <c r="C266" i="20"/>
  <c r="D266" i="20"/>
  <c r="E266" i="20"/>
  <c r="F266" i="20"/>
  <c r="G266" i="20"/>
  <c r="C267" i="20"/>
  <c r="E267" i="20" s="1"/>
  <c r="D267" i="20"/>
  <c r="F267" i="20"/>
  <c r="G267" i="20"/>
  <c r="C268" i="20"/>
  <c r="E268" i="20" s="1"/>
  <c r="D268" i="20"/>
  <c r="F268" i="20" s="1"/>
  <c r="G268" i="20"/>
  <c r="C269" i="20"/>
  <c r="E269" i="20" s="1"/>
  <c r="D269" i="20"/>
  <c r="F269" i="20" s="1"/>
  <c r="G269" i="20"/>
  <c r="C270" i="20"/>
  <c r="E270" i="20" s="1"/>
  <c r="D270" i="20"/>
  <c r="F270" i="20" s="1"/>
  <c r="G270" i="20"/>
  <c r="C271" i="20"/>
  <c r="D271" i="20"/>
  <c r="F271" i="20" s="1"/>
  <c r="E271" i="20"/>
  <c r="G271" i="20"/>
  <c r="C272" i="20"/>
  <c r="D272" i="20"/>
  <c r="E272" i="20"/>
  <c r="F272" i="20"/>
  <c r="G272" i="20"/>
  <c r="C273" i="20"/>
  <c r="D273" i="20"/>
  <c r="E273" i="20"/>
  <c r="F273" i="20"/>
  <c r="G273" i="20"/>
  <c r="C274" i="20"/>
  <c r="D274" i="20"/>
  <c r="E274" i="20"/>
  <c r="F274" i="20"/>
  <c r="G274" i="20"/>
  <c r="C275" i="20"/>
  <c r="E275" i="20" s="1"/>
  <c r="D275" i="20"/>
  <c r="F275" i="20"/>
  <c r="G275" i="20"/>
  <c r="C276" i="20"/>
  <c r="E276" i="20" s="1"/>
  <c r="D276" i="20"/>
  <c r="F276" i="20" s="1"/>
  <c r="G276" i="20"/>
  <c r="C277" i="20"/>
  <c r="E277" i="20" s="1"/>
  <c r="D277" i="20"/>
  <c r="F277" i="20" s="1"/>
  <c r="G277" i="20"/>
  <c r="C278" i="20"/>
  <c r="E278" i="20" s="1"/>
  <c r="D278" i="20"/>
  <c r="F278" i="20" s="1"/>
  <c r="G278" i="20"/>
  <c r="C279" i="20"/>
  <c r="D279" i="20"/>
  <c r="F279" i="20" s="1"/>
  <c r="E279" i="20"/>
  <c r="G279" i="20"/>
  <c r="C280" i="20"/>
  <c r="D280" i="20"/>
  <c r="E280" i="20"/>
  <c r="F280" i="20"/>
  <c r="G280" i="20"/>
  <c r="C281" i="20"/>
  <c r="D281" i="20"/>
  <c r="E281" i="20"/>
  <c r="F281" i="20"/>
  <c r="G281" i="20"/>
  <c r="C282" i="20"/>
  <c r="D282" i="20"/>
  <c r="E282" i="20"/>
  <c r="F282" i="20"/>
  <c r="G282" i="20"/>
  <c r="C283" i="20"/>
  <c r="E283" i="20" s="1"/>
  <c r="D283" i="20"/>
  <c r="F283" i="20"/>
  <c r="G283" i="20"/>
  <c r="C284" i="20"/>
  <c r="E284" i="20" s="1"/>
  <c r="D284" i="20"/>
  <c r="F284" i="20" s="1"/>
  <c r="G284" i="20"/>
  <c r="C285" i="20"/>
  <c r="E285" i="20" s="1"/>
  <c r="D285" i="20"/>
  <c r="F285" i="20" s="1"/>
  <c r="G285" i="20"/>
  <c r="C286" i="20"/>
  <c r="E286" i="20" s="1"/>
  <c r="D286" i="20"/>
  <c r="F286" i="20" s="1"/>
  <c r="G286" i="20"/>
  <c r="C287" i="20"/>
  <c r="D287" i="20"/>
  <c r="F287" i="20" s="1"/>
  <c r="E287" i="20"/>
  <c r="G287" i="20"/>
  <c r="C288" i="20"/>
  <c r="D288" i="20"/>
  <c r="E288" i="20"/>
  <c r="F288" i="20"/>
  <c r="G288" i="20"/>
  <c r="C289" i="20"/>
  <c r="D289" i="20"/>
  <c r="E289" i="20"/>
  <c r="F289" i="20"/>
  <c r="G289" i="20"/>
  <c r="C290" i="20"/>
  <c r="D290" i="20"/>
  <c r="E290" i="20"/>
  <c r="F290" i="20"/>
  <c r="G290" i="20"/>
  <c r="C291" i="20"/>
  <c r="E291" i="20" s="1"/>
  <c r="D291" i="20"/>
  <c r="F291" i="20"/>
  <c r="G291" i="20"/>
  <c r="C292" i="20"/>
  <c r="E292" i="20" s="1"/>
  <c r="D292" i="20"/>
  <c r="F292" i="20" s="1"/>
  <c r="G292" i="20"/>
  <c r="C293" i="20"/>
  <c r="E293" i="20" s="1"/>
  <c r="D293" i="20"/>
  <c r="F293" i="20" s="1"/>
  <c r="G293" i="20"/>
  <c r="C294" i="20"/>
  <c r="E294" i="20" s="1"/>
  <c r="D294" i="20"/>
  <c r="F294" i="20" s="1"/>
  <c r="G294" i="20"/>
  <c r="C295" i="20"/>
  <c r="D295" i="20"/>
  <c r="F295" i="20" s="1"/>
  <c r="E295" i="20"/>
  <c r="G295" i="20"/>
  <c r="C296" i="20"/>
  <c r="D296" i="20"/>
  <c r="E296" i="20"/>
  <c r="F296" i="20"/>
  <c r="G296" i="20"/>
  <c r="C297" i="20"/>
  <c r="D297" i="20"/>
  <c r="E297" i="20"/>
  <c r="F297" i="20"/>
  <c r="G297" i="20"/>
  <c r="C298" i="20"/>
  <c r="D298" i="20"/>
  <c r="E298" i="20"/>
  <c r="F298" i="20"/>
  <c r="G298" i="20"/>
  <c r="C299" i="20"/>
  <c r="E299" i="20" s="1"/>
  <c r="D299" i="20"/>
  <c r="F299" i="20"/>
  <c r="G299" i="20"/>
  <c r="C300" i="20"/>
  <c r="E300" i="20" s="1"/>
  <c r="D300" i="20"/>
  <c r="F300" i="20" s="1"/>
  <c r="G300" i="20"/>
  <c r="G3" i="20"/>
  <c r="D3" i="20"/>
  <c r="C3" i="20"/>
  <c r="A3" i="20" a="1"/>
  <c r="A3" i="20" s="1"/>
  <c r="AG300" i="20"/>
  <c r="AF300" i="20"/>
  <c r="AC300" i="20"/>
  <c r="AB300" i="20"/>
  <c r="Y300" i="20"/>
  <c r="X300" i="20"/>
  <c r="U300" i="20"/>
  <c r="T300" i="20"/>
  <c r="Q300" i="20"/>
  <c r="P300" i="20"/>
  <c r="AG299" i="20"/>
  <c r="AF299" i="20"/>
  <c r="AC299" i="20"/>
  <c r="AB299" i="20"/>
  <c r="Y299" i="20"/>
  <c r="X299" i="20"/>
  <c r="U299" i="20"/>
  <c r="T299" i="20"/>
  <c r="Q299" i="20"/>
  <c r="P299" i="20"/>
  <c r="AG298" i="20"/>
  <c r="AF298" i="20"/>
  <c r="AC298" i="20"/>
  <c r="AB298" i="20"/>
  <c r="Y298" i="20"/>
  <c r="X298" i="20"/>
  <c r="U298" i="20"/>
  <c r="T298" i="20"/>
  <c r="Q298" i="20"/>
  <c r="P298" i="20"/>
  <c r="AG297" i="20"/>
  <c r="AF297" i="20"/>
  <c r="AC297" i="20"/>
  <c r="AB297" i="20"/>
  <c r="Y297" i="20"/>
  <c r="X297" i="20"/>
  <c r="U297" i="20"/>
  <c r="T297" i="20"/>
  <c r="Q297" i="20"/>
  <c r="P297" i="20"/>
  <c r="AG296" i="20"/>
  <c r="AF296" i="20"/>
  <c r="AC296" i="20"/>
  <c r="AB296" i="20"/>
  <c r="Y296" i="20"/>
  <c r="X296" i="20"/>
  <c r="U296" i="20"/>
  <c r="T296" i="20"/>
  <c r="Q296" i="20"/>
  <c r="P296" i="20"/>
  <c r="AG295" i="20"/>
  <c r="AF295" i="20"/>
  <c r="AC295" i="20"/>
  <c r="AB295" i="20"/>
  <c r="Y295" i="20"/>
  <c r="X295" i="20"/>
  <c r="U295" i="20"/>
  <c r="T295" i="20"/>
  <c r="Q295" i="20"/>
  <c r="P295" i="20"/>
  <c r="AG294" i="20"/>
  <c r="AF294" i="20"/>
  <c r="AC294" i="20"/>
  <c r="AB294" i="20"/>
  <c r="Y294" i="20"/>
  <c r="X294" i="20"/>
  <c r="U294" i="20"/>
  <c r="T294" i="20"/>
  <c r="Q294" i="20"/>
  <c r="P294" i="20"/>
  <c r="AG293" i="20"/>
  <c r="AF293" i="20"/>
  <c r="AC293" i="20"/>
  <c r="AB293" i="20"/>
  <c r="Y293" i="20"/>
  <c r="X293" i="20"/>
  <c r="U293" i="20"/>
  <c r="T293" i="20"/>
  <c r="Q293" i="20"/>
  <c r="P293" i="20"/>
  <c r="AG292" i="20"/>
  <c r="AF292" i="20"/>
  <c r="AC292" i="20"/>
  <c r="AB292" i="20"/>
  <c r="Y292" i="20"/>
  <c r="X292" i="20"/>
  <c r="U292" i="20"/>
  <c r="T292" i="20"/>
  <c r="Q292" i="20"/>
  <c r="P292" i="20"/>
  <c r="AG291" i="20"/>
  <c r="AF291" i="20"/>
  <c r="AC291" i="20"/>
  <c r="AB291" i="20"/>
  <c r="Y291" i="20"/>
  <c r="X291" i="20"/>
  <c r="U291" i="20"/>
  <c r="T291" i="20"/>
  <c r="Q291" i="20"/>
  <c r="P291" i="20"/>
  <c r="AG290" i="20"/>
  <c r="AF290" i="20"/>
  <c r="AC290" i="20"/>
  <c r="AB290" i="20"/>
  <c r="Y290" i="20"/>
  <c r="X290" i="20"/>
  <c r="U290" i="20"/>
  <c r="T290" i="20"/>
  <c r="Q290" i="20"/>
  <c r="P290" i="20"/>
  <c r="AG289" i="20"/>
  <c r="AF289" i="20"/>
  <c r="AC289" i="20"/>
  <c r="AB289" i="20"/>
  <c r="Y289" i="20"/>
  <c r="X289" i="20"/>
  <c r="U289" i="20"/>
  <c r="T289" i="20"/>
  <c r="Q289" i="20"/>
  <c r="P289" i="20"/>
  <c r="AG288" i="20"/>
  <c r="AF288" i="20"/>
  <c r="AC288" i="20"/>
  <c r="AB288" i="20"/>
  <c r="Y288" i="20"/>
  <c r="X288" i="20"/>
  <c r="U288" i="20"/>
  <c r="T288" i="20"/>
  <c r="Q288" i="20"/>
  <c r="P288" i="20"/>
  <c r="AG287" i="20"/>
  <c r="AF287" i="20"/>
  <c r="AC287" i="20"/>
  <c r="AB287" i="20"/>
  <c r="Y287" i="20"/>
  <c r="X287" i="20"/>
  <c r="U287" i="20"/>
  <c r="T287" i="20"/>
  <c r="Q287" i="20"/>
  <c r="P287" i="20"/>
  <c r="AG286" i="20"/>
  <c r="AF286" i="20"/>
  <c r="AC286" i="20"/>
  <c r="AB286" i="20"/>
  <c r="Y286" i="20"/>
  <c r="X286" i="20"/>
  <c r="U286" i="20"/>
  <c r="T286" i="20"/>
  <c r="Q286" i="20"/>
  <c r="P286" i="20"/>
  <c r="AG285" i="20"/>
  <c r="AF285" i="20"/>
  <c r="AC285" i="20"/>
  <c r="AB285" i="20"/>
  <c r="Y285" i="20"/>
  <c r="X285" i="20"/>
  <c r="U285" i="20"/>
  <c r="T285" i="20"/>
  <c r="Q285" i="20"/>
  <c r="P285" i="20"/>
  <c r="AG284" i="20"/>
  <c r="AF284" i="20"/>
  <c r="AC284" i="20"/>
  <c r="AB284" i="20"/>
  <c r="Y284" i="20"/>
  <c r="X284" i="20"/>
  <c r="U284" i="20"/>
  <c r="T284" i="20"/>
  <c r="Q284" i="20"/>
  <c r="P284" i="20"/>
  <c r="AG283" i="20"/>
  <c r="AF283" i="20"/>
  <c r="AC283" i="20"/>
  <c r="AB283" i="20"/>
  <c r="Y283" i="20"/>
  <c r="X283" i="20"/>
  <c r="U283" i="20"/>
  <c r="T283" i="20"/>
  <c r="Q283" i="20"/>
  <c r="P283" i="20"/>
  <c r="AG282" i="20"/>
  <c r="AF282" i="20"/>
  <c r="AC282" i="20"/>
  <c r="AB282" i="20"/>
  <c r="Y282" i="20"/>
  <c r="X282" i="20"/>
  <c r="U282" i="20"/>
  <c r="T282" i="20"/>
  <c r="Q282" i="20"/>
  <c r="P282" i="20"/>
  <c r="AG281" i="20"/>
  <c r="AF281" i="20"/>
  <c r="AC281" i="20"/>
  <c r="AB281" i="20"/>
  <c r="Y281" i="20"/>
  <c r="X281" i="20"/>
  <c r="U281" i="20"/>
  <c r="T281" i="20"/>
  <c r="Q281" i="20"/>
  <c r="P281" i="20"/>
  <c r="AG280" i="20"/>
  <c r="AF280" i="20"/>
  <c r="AC280" i="20"/>
  <c r="AB280" i="20"/>
  <c r="Y280" i="20"/>
  <c r="X280" i="20"/>
  <c r="U280" i="20"/>
  <c r="T280" i="20"/>
  <c r="Q280" i="20"/>
  <c r="P280" i="20"/>
  <c r="AG279" i="20"/>
  <c r="AF279" i="20"/>
  <c r="AC279" i="20"/>
  <c r="AB279" i="20"/>
  <c r="Y279" i="20"/>
  <c r="X279" i="20"/>
  <c r="U279" i="20"/>
  <c r="T279" i="20"/>
  <c r="Q279" i="20"/>
  <c r="P279" i="20"/>
  <c r="AG278" i="20"/>
  <c r="AF278" i="20"/>
  <c r="AC278" i="20"/>
  <c r="AB278" i="20"/>
  <c r="Y278" i="20"/>
  <c r="X278" i="20"/>
  <c r="U278" i="20"/>
  <c r="T278" i="20"/>
  <c r="Q278" i="20"/>
  <c r="P278" i="20"/>
  <c r="AG277" i="20"/>
  <c r="AF277" i="20"/>
  <c r="AC277" i="20"/>
  <c r="AB277" i="20"/>
  <c r="Y277" i="20"/>
  <c r="X277" i="20"/>
  <c r="U277" i="20"/>
  <c r="T277" i="20"/>
  <c r="Q277" i="20"/>
  <c r="P277" i="20"/>
  <c r="AG276" i="20"/>
  <c r="AF276" i="20"/>
  <c r="AC276" i="20"/>
  <c r="AB276" i="20"/>
  <c r="Y276" i="20"/>
  <c r="X276" i="20"/>
  <c r="U276" i="20"/>
  <c r="T276" i="20"/>
  <c r="Q276" i="20"/>
  <c r="P276" i="20"/>
  <c r="AG275" i="20"/>
  <c r="AF275" i="20"/>
  <c r="AC275" i="20"/>
  <c r="AB275" i="20"/>
  <c r="Y275" i="20"/>
  <c r="X275" i="20"/>
  <c r="U275" i="20"/>
  <c r="T275" i="20"/>
  <c r="Q275" i="20"/>
  <c r="P275" i="20"/>
  <c r="AG274" i="20"/>
  <c r="AF274" i="20"/>
  <c r="AC274" i="20"/>
  <c r="AB274" i="20"/>
  <c r="Y274" i="20"/>
  <c r="X274" i="20"/>
  <c r="U274" i="20"/>
  <c r="T274" i="20"/>
  <c r="Q274" i="20"/>
  <c r="P274" i="20"/>
  <c r="AG273" i="20"/>
  <c r="AF273" i="20"/>
  <c r="AC273" i="20"/>
  <c r="AB273" i="20"/>
  <c r="Y273" i="20"/>
  <c r="X273" i="20"/>
  <c r="U273" i="20"/>
  <c r="T273" i="20"/>
  <c r="Q273" i="20"/>
  <c r="P273" i="20"/>
  <c r="AG272" i="20"/>
  <c r="AF272" i="20"/>
  <c r="AC272" i="20"/>
  <c r="AB272" i="20"/>
  <c r="Y272" i="20"/>
  <c r="X272" i="20"/>
  <c r="U272" i="20"/>
  <c r="T272" i="20"/>
  <c r="Q272" i="20"/>
  <c r="P272" i="20"/>
  <c r="AG271" i="20"/>
  <c r="AF271" i="20"/>
  <c r="AC271" i="20"/>
  <c r="AB271" i="20"/>
  <c r="Y271" i="20"/>
  <c r="X271" i="20"/>
  <c r="U271" i="20"/>
  <c r="T271" i="20"/>
  <c r="Q271" i="20"/>
  <c r="P271" i="20"/>
  <c r="AG270" i="20"/>
  <c r="AF270" i="20"/>
  <c r="AC270" i="20"/>
  <c r="AB270" i="20"/>
  <c r="Y270" i="20"/>
  <c r="X270" i="20"/>
  <c r="U270" i="20"/>
  <c r="T270" i="20"/>
  <c r="Q270" i="20"/>
  <c r="P270" i="20"/>
  <c r="AG269" i="20"/>
  <c r="AF269" i="20"/>
  <c r="AC269" i="20"/>
  <c r="AB269" i="20"/>
  <c r="Y269" i="20"/>
  <c r="X269" i="20"/>
  <c r="U269" i="20"/>
  <c r="T269" i="20"/>
  <c r="Q269" i="20"/>
  <c r="P269" i="20"/>
  <c r="AG268" i="20"/>
  <c r="AF268" i="20"/>
  <c r="AC268" i="20"/>
  <c r="AB268" i="20"/>
  <c r="Y268" i="20"/>
  <c r="X268" i="20"/>
  <c r="U268" i="20"/>
  <c r="T268" i="20"/>
  <c r="Q268" i="20"/>
  <c r="P268" i="20"/>
  <c r="AG267" i="20"/>
  <c r="AF267" i="20"/>
  <c r="AC267" i="20"/>
  <c r="AB267" i="20"/>
  <c r="Y267" i="20"/>
  <c r="X267" i="20"/>
  <c r="U267" i="20"/>
  <c r="T267" i="20"/>
  <c r="Q267" i="20"/>
  <c r="P267" i="20"/>
  <c r="AG266" i="20"/>
  <c r="AF266" i="20"/>
  <c r="AC266" i="20"/>
  <c r="AB266" i="20"/>
  <c r="Y266" i="20"/>
  <c r="X266" i="20"/>
  <c r="U266" i="20"/>
  <c r="T266" i="20"/>
  <c r="Q266" i="20"/>
  <c r="P266" i="20"/>
  <c r="AG265" i="20"/>
  <c r="AF265" i="20"/>
  <c r="AC265" i="20"/>
  <c r="AB265" i="20"/>
  <c r="Y265" i="20"/>
  <c r="X265" i="20"/>
  <c r="U265" i="20"/>
  <c r="T265" i="20"/>
  <c r="Q265" i="20"/>
  <c r="P265" i="20"/>
  <c r="AG264" i="20"/>
  <c r="AF264" i="20"/>
  <c r="AC264" i="20"/>
  <c r="AB264" i="20"/>
  <c r="Y264" i="20"/>
  <c r="X264" i="20"/>
  <c r="U264" i="20"/>
  <c r="T264" i="20"/>
  <c r="Q264" i="20"/>
  <c r="P264" i="20"/>
  <c r="AG263" i="20"/>
  <c r="AF263" i="20"/>
  <c r="AC263" i="20"/>
  <c r="AB263" i="20"/>
  <c r="Y263" i="20"/>
  <c r="X263" i="20"/>
  <c r="U263" i="20"/>
  <c r="T263" i="20"/>
  <c r="Q263" i="20"/>
  <c r="P263" i="20"/>
  <c r="AG262" i="20"/>
  <c r="AF262" i="20"/>
  <c r="AC262" i="20"/>
  <c r="AB262" i="20"/>
  <c r="Y262" i="20"/>
  <c r="X262" i="20"/>
  <c r="U262" i="20"/>
  <c r="T262" i="20"/>
  <c r="Q262" i="20"/>
  <c r="P262" i="20"/>
  <c r="AG261" i="20"/>
  <c r="AF261" i="20"/>
  <c r="AC261" i="20"/>
  <c r="AB261" i="20"/>
  <c r="Y261" i="20"/>
  <c r="X261" i="20"/>
  <c r="U261" i="20"/>
  <c r="T261" i="20"/>
  <c r="Q261" i="20"/>
  <c r="P261" i="20"/>
  <c r="AG260" i="20"/>
  <c r="AF260" i="20"/>
  <c r="AC260" i="20"/>
  <c r="AB260" i="20"/>
  <c r="Y260" i="20"/>
  <c r="X260" i="20"/>
  <c r="U260" i="20"/>
  <c r="T260" i="20"/>
  <c r="Q260" i="20"/>
  <c r="P260" i="20"/>
  <c r="AG259" i="20"/>
  <c r="AF259" i="20"/>
  <c r="AC259" i="20"/>
  <c r="AB259" i="20"/>
  <c r="Y259" i="20"/>
  <c r="X259" i="20"/>
  <c r="U259" i="20"/>
  <c r="T259" i="20"/>
  <c r="Q259" i="20"/>
  <c r="P259" i="20"/>
  <c r="AG258" i="20"/>
  <c r="AF258" i="20"/>
  <c r="AC258" i="20"/>
  <c r="AB258" i="20"/>
  <c r="Y258" i="20"/>
  <c r="X258" i="20"/>
  <c r="U258" i="20"/>
  <c r="T258" i="20"/>
  <c r="Q258" i="20"/>
  <c r="P258" i="20"/>
  <c r="AG257" i="20"/>
  <c r="AF257" i="20"/>
  <c r="AC257" i="20"/>
  <c r="AB257" i="20"/>
  <c r="Y257" i="20"/>
  <c r="X257" i="20"/>
  <c r="U257" i="20"/>
  <c r="T257" i="20"/>
  <c r="Q257" i="20"/>
  <c r="P257" i="20"/>
  <c r="AG256" i="20"/>
  <c r="AF256" i="20"/>
  <c r="AC256" i="20"/>
  <c r="AB256" i="20"/>
  <c r="Y256" i="20"/>
  <c r="X256" i="20"/>
  <c r="U256" i="20"/>
  <c r="T256" i="20"/>
  <c r="Q256" i="20"/>
  <c r="P256" i="20"/>
  <c r="AG255" i="20"/>
  <c r="AF255" i="20"/>
  <c r="AC255" i="20"/>
  <c r="AB255" i="20"/>
  <c r="Y255" i="20"/>
  <c r="X255" i="20"/>
  <c r="U255" i="20"/>
  <c r="T255" i="20"/>
  <c r="Q255" i="20"/>
  <c r="P255" i="20"/>
  <c r="AG254" i="20"/>
  <c r="AF254" i="20"/>
  <c r="AC254" i="20"/>
  <c r="AB254" i="20"/>
  <c r="Y254" i="20"/>
  <c r="X254" i="20"/>
  <c r="U254" i="20"/>
  <c r="T254" i="20"/>
  <c r="Q254" i="20"/>
  <c r="P254" i="20"/>
  <c r="AG253" i="20"/>
  <c r="AF253" i="20"/>
  <c r="AC253" i="20"/>
  <c r="AB253" i="20"/>
  <c r="Y253" i="20"/>
  <c r="X253" i="20"/>
  <c r="U253" i="20"/>
  <c r="T253" i="20"/>
  <c r="Q253" i="20"/>
  <c r="P253" i="20"/>
  <c r="AG252" i="20"/>
  <c r="AF252" i="20"/>
  <c r="AC252" i="20"/>
  <c r="AB252" i="20"/>
  <c r="Y252" i="20"/>
  <c r="X252" i="20"/>
  <c r="U252" i="20"/>
  <c r="T252" i="20"/>
  <c r="Q252" i="20"/>
  <c r="P252" i="20"/>
  <c r="AG251" i="20"/>
  <c r="AF251" i="20"/>
  <c r="AC251" i="20"/>
  <c r="AB251" i="20"/>
  <c r="Y251" i="20"/>
  <c r="X251" i="20"/>
  <c r="U251" i="20"/>
  <c r="T251" i="20"/>
  <c r="Q251" i="20"/>
  <c r="P251" i="20"/>
  <c r="AG250" i="20"/>
  <c r="AF250" i="20"/>
  <c r="AC250" i="20"/>
  <c r="AB250" i="20"/>
  <c r="Y250" i="20"/>
  <c r="X250" i="20"/>
  <c r="U250" i="20"/>
  <c r="T250" i="20"/>
  <c r="Q250" i="20"/>
  <c r="P250" i="20"/>
  <c r="AG249" i="20"/>
  <c r="AF249" i="20"/>
  <c r="AC249" i="20"/>
  <c r="AB249" i="20"/>
  <c r="Y249" i="20"/>
  <c r="X249" i="20"/>
  <c r="U249" i="20"/>
  <c r="T249" i="20"/>
  <c r="Q249" i="20"/>
  <c r="P249" i="20"/>
  <c r="AG248" i="20"/>
  <c r="AF248" i="20"/>
  <c r="AC248" i="20"/>
  <c r="AB248" i="20"/>
  <c r="Y248" i="20"/>
  <c r="X248" i="20"/>
  <c r="U248" i="20"/>
  <c r="T248" i="20"/>
  <c r="Q248" i="20"/>
  <c r="P248" i="20"/>
  <c r="AG247" i="20"/>
  <c r="AF247" i="20"/>
  <c r="AC247" i="20"/>
  <c r="AB247" i="20"/>
  <c r="Y247" i="20"/>
  <c r="X247" i="20"/>
  <c r="U247" i="20"/>
  <c r="T247" i="20"/>
  <c r="Q247" i="20"/>
  <c r="P247" i="20"/>
  <c r="AG246" i="20"/>
  <c r="AF246" i="20"/>
  <c r="AC246" i="20"/>
  <c r="AB246" i="20"/>
  <c r="Y246" i="20"/>
  <c r="X246" i="20"/>
  <c r="U246" i="20"/>
  <c r="T246" i="20"/>
  <c r="Q246" i="20"/>
  <c r="P246" i="20"/>
  <c r="AG245" i="20"/>
  <c r="AF245" i="20"/>
  <c r="AC245" i="20"/>
  <c r="AB245" i="20"/>
  <c r="Y245" i="20"/>
  <c r="X245" i="20"/>
  <c r="U245" i="20"/>
  <c r="T245" i="20"/>
  <c r="Q245" i="20"/>
  <c r="P245" i="20"/>
  <c r="AG244" i="20"/>
  <c r="AF244" i="20"/>
  <c r="AC244" i="20"/>
  <c r="AB244" i="20"/>
  <c r="Y244" i="20"/>
  <c r="X244" i="20"/>
  <c r="U244" i="20"/>
  <c r="T244" i="20"/>
  <c r="Q244" i="20"/>
  <c r="P244" i="20"/>
  <c r="AG243" i="20"/>
  <c r="AF243" i="20"/>
  <c r="AC243" i="20"/>
  <c r="AB243" i="20"/>
  <c r="Y243" i="20"/>
  <c r="X243" i="20"/>
  <c r="U243" i="20"/>
  <c r="T243" i="20"/>
  <c r="Q243" i="20"/>
  <c r="P243" i="20"/>
  <c r="AG242" i="20"/>
  <c r="AF242" i="20"/>
  <c r="AC242" i="20"/>
  <c r="AB242" i="20"/>
  <c r="Y242" i="20"/>
  <c r="X242" i="20"/>
  <c r="U242" i="20"/>
  <c r="T242" i="20"/>
  <c r="Q242" i="20"/>
  <c r="P242" i="20"/>
  <c r="AG241" i="20"/>
  <c r="AF241" i="20"/>
  <c r="AC241" i="20"/>
  <c r="AB241" i="20"/>
  <c r="Y241" i="20"/>
  <c r="X241" i="20"/>
  <c r="U241" i="20"/>
  <c r="T241" i="20"/>
  <c r="Q241" i="20"/>
  <c r="P241" i="20"/>
  <c r="AG240" i="20"/>
  <c r="AF240" i="20"/>
  <c r="AC240" i="20"/>
  <c r="AB240" i="20"/>
  <c r="Y240" i="20"/>
  <c r="X240" i="20"/>
  <c r="U240" i="20"/>
  <c r="T240" i="20"/>
  <c r="Q240" i="20"/>
  <c r="P240" i="20"/>
  <c r="AG239" i="20"/>
  <c r="AF239" i="20"/>
  <c r="AC239" i="20"/>
  <c r="AB239" i="20"/>
  <c r="Y239" i="20"/>
  <c r="X239" i="20"/>
  <c r="U239" i="20"/>
  <c r="T239" i="20"/>
  <c r="Q239" i="20"/>
  <c r="P239" i="20"/>
  <c r="AG238" i="20"/>
  <c r="AF238" i="20"/>
  <c r="AC238" i="20"/>
  <c r="AB238" i="20"/>
  <c r="Y238" i="20"/>
  <c r="X238" i="20"/>
  <c r="U238" i="20"/>
  <c r="T238" i="20"/>
  <c r="Q238" i="20"/>
  <c r="P238" i="20"/>
  <c r="AG237" i="20"/>
  <c r="AF237" i="20"/>
  <c r="AC237" i="20"/>
  <c r="AB237" i="20"/>
  <c r="Y237" i="20"/>
  <c r="X237" i="20"/>
  <c r="U237" i="20"/>
  <c r="T237" i="20"/>
  <c r="Q237" i="20"/>
  <c r="P237" i="20"/>
  <c r="AG236" i="20"/>
  <c r="AF236" i="20"/>
  <c r="AC236" i="20"/>
  <c r="AB236" i="20"/>
  <c r="Y236" i="20"/>
  <c r="X236" i="20"/>
  <c r="U236" i="20"/>
  <c r="T236" i="20"/>
  <c r="Q236" i="20"/>
  <c r="P236" i="20"/>
  <c r="AG235" i="20"/>
  <c r="AF235" i="20"/>
  <c r="AC235" i="20"/>
  <c r="AB235" i="20"/>
  <c r="Y235" i="20"/>
  <c r="X235" i="20"/>
  <c r="U235" i="20"/>
  <c r="T235" i="20"/>
  <c r="Q235" i="20"/>
  <c r="P235" i="20"/>
  <c r="AG234" i="20"/>
  <c r="AF234" i="20"/>
  <c r="AC234" i="20"/>
  <c r="AB234" i="20"/>
  <c r="Y234" i="20"/>
  <c r="X234" i="20"/>
  <c r="U234" i="20"/>
  <c r="T234" i="20"/>
  <c r="Q234" i="20"/>
  <c r="P234" i="20"/>
  <c r="AG233" i="20"/>
  <c r="AF233" i="20"/>
  <c r="AC233" i="20"/>
  <c r="AB233" i="20"/>
  <c r="Y233" i="20"/>
  <c r="X233" i="20"/>
  <c r="U233" i="20"/>
  <c r="T233" i="20"/>
  <c r="Q233" i="20"/>
  <c r="P233" i="20"/>
  <c r="AG232" i="20"/>
  <c r="AF232" i="20"/>
  <c r="AC232" i="20"/>
  <c r="AB232" i="20"/>
  <c r="Y232" i="20"/>
  <c r="X232" i="20"/>
  <c r="U232" i="20"/>
  <c r="T232" i="20"/>
  <c r="Q232" i="20"/>
  <c r="P232" i="20"/>
  <c r="AG231" i="20"/>
  <c r="AF231" i="20"/>
  <c r="AC231" i="20"/>
  <c r="AB231" i="20"/>
  <c r="Y231" i="20"/>
  <c r="X231" i="20"/>
  <c r="U231" i="20"/>
  <c r="T231" i="20"/>
  <c r="Q231" i="20"/>
  <c r="P231" i="20"/>
  <c r="AG230" i="20"/>
  <c r="AF230" i="20"/>
  <c r="AC230" i="20"/>
  <c r="AB230" i="20"/>
  <c r="Y230" i="20"/>
  <c r="X230" i="20"/>
  <c r="U230" i="20"/>
  <c r="T230" i="20"/>
  <c r="Q230" i="20"/>
  <c r="P230" i="20"/>
  <c r="AG229" i="20"/>
  <c r="AF229" i="20"/>
  <c r="AC229" i="20"/>
  <c r="AB229" i="20"/>
  <c r="Y229" i="20"/>
  <c r="X229" i="20"/>
  <c r="U229" i="20"/>
  <c r="T229" i="20"/>
  <c r="Q229" i="20"/>
  <c r="P229" i="20"/>
  <c r="AG228" i="20"/>
  <c r="AF228" i="20"/>
  <c r="AC228" i="20"/>
  <c r="AB228" i="20"/>
  <c r="Y228" i="20"/>
  <c r="X228" i="20"/>
  <c r="U228" i="20"/>
  <c r="T228" i="20"/>
  <c r="Q228" i="20"/>
  <c r="P228" i="20"/>
  <c r="AG227" i="20"/>
  <c r="AF227" i="20"/>
  <c r="AC227" i="20"/>
  <c r="AB227" i="20"/>
  <c r="Y227" i="20"/>
  <c r="X227" i="20"/>
  <c r="U227" i="20"/>
  <c r="T227" i="20"/>
  <c r="Q227" i="20"/>
  <c r="P227" i="20"/>
  <c r="AG226" i="20"/>
  <c r="AF226" i="20"/>
  <c r="AC226" i="20"/>
  <c r="AB226" i="20"/>
  <c r="Y226" i="20"/>
  <c r="X226" i="20"/>
  <c r="U226" i="20"/>
  <c r="T226" i="20"/>
  <c r="Q226" i="20"/>
  <c r="P226" i="20"/>
  <c r="AG225" i="20"/>
  <c r="AF225" i="20"/>
  <c r="AC225" i="20"/>
  <c r="AB225" i="20"/>
  <c r="Y225" i="20"/>
  <c r="X225" i="20"/>
  <c r="U225" i="20"/>
  <c r="T225" i="20"/>
  <c r="Q225" i="20"/>
  <c r="P225" i="20"/>
  <c r="AG224" i="20"/>
  <c r="AF224" i="20"/>
  <c r="AC224" i="20"/>
  <c r="AB224" i="20"/>
  <c r="Y224" i="20"/>
  <c r="X224" i="20"/>
  <c r="U224" i="20"/>
  <c r="T224" i="20"/>
  <c r="Q224" i="20"/>
  <c r="P224" i="20"/>
  <c r="AG223" i="20"/>
  <c r="AF223" i="20"/>
  <c r="AC223" i="20"/>
  <c r="AB223" i="20"/>
  <c r="Y223" i="20"/>
  <c r="X223" i="20"/>
  <c r="U223" i="20"/>
  <c r="T223" i="20"/>
  <c r="Q223" i="20"/>
  <c r="P223" i="20"/>
  <c r="AG222" i="20"/>
  <c r="AF222" i="20"/>
  <c r="AC222" i="20"/>
  <c r="AB222" i="20"/>
  <c r="Y222" i="20"/>
  <c r="X222" i="20"/>
  <c r="U222" i="20"/>
  <c r="T222" i="20"/>
  <c r="Q222" i="20"/>
  <c r="P222" i="20"/>
  <c r="AG221" i="20"/>
  <c r="AF221" i="20"/>
  <c r="AC221" i="20"/>
  <c r="AB221" i="20"/>
  <c r="Y221" i="20"/>
  <c r="X221" i="20"/>
  <c r="U221" i="20"/>
  <c r="T221" i="20"/>
  <c r="Q221" i="20"/>
  <c r="P221" i="20"/>
  <c r="AG220" i="20"/>
  <c r="AF220" i="20"/>
  <c r="AC220" i="20"/>
  <c r="AB220" i="20"/>
  <c r="Y220" i="20"/>
  <c r="X220" i="20"/>
  <c r="U220" i="20"/>
  <c r="T220" i="20"/>
  <c r="Q220" i="20"/>
  <c r="P220" i="20"/>
  <c r="AG219" i="20"/>
  <c r="AF219" i="20"/>
  <c r="AC219" i="20"/>
  <c r="AB219" i="20"/>
  <c r="Y219" i="20"/>
  <c r="X219" i="20"/>
  <c r="U219" i="20"/>
  <c r="T219" i="20"/>
  <c r="Q219" i="20"/>
  <c r="P219" i="20"/>
  <c r="AG218" i="20"/>
  <c r="AF218" i="20"/>
  <c r="AC218" i="20"/>
  <c r="AB218" i="20"/>
  <c r="Y218" i="20"/>
  <c r="X218" i="20"/>
  <c r="U218" i="20"/>
  <c r="T218" i="20"/>
  <c r="Q218" i="20"/>
  <c r="P218" i="20"/>
  <c r="AG217" i="20"/>
  <c r="AF217" i="20"/>
  <c r="AC217" i="20"/>
  <c r="AB217" i="20"/>
  <c r="Y217" i="20"/>
  <c r="X217" i="20"/>
  <c r="U217" i="20"/>
  <c r="T217" i="20"/>
  <c r="Q217" i="20"/>
  <c r="P217" i="20"/>
  <c r="AG216" i="20"/>
  <c r="AF216" i="20"/>
  <c r="AC216" i="20"/>
  <c r="AB216" i="20"/>
  <c r="Y216" i="20"/>
  <c r="X216" i="20"/>
  <c r="U216" i="20"/>
  <c r="T216" i="20"/>
  <c r="Q216" i="20"/>
  <c r="P216" i="20"/>
  <c r="AG215" i="20"/>
  <c r="AF215" i="20"/>
  <c r="AC215" i="20"/>
  <c r="AB215" i="20"/>
  <c r="Y215" i="20"/>
  <c r="X215" i="20"/>
  <c r="U215" i="20"/>
  <c r="T215" i="20"/>
  <c r="Q215" i="20"/>
  <c r="P215" i="20"/>
  <c r="AG214" i="20"/>
  <c r="AF214" i="20"/>
  <c r="AC214" i="20"/>
  <c r="AB214" i="20"/>
  <c r="Y214" i="20"/>
  <c r="X214" i="20"/>
  <c r="U214" i="20"/>
  <c r="T214" i="20"/>
  <c r="Q214" i="20"/>
  <c r="P214" i="20"/>
  <c r="AG213" i="20"/>
  <c r="AF213" i="20"/>
  <c r="AC213" i="20"/>
  <c r="AB213" i="20"/>
  <c r="Y213" i="20"/>
  <c r="X213" i="20"/>
  <c r="U213" i="20"/>
  <c r="T213" i="20"/>
  <c r="Q213" i="20"/>
  <c r="P213" i="20"/>
  <c r="AG212" i="20"/>
  <c r="AF212" i="20"/>
  <c r="AC212" i="20"/>
  <c r="AB212" i="20"/>
  <c r="Y212" i="20"/>
  <c r="X212" i="20"/>
  <c r="U212" i="20"/>
  <c r="T212" i="20"/>
  <c r="Q212" i="20"/>
  <c r="P212" i="20"/>
  <c r="AG211" i="20"/>
  <c r="AF211" i="20"/>
  <c r="AC211" i="20"/>
  <c r="AB211" i="20"/>
  <c r="Y211" i="20"/>
  <c r="X211" i="20"/>
  <c r="U211" i="20"/>
  <c r="T211" i="20"/>
  <c r="Q211" i="20"/>
  <c r="P211" i="20"/>
  <c r="AG210" i="20"/>
  <c r="AF210" i="20"/>
  <c r="AC210" i="20"/>
  <c r="AB210" i="20"/>
  <c r="Y210" i="20"/>
  <c r="X210" i="20"/>
  <c r="U210" i="20"/>
  <c r="T210" i="20"/>
  <c r="Q210" i="20"/>
  <c r="P210" i="20"/>
  <c r="AG209" i="20"/>
  <c r="AF209" i="20"/>
  <c r="AC209" i="20"/>
  <c r="AB209" i="20"/>
  <c r="Y209" i="20"/>
  <c r="X209" i="20"/>
  <c r="U209" i="20"/>
  <c r="T209" i="20"/>
  <c r="Q209" i="20"/>
  <c r="P209" i="20"/>
  <c r="AG208" i="20"/>
  <c r="AF208" i="20"/>
  <c r="AC208" i="20"/>
  <c r="AB208" i="20"/>
  <c r="Y208" i="20"/>
  <c r="X208" i="20"/>
  <c r="U208" i="20"/>
  <c r="T208" i="20"/>
  <c r="Q208" i="20"/>
  <c r="P208" i="20"/>
  <c r="AG207" i="20"/>
  <c r="AF207" i="20"/>
  <c r="AC207" i="20"/>
  <c r="AB207" i="20"/>
  <c r="Y207" i="20"/>
  <c r="X207" i="20"/>
  <c r="U207" i="20"/>
  <c r="T207" i="20"/>
  <c r="Q207" i="20"/>
  <c r="P207" i="20"/>
  <c r="AG206" i="20"/>
  <c r="AF206" i="20"/>
  <c r="AC206" i="20"/>
  <c r="AB206" i="20"/>
  <c r="Y206" i="20"/>
  <c r="X206" i="20"/>
  <c r="U206" i="20"/>
  <c r="T206" i="20"/>
  <c r="Q206" i="20"/>
  <c r="P206" i="20"/>
  <c r="AG205" i="20"/>
  <c r="AF205" i="20"/>
  <c r="AC205" i="20"/>
  <c r="AB205" i="20"/>
  <c r="Y205" i="20"/>
  <c r="X205" i="20"/>
  <c r="U205" i="20"/>
  <c r="T205" i="20"/>
  <c r="Q205" i="20"/>
  <c r="P205" i="20"/>
  <c r="AG204" i="20"/>
  <c r="AF204" i="20"/>
  <c r="AC204" i="20"/>
  <c r="AB204" i="20"/>
  <c r="Y204" i="20"/>
  <c r="X204" i="20"/>
  <c r="U204" i="20"/>
  <c r="T204" i="20"/>
  <c r="Q204" i="20"/>
  <c r="P204" i="20"/>
  <c r="AG203" i="20"/>
  <c r="AF203" i="20"/>
  <c r="AC203" i="20"/>
  <c r="AB203" i="20"/>
  <c r="Y203" i="20"/>
  <c r="X203" i="20"/>
  <c r="U203" i="20"/>
  <c r="T203" i="20"/>
  <c r="Q203" i="20"/>
  <c r="P203" i="20"/>
  <c r="AG202" i="20"/>
  <c r="AF202" i="20"/>
  <c r="AC202" i="20"/>
  <c r="AB202" i="20"/>
  <c r="Y202" i="20"/>
  <c r="X202" i="20"/>
  <c r="U202" i="20"/>
  <c r="T202" i="20"/>
  <c r="Q202" i="20"/>
  <c r="P202" i="20"/>
  <c r="AG201" i="20"/>
  <c r="AF201" i="20"/>
  <c r="AC201" i="20"/>
  <c r="AB201" i="20"/>
  <c r="Y201" i="20"/>
  <c r="X201" i="20"/>
  <c r="U201" i="20"/>
  <c r="T201" i="20"/>
  <c r="Q201" i="20"/>
  <c r="P201" i="20"/>
  <c r="AG200" i="20"/>
  <c r="AF200" i="20"/>
  <c r="AC200" i="20"/>
  <c r="AB200" i="20"/>
  <c r="Y200" i="20"/>
  <c r="X200" i="20"/>
  <c r="U200" i="20"/>
  <c r="T200" i="20"/>
  <c r="Q200" i="20"/>
  <c r="P200" i="20"/>
  <c r="AG199" i="20"/>
  <c r="AF199" i="20"/>
  <c r="AC199" i="20"/>
  <c r="AB199" i="20"/>
  <c r="Y199" i="20"/>
  <c r="X199" i="20"/>
  <c r="U199" i="20"/>
  <c r="T199" i="20"/>
  <c r="Q199" i="20"/>
  <c r="P199" i="20"/>
  <c r="AG198" i="20"/>
  <c r="AF198" i="20"/>
  <c r="AC198" i="20"/>
  <c r="AB198" i="20"/>
  <c r="Y198" i="20"/>
  <c r="X198" i="20"/>
  <c r="U198" i="20"/>
  <c r="T198" i="20"/>
  <c r="Q198" i="20"/>
  <c r="P198" i="20"/>
  <c r="AG197" i="20"/>
  <c r="AF197" i="20"/>
  <c r="AC197" i="20"/>
  <c r="AB197" i="20"/>
  <c r="Y197" i="20"/>
  <c r="X197" i="20"/>
  <c r="U197" i="20"/>
  <c r="T197" i="20"/>
  <c r="Q197" i="20"/>
  <c r="P197" i="20"/>
  <c r="AG196" i="20"/>
  <c r="AF196" i="20"/>
  <c r="AC196" i="20"/>
  <c r="AB196" i="20"/>
  <c r="Y196" i="20"/>
  <c r="X196" i="20"/>
  <c r="U196" i="20"/>
  <c r="T196" i="20"/>
  <c r="Q196" i="20"/>
  <c r="P196" i="20"/>
  <c r="AG195" i="20"/>
  <c r="AF195" i="20"/>
  <c r="AC195" i="20"/>
  <c r="AB195" i="20"/>
  <c r="Y195" i="20"/>
  <c r="X195" i="20"/>
  <c r="U195" i="20"/>
  <c r="T195" i="20"/>
  <c r="Q195" i="20"/>
  <c r="P195" i="20"/>
  <c r="AG194" i="20"/>
  <c r="AF194" i="20"/>
  <c r="AC194" i="20"/>
  <c r="AB194" i="20"/>
  <c r="Y194" i="20"/>
  <c r="X194" i="20"/>
  <c r="U194" i="20"/>
  <c r="T194" i="20"/>
  <c r="Q194" i="20"/>
  <c r="P194" i="20"/>
  <c r="AG193" i="20"/>
  <c r="AF193" i="20"/>
  <c r="AC193" i="20"/>
  <c r="AB193" i="20"/>
  <c r="Y193" i="20"/>
  <c r="X193" i="20"/>
  <c r="U193" i="20"/>
  <c r="T193" i="20"/>
  <c r="Q193" i="20"/>
  <c r="P193" i="20"/>
  <c r="AG192" i="20"/>
  <c r="AF192" i="20"/>
  <c r="AC192" i="20"/>
  <c r="AB192" i="20"/>
  <c r="Y192" i="20"/>
  <c r="X192" i="20"/>
  <c r="U192" i="20"/>
  <c r="T192" i="20"/>
  <c r="Q192" i="20"/>
  <c r="P192" i="20"/>
  <c r="AG191" i="20"/>
  <c r="AF191" i="20"/>
  <c r="AC191" i="20"/>
  <c r="AB191" i="20"/>
  <c r="Y191" i="20"/>
  <c r="X191" i="20"/>
  <c r="U191" i="20"/>
  <c r="T191" i="20"/>
  <c r="Q191" i="20"/>
  <c r="P191" i="20"/>
  <c r="AG190" i="20"/>
  <c r="AF190" i="20"/>
  <c r="AC190" i="20"/>
  <c r="AB190" i="20"/>
  <c r="Y190" i="20"/>
  <c r="X190" i="20"/>
  <c r="U190" i="20"/>
  <c r="T190" i="20"/>
  <c r="Q190" i="20"/>
  <c r="P190" i="20"/>
  <c r="AG189" i="20"/>
  <c r="AF189" i="20"/>
  <c r="AC189" i="20"/>
  <c r="AB189" i="20"/>
  <c r="Y189" i="20"/>
  <c r="X189" i="20"/>
  <c r="U189" i="20"/>
  <c r="T189" i="20"/>
  <c r="Q189" i="20"/>
  <c r="P189" i="20"/>
  <c r="AG188" i="20"/>
  <c r="AF188" i="20"/>
  <c r="AC188" i="20"/>
  <c r="AB188" i="20"/>
  <c r="Y188" i="20"/>
  <c r="X188" i="20"/>
  <c r="U188" i="20"/>
  <c r="T188" i="20"/>
  <c r="Q188" i="20"/>
  <c r="P188" i="20"/>
  <c r="AG187" i="20"/>
  <c r="AF187" i="20"/>
  <c r="AC187" i="20"/>
  <c r="AB187" i="20"/>
  <c r="Y187" i="20"/>
  <c r="X187" i="20"/>
  <c r="U187" i="20"/>
  <c r="T187" i="20"/>
  <c r="Q187" i="20"/>
  <c r="P187" i="20"/>
  <c r="AG186" i="20"/>
  <c r="AF186" i="20"/>
  <c r="AC186" i="20"/>
  <c r="AB186" i="20"/>
  <c r="Y186" i="20"/>
  <c r="X186" i="20"/>
  <c r="U186" i="20"/>
  <c r="T186" i="20"/>
  <c r="Q186" i="20"/>
  <c r="P186" i="20"/>
  <c r="AG185" i="20"/>
  <c r="AF185" i="20"/>
  <c r="AC185" i="20"/>
  <c r="AB185" i="20"/>
  <c r="Y185" i="20"/>
  <c r="X185" i="20"/>
  <c r="U185" i="20"/>
  <c r="T185" i="20"/>
  <c r="Q185" i="20"/>
  <c r="P185" i="20"/>
  <c r="AG184" i="20"/>
  <c r="AF184" i="20"/>
  <c r="AC184" i="20"/>
  <c r="AB184" i="20"/>
  <c r="Y184" i="20"/>
  <c r="X184" i="20"/>
  <c r="U184" i="20"/>
  <c r="T184" i="20"/>
  <c r="Q184" i="20"/>
  <c r="P184" i="20"/>
  <c r="AG183" i="20"/>
  <c r="AF183" i="20"/>
  <c r="AC183" i="20"/>
  <c r="AB183" i="20"/>
  <c r="Y183" i="20"/>
  <c r="X183" i="20"/>
  <c r="U183" i="20"/>
  <c r="T183" i="20"/>
  <c r="Q183" i="20"/>
  <c r="P183" i="20"/>
  <c r="AG182" i="20"/>
  <c r="AF182" i="20"/>
  <c r="AC182" i="20"/>
  <c r="AB182" i="20"/>
  <c r="Y182" i="20"/>
  <c r="X182" i="20"/>
  <c r="U182" i="20"/>
  <c r="T182" i="20"/>
  <c r="Q182" i="20"/>
  <c r="P182" i="20"/>
  <c r="AG181" i="20"/>
  <c r="AF181" i="20"/>
  <c r="AC181" i="20"/>
  <c r="AB181" i="20"/>
  <c r="Y181" i="20"/>
  <c r="X181" i="20"/>
  <c r="U181" i="20"/>
  <c r="T181" i="20"/>
  <c r="Q181" i="20"/>
  <c r="P181" i="20"/>
  <c r="AG180" i="20"/>
  <c r="AF180" i="20"/>
  <c r="AC180" i="20"/>
  <c r="AB180" i="20"/>
  <c r="Y180" i="20"/>
  <c r="X180" i="20"/>
  <c r="U180" i="20"/>
  <c r="T180" i="20"/>
  <c r="Q180" i="20"/>
  <c r="P180" i="20"/>
  <c r="AG179" i="20"/>
  <c r="AF179" i="20"/>
  <c r="AC179" i="20"/>
  <c r="AB179" i="20"/>
  <c r="Y179" i="20"/>
  <c r="X179" i="20"/>
  <c r="U179" i="20"/>
  <c r="T179" i="20"/>
  <c r="Q179" i="20"/>
  <c r="P179" i="20"/>
  <c r="AG178" i="20"/>
  <c r="AF178" i="20"/>
  <c r="AC178" i="20"/>
  <c r="AB178" i="20"/>
  <c r="Y178" i="20"/>
  <c r="X178" i="20"/>
  <c r="U178" i="20"/>
  <c r="T178" i="20"/>
  <c r="Q178" i="20"/>
  <c r="P178" i="20"/>
  <c r="AG177" i="20"/>
  <c r="AF177" i="20"/>
  <c r="AC177" i="20"/>
  <c r="AB177" i="20"/>
  <c r="Y177" i="20"/>
  <c r="X177" i="20"/>
  <c r="U177" i="20"/>
  <c r="T177" i="20"/>
  <c r="Q177" i="20"/>
  <c r="P177" i="20"/>
  <c r="AG176" i="20"/>
  <c r="AF176" i="20"/>
  <c r="AC176" i="20"/>
  <c r="AB176" i="20"/>
  <c r="Y176" i="20"/>
  <c r="X176" i="20"/>
  <c r="U176" i="20"/>
  <c r="T176" i="20"/>
  <c r="Q176" i="20"/>
  <c r="P176" i="20"/>
  <c r="AG175" i="20"/>
  <c r="AF175" i="20"/>
  <c r="AC175" i="20"/>
  <c r="AB175" i="20"/>
  <c r="Y175" i="20"/>
  <c r="X175" i="20"/>
  <c r="U175" i="20"/>
  <c r="T175" i="20"/>
  <c r="Q175" i="20"/>
  <c r="P175" i="20"/>
  <c r="AG174" i="20"/>
  <c r="AF174" i="20"/>
  <c r="AC174" i="20"/>
  <c r="AB174" i="20"/>
  <c r="Y174" i="20"/>
  <c r="X174" i="20"/>
  <c r="U174" i="20"/>
  <c r="T174" i="20"/>
  <c r="Q174" i="20"/>
  <c r="P174" i="20"/>
  <c r="AG173" i="20"/>
  <c r="AF173" i="20"/>
  <c r="AC173" i="20"/>
  <c r="AB173" i="20"/>
  <c r="Y173" i="20"/>
  <c r="X173" i="20"/>
  <c r="U173" i="20"/>
  <c r="T173" i="20"/>
  <c r="Q173" i="20"/>
  <c r="P173" i="20"/>
  <c r="AG172" i="20"/>
  <c r="AF172" i="20"/>
  <c r="AC172" i="20"/>
  <c r="AB172" i="20"/>
  <c r="Y172" i="20"/>
  <c r="X172" i="20"/>
  <c r="U172" i="20"/>
  <c r="T172" i="20"/>
  <c r="Q172" i="20"/>
  <c r="P172" i="20"/>
  <c r="AG171" i="20"/>
  <c r="AF171" i="20"/>
  <c r="AC171" i="20"/>
  <c r="AB171" i="20"/>
  <c r="Y171" i="20"/>
  <c r="X171" i="20"/>
  <c r="U171" i="20"/>
  <c r="T171" i="20"/>
  <c r="Q171" i="20"/>
  <c r="P171" i="20"/>
  <c r="AG170" i="20"/>
  <c r="AF170" i="20"/>
  <c r="AC170" i="20"/>
  <c r="AB170" i="20"/>
  <c r="Y170" i="20"/>
  <c r="X170" i="20"/>
  <c r="U170" i="20"/>
  <c r="T170" i="20"/>
  <c r="Q170" i="20"/>
  <c r="P170" i="20"/>
  <c r="AG169" i="20"/>
  <c r="AF169" i="20"/>
  <c r="AC169" i="20"/>
  <c r="AB169" i="20"/>
  <c r="Y169" i="20"/>
  <c r="X169" i="20"/>
  <c r="U169" i="20"/>
  <c r="T169" i="20"/>
  <c r="Q169" i="20"/>
  <c r="P169" i="20"/>
  <c r="AG168" i="20"/>
  <c r="AF168" i="20"/>
  <c r="AC168" i="20"/>
  <c r="AB168" i="20"/>
  <c r="Y168" i="20"/>
  <c r="X168" i="20"/>
  <c r="U168" i="20"/>
  <c r="T168" i="20"/>
  <c r="Q168" i="20"/>
  <c r="P168" i="20"/>
  <c r="AG167" i="20"/>
  <c r="AF167" i="20"/>
  <c r="AC167" i="20"/>
  <c r="AB167" i="20"/>
  <c r="Y167" i="20"/>
  <c r="X167" i="20"/>
  <c r="U167" i="20"/>
  <c r="T167" i="20"/>
  <c r="Q167" i="20"/>
  <c r="P167" i="20"/>
  <c r="AG166" i="20"/>
  <c r="AF166" i="20"/>
  <c r="AC166" i="20"/>
  <c r="AB166" i="20"/>
  <c r="Y166" i="20"/>
  <c r="X166" i="20"/>
  <c r="U166" i="20"/>
  <c r="T166" i="20"/>
  <c r="Q166" i="20"/>
  <c r="P166" i="20"/>
  <c r="AG165" i="20"/>
  <c r="AF165" i="20"/>
  <c r="AC165" i="20"/>
  <c r="AB165" i="20"/>
  <c r="Y165" i="20"/>
  <c r="X165" i="20"/>
  <c r="U165" i="20"/>
  <c r="T165" i="20"/>
  <c r="Q165" i="20"/>
  <c r="P165" i="20"/>
  <c r="AG164" i="20"/>
  <c r="AF164" i="20"/>
  <c r="AC164" i="20"/>
  <c r="AB164" i="20"/>
  <c r="Y164" i="20"/>
  <c r="X164" i="20"/>
  <c r="U164" i="20"/>
  <c r="T164" i="20"/>
  <c r="Q164" i="20"/>
  <c r="P164" i="20"/>
  <c r="AG163" i="20"/>
  <c r="AF163" i="20"/>
  <c r="AC163" i="20"/>
  <c r="AB163" i="20"/>
  <c r="Y163" i="20"/>
  <c r="X163" i="20"/>
  <c r="U163" i="20"/>
  <c r="T163" i="20"/>
  <c r="Q163" i="20"/>
  <c r="P163" i="20"/>
  <c r="AG162" i="20"/>
  <c r="AF162" i="20"/>
  <c r="AC162" i="20"/>
  <c r="AB162" i="20"/>
  <c r="Y162" i="20"/>
  <c r="X162" i="20"/>
  <c r="U162" i="20"/>
  <c r="T162" i="20"/>
  <c r="Q162" i="20"/>
  <c r="P162" i="20"/>
  <c r="AG161" i="20"/>
  <c r="AF161" i="20"/>
  <c r="AC161" i="20"/>
  <c r="AB161" i="20"/>
  <c r="Y161" i="20"/>
  <c r="X161" i="20"/>
  <c r="U161" i="20"/>
  <c r="T161" i="20"/>
  <c r="Q161" i="20"/>
  <c r="P161" i="20"/>
  <c r="AG160" i="20"/>
  <c r="AF160" i="20"/>
  <c r="AC160" i="20"/>
  <c r="AB160" i="20"/>
  <c r="Y160" i="20"/>
  <c r="X160" i="20"/>
  <c r="U160" i="20"/>
  <c r="T160" i="20"/>
  <c r="Q160" i="20"/>
  <c r="P160" i="20"/>
  <c r="AG159" i="20"/>
  <c r="AF159" i="20"/>
  <c r="AC159" i="20"/>
  <c r="AB159" i="20"/>
  <c r="Y159" i="20"/>
  <c r="X159" i="20"/>
  <c r="U159" i="20"/>
  <c r="T159" i="20"/>
  <c r="Q159" i="20"/>
  <c r="P159" i="20"/>
  <c r="AG158" i="20"/>
  <c r="AF158" i="20"/>
  <c r="AC158" i="20"/>
  <c r="AB158" i="20"/>
  <c r="Y158" i="20"/>
  <c r="X158" i="20"/>
  <c r="U158" i="20"/>
  <c r="T158" i="20"/>
  <c r="Q158" i="20"/>
  <c r="P158" i="20"/>
  <c r="AG157" i="20"/>
  <c r="AF157" i="20"/>
  <c r="AC157" i="20"/>
  <c r="AB157" i="20"/>
  <c r="Y157" i="20"/>
  <c r="X157" i="20"/>
  <c r="U157" i="20"/>
  <c r="T157" i="20"/>
  <c r="Q157" i="20"/>
  <c r="P157" i="20"/>
  <c r="AG156" i="20"/>
  <c r="AF156" i="20"/>
  <c r="AC156" i="20"/>
  <c r="AB156" i="20"/>
  <c r="Y156" i="20"/>
  <c r="X156" i="20"/>
  <c r="U156" i="20"/>
  <c r="T156" i="20"/>
  <c r="Q156" i="20"/>
  <c r="P156" i="20"/>
  <c r="AG155" i="20"/>
  <c r="AF155" i="20"/>
  <c r="AC155" i="20"/>
  <c r="AB155" i="20"/>
  <c r="Y155" i="20"/>
  <c r="X155" i="20"/>
  <c r="U155" i="20"/>
  <c r="T155" i="20"/>
  <c r="Q155" i="20"/>
  <c r="P155" i="20"/>
  <c r="AG154" i="20"/>
  <c r="AF154" i="20"/>
  <c r="AC154" i="20"/>
  <c r="AB154" i="20"/>
  <c r="Y154" i="20"/>
  <c r="X154" i="20"/>
  <c r="U154" i="20"/>
  <c r="T154" i="20"/>
  <c r="Q154" i="20"/>
  <c r="P154" i="20"/>
  <c r="AG153" i="20"/>
  <c r="AF153" i="20"/>
  <c r="AC153" i="20"/>
  <c r="AB153" i="20"/>
  <c r="Y153" i="20"/>
  <c r="X153" i="20"/>
  <c r="U153" i="20"/>
  <c r="T153" i="20"/>
  <c r="Q153" i="20"/>
  <c r="P153" i="20"/>
  <c r="AG152" i="20"/>
  <c r="AF152" i="20"/>
  <c r="AC152" i="20"/>
  <c r="AB152" i="20"/>
  <c r="Y152" i="20"/>
  <c r="X152" i="20"/>
  <c r="U152" i="20"/>
  <c r="T152" i="20"/>
  <c r="Q152" i="20"/>
  <c r="P152" i="20"/>
  <c r="AG151" i="20"/>
  <c r="AF151" i="20"/>
  <c r="AC151" i="20"/>
  <c r="AB151" i="20"/>
  <c r="Y151" i="20"/>
  <c r="X151" i="20"/>
  <c r="U151" i="20"/>
  <c r="T151" i="20"/>
  <c r="Q151" i="20"/>
  <c r="P151" i="20"/>
  <c r="AG150" i="20"/>
  <c r="AF150" i="20"/>
  <c r="AC150" i="20"/>
  <c r="AB150" i="20"/>
  <c r="Y150" i="20"/>
  <c r="X150" i="20"/>
  <c r="U150" i="20"/>
  <c r="T150" i="20"/>
  <c r="Q150" i="20"/>
  <c r="P150" i="20"/>
  <c r="AG149" i="20"/>
  <c r="AF149" i="20"/>
  <c r="AC149" i="20"/>
  <c r="AB149" i="20"/>
  <c r="Y149" i="20"/>
  <c r="X149" i="20"/>
  <c r="U149" i="20"/>
  <c r="T149" i="20"/>
  <c r="Q149" i="20"/>
  <c r="P149" i="20"/>
  <c r="AG148" i="20"/>
  <c r="AF148" i="20"/>
  <c r="AC148" i="20"/>
  <c r="AB148" i="20"/>
  <c r="Y148" i="20"/>
  <c r="X148" i="20"/>
  <c r="U148" i="20"/>
  <c r="T148" i="20"/>
  <c r="Q148" i="20"/>
  <c r="P148" i="20"/>
  <c r="AG147" i="20"/>
  <c r="AF147" i="20"/>
  <c r="AC147" i="20"/>
  <c r="AB147" i="20"/>
  <c r="Y147" i="20"/>
  <c r="X147" i="20"/>
  <c r="U147" i="20"/>
  <c r="T147" i="20"/>
  <c r="Q147" i="20"/>
  <c r="P147" i="20"/>
  <c r="AG146" i="20"/>
  <c r="AF146" i="20"/>
  <c r="AC146" i="20"/>
  <c r="AB146" i="20"/>
  <c r="Y146" i="20"/>
  <c r="X146" i="20"/>
  <c r="U146" i="20"/>
  <c r="T146" i="20"/>
  <c r="Q146" i="20"/>
  <c r="P146" i="20"/>
  <c r="AG145" i="20"/>
  <c r="AF145" i="20"/>
  <c r="AC145" i="20"/>
  <c r="AB145" i="20"/>
  <c r="Y145" i="20"/>
  <c r="X145" i="20"/>
  <c r="U145" i="20"/>
  <c r="T145" i="20"/>
  <c r="Q145" i="20"/>
  <c r="P145" i="20"/>
  <c r="AG144" i="20"/>
  <c r="AF144" i="20"/>
  <c r="AC144" i="20"/>
  <c r="AB144" i="20"/>
  <c r="Y144" i="20"/>
  <c r="X144" i="20"/>
  <c r="U144" i="20"/>
  <c r="T144" i="20"/>
  <c r="Q144" i="20"/>
  <c r="P144" i="20"/>
  <c r="AG143" i="20"/>
  <c r="AF143" i="20"/>
  <c r="AC143" i="20"/>
  <c r="AB143" i="20"/>
  <c r="Y143" i="20"/>
  <c r="X143" i="20"/>
  <c r="U143" i="20"/>
  <c r="T143" i="20"/>
  <c r="Q143" i="20"/>
  <c r="P143" i="20"/>
  <c r="AG142" i="20"/>
  <c r="AF142" i="20"/>
  <c r="AC142" i="20"/>
  <c r="AB142" i="20"/>
  <c r="Y142" i="20"/>
  <c r="X142" i="20"/>
  <c r="U142" i="20"/>
  <c r="T142" i="20"/>
  <c r="Q142" i="20"/>
  <c r="P142" i="20"/>
  <c r="AG141" i="20"/>
  <c r="AF141" i="20"/>
  <c r="AC141" i="20"/>
  <c r="AB141" i="20"/>
  <c r="Y141" i="20"/>
  <c r="X141" i="20"/>
  <c r="U141" i="20"/>
  <c r="T141" i="20"/>
  <c r="Q141" i="20"/>
  <c r="P141" i="20"/>
  <c r="AG140" i="20"/>
  <c r="AF140" i="20"/>
  <c r="AC140" i="20"/>
  <c r="AB140" i="20"/>
  <c r="Y140" i="20"/>
  <c r="X140" i="20"/>
  <c r="U140" i="20"/>
  <c r="T140" i="20"/>
  <c r="Q140" i="20"/>
  <c r="P140" i="20"/>
  <c r="AG139" i="20"/>
  <c r="AF139" i="20"/>
  <c r="AC139" i="20"/>
  <c r="AB139" i="20"/>
  <c r="Y139" i="20"/>
  <c r="X139" i="20"/>
  <c r="U139" i="20"/>
  <c r="T139" i="20"/>
  <c r="Q139" i="20"/>
  <c r="P139" i="20"/>
  <c r="AG138" i="20"/>
  <c r="AF138" i="20"/>
  <c r="AC138" i="20"/>
  <c r="AB138" i="20"/>
  <c r="Y138" i="20"/>
  <c r="X138" i="20"/>
  <c r="U138" i="20"/>
  <c r="T138" i="20"/>
  <c r="Q138" i="20"/>
  <c r="P138" i="20"/>
  <c r="AG137" i="20"/>
  <c r="AF137" i="20"/>
  <c r="AC137" i="20"/>
  <c r="AB137" i="20"/>
  <c r="Y137" i="20"/>
  <c r="X137" i="20"/>
  <c r="U137" i="20"/>
  <c r="T137" i="20"/>
  <c r="Q137" i="20"/>
  <c r="P137" i="20"/>
  <c r="AG136" i="20"/>
  <c r="AF136" i="20"/>
  <c r="AC136" i="20"/>
  <c r="AB136" i="20"/>
  <c r="Y136" i="20"/>
  <c r="X136" i="20"/>
  <c r="U136" i="20"/>
  <c r="T136" i="20"/>
  <c r="Q136" i="20"/>
  <c r="P136" i="20"/>
  <c r="AG135" i="20"/>
  <c r="AF135" i="20"/>
  <c r="AC135" i="20"/>
  <c r="AB135" i="20"/>
  <c r="Y135" i="20"/>
  <c r="X135" i="20"/>
  <c r="U135" i="20"/>
  <c r="T135" i="20"/>
  <c r="Q135" i="20"/>
  <c r="P135" i="20"/>
  <c r="AG134" i="20"/>
  <c r="AF134" i="20"/>
  <c r="AC134" i="20"/>
  <c r="AB134" i="20"/>
  <c r="Y134" i="20"/>
  <c r="X134" i="20"/>
  <c r="U134" i="20"/>
  <c r="T134" i="20"/>
  <c r="Q134" i="20"/>
  <c r="P134" i="20"/>
  <c r="AG133" i="20"/>
  <c r="AF133" i="20"/>
  <c r="AC133" i="20"/>
  <c r="AB133" i="20"/>
  <c r="Y133" i="20"/>
  <c r="X133" i="20"/>
  <c r="U133" i="20"/>
  <c r="T133" i="20"/>
  <c r="Q133" i="20"/>
  <c r="P133" i="20"/>
  <c r="AG132" i="20"/>
  <c r="AF132" i="20"/>
  <c r="AC132" i="20"/>
  <c r="AB132" i="20"/>
  <c r="Y132" i="20"/>
  <c r="X132" i="20"/>
  <c r="U132" i="20"/>
  <c r="T132" i="20"/>
  <c r="Q132" i="20"/>
  <c r="P132" i="20"/>
  <c r="AG131" i="20"/>
  <c r="AF131" i="20"/>
  <c r="AC131" i="20"/>
  <c r="AB131" i="20"/>
  <c r="Y131" i="20"/>
  <c r="X131" i="20"/>
  <c r="U131" i="20"/>
  <c r="T131" i="20"/>
  <c r="Q131" i="20"/>
  <c r="P131" i="20"/>
  <c r="AG130" i="20"/>
  <c r="AF130" i="20"/>
  <c r="AC130" i="20"/>
  <c r="AB130" i="20"/>
  <c r="Y130" i="20"/>
  <c r="X130" i="20"/>
  <c r="U130" i="20"/>
  <c r="T130" i="20"/>
  <c r="Q130" i="20"/>
  <c r="P130" i="20"/>
  <c r="AG129" i="20"/>
  <c r="AF129" i="20"/>
  <c r="AC129" i="20"/>
  <c r="AB129" i="20"/>
  <c r="Y129" i="20"/>
  <c r="X129" i="20"/>
  <c r="U129" i="20"/>
  <c r="T129" i="20"/>
  <c r="Q129" i="20"/>
  <c r="P129" i="20"/>
  <c r="AG128" i="20"/>
  <c r="AF128" i="20"/>
  <c r="AC128" i="20"/>
  <c r="AB128" i="20"/>
  <c r="Y128" i="20"/>
  <c r="X128" i="20"/>
  <c r="U128" i="20"/>
  <c r="T128" i="20"/>
  <c r="Q128" i="20"/>
  <c r="P128" i="20"/>
  <c r="AG127" i="20"/>
  <c r="AF127" i="20"/>
  <c r="AC127" i="20"/>
  <c r="AB127" i="20"/>
  <c r="Y127" i="20"/>
  <c r="X127" i="20"/>
  <c r="U127" i="20"/>
  <c r="T127" i="20"/>
  <c r="Q127" i="20"/>
  <c r="P127" i="20"/>
  <c r="AG126" i="20"/>
  <c r="AF126" i="20"/>
  <c r="AC126" i="20"/>
  <c r="AB126" i="20"/>
  <c r="Y126" i="20"/>
  <c r="X126" i="20"/>
  <c r="U126" i="20"/>
  <c r="T126" i="20"/>
  <c r="Q126" i="20"/>
  <c r="P126" i="20"/>
  <c r="AG125" i="20"/>
  <c r="AF125" i="20"/>
  <c r="AC125" i="20"/>
  <c r="AB125" i="20"/>
  <c r="Y125" i="20"/>
  <c r="X125" i="20"/>
  <c r="U125" i="20"/>
  <c r="T125" i="20"/>
  <c r="Q125" i="20"/>
  <c r="P125" i="20"/>
  <c r="AG124" i="20"/>
  <c r="AF124" i="20"/>
  <c r="AC124" i="20"/>
  <c r="AB124" i="20"/>
  <c r="Y124" i="20"/>
  <c r="X124" i="20"/>
  <c r="U124" i="20"/>
  <c r="T124" i="20"/>
  <c r="Q124" i="20"/>
  <c r="P124" i="20"/>
  <c r="AG123" i="20"/>
  <c r="AF123" i="20"/>
  <c r="AC123" i="20"/>
  <c r="AB123" i="20"/>
  <c r="Y123" i="20"/>
  <c r="X123" i="20"/>
  <c r="U123" i="20"/>
  <c r="T123" i="20"/>
  <c r="Q123" i="20"/>
  <c r="P123" i="20"/>
  <c r="AG122" i="20"/>
  <c r="AF122" i="20"/>
  <c r="AC122" i="20"/>
  <c r="AB122" i="20"/>
  <c r="Y122" i="20"/>
  <c r="X122" i="20"/>
  <c r="U122" i="20"/>
  <c r="T122" i="20"/>
  <c r="Q122" i="20"/>
  <c r="P122" i="20"/>
  <c r="AG121" i="20"/>
  <c r="AF121" i="20"/>
  <c r="AC121" i="20"/>
  <c r="AB121" i="20"/>
  <c r="Y121" i="20"/>
  <c r="X121" i="20"/>
  <c r="U121" i="20"/>
  <c r="T121" i="20"/>
  <c r="Q121" i="20"/>
  <c r="P121" i="20"/>
  <c r="AG120" i="20"/>
  <c r="AF120" i="20"/>
  <c r="AC120" i="20"/>
  <c r="AB120" i="20"/>
  <c r="Y120" i="20"/>
  <c r="X120" i="20"/>
  <c r="U120" i="20"/>
  <c r="T120" i="20"/>
  <c r="Q120" i="20"/>
  <c r="P120" i="20"/>
  <c r="AG119" i="20"/>
  <c r="AF119" i="20"/>
  <c r="AC119" i="20"/>
  <c r="AB119" i="20"/>
  <c r="Y119" i="20"/>
  <c r="X119" i="20"/>
  <c r="U119" i="20"/>
  <c r="T119" i="20"/>
  <c r="Q119" i="20"/>
  <c r="P119" i="20"/>
  <c r="AG118" i="20"/>
  <c r="AF118" i="20"/>
  <c r="AC118" i="20"/>
  <c r="AB118" i="20"/>
  <c r="Y118" i="20"/>
  <c r="X118" i="20"/>
  <c r="U118" i="20"/>
  <c r="T118" i="20"/>
  <c r="Q118" i="20"/>
  <c r="P118" i="20"/>
  <c r="AG117" i="20"/>
  <c r="AF117" i="20"/>
  <c r="AC117" i="20"/>
  <c r="AB117" i="20"/>
  <c r="Y117" i="20"/>
  <c r="X117" i="20"/>
  <c r="U117" i="20"/>
  <c r="T117" i="20"/>
  <c r="Q117" i="20"/>
  <c r="P117" i="20"/>
  <c r="AG116" i="20"/>
  <c r="AF116" i="20"/>
  <c r="AC116" i="20"/>
  <c r="AB116" i="20"/>
  <c r="Y116" i="20"/>
  <c r="X116" i="20"/>
  <c r="U116" i="20"/>
  <c r="T116" i="20"/>
  <c r="Q116" i="20"/>
  <c r="P116" i="20"/>
  <c r="AG115" i="20"/>
  <c r="AF115" i="20"/>
  <c r="AC115" i="20"/>
  <c r="AB115" i="20"/>
  <c r="Y115" i="20"/>
  <c r="X115" i="20"/>
  <c r="U115" i="20"/>
  <c r="T115" i="20"/>
  <c r="Q115" i="20"/>
  <c r="P115" i="20"/>
  <c r="AG114" i="20"/>
  <c r="AF114" i="20"/>
  <c r="AC114" i="20"/>
  <c r="AB114" i="20"/>
  <c r="Y114" i="20"/>
  <c r="X114" i="20"/>
  <c r="U114" i="20"/>
  <c r="T114" i="20"/>
  <c r="Q114" i="20"/>
  <c r="P114" i="20"/>
  <c r="AG113" i="20"/>
  <c r="AF113" i="20"/>
  <c r="AC113" i="20"/>
  <c r="AB113" i="20"/>
  <c r="Y113" i="20"/>
  <c r="X113" i="20"/>
  <c r="U113" i="20"/>
  <c r="T113" i="20"/>
  <c r="Q113" i="20"/>
  <c r="P113" i="20"/>
  <c r="AG112" i="20"/>
  <c r="AF112" i="20"/>
  <c r="AC112" i="20"/>
  <c r="AB112" i="20"/>
  <c r="Y112" i="20"/>
  <c r="X112" i="20"/>
  <c r="U112" i="20"/>
  <c r="T112" i="20"/>
  <c r="Q112" i="20"/>
  <c r="P112" i="20"/>
  <c r="AG111" i="20"/>
  <c r="AF111" i="20"/>
  <c r="AC111" i="20"/>
  <c r="AB111" i="20"/>
  <c r="Y111" i="20"/>
  <c r="X111" i="20"/>
  <c r="U111" i="20"/>
  <c r="T111" i="20"/>
  <c r="Q111" i="20"/>
  <c r="P111" i="20"/>
  <c r="AG110" i="20"/>
  <c r="AF110" i="20"/>
  <c r="AC110" i="20"/>
  <c r="AB110" i="20"/>
  <c r="Y110" i="20"/>
  <c r="X110" i="20"/>
  <c r="U110" i="20"/>
  <c r="T110" i="20"/>
  <c r="Q110" i="20"/>
  <c r="P110" i="20"/>
  <c r="AG109" i="20"/>
  <c r="AF109" i="20"/>
  <c r="AC109" i="20"/>
  <c r="AB109" i="20"/>
  <c r="Y109" i="20"/>
  <c r="X109" i="20"/>
  <c r="U109" i="20"/>
  <c r="T109" i="20"/>
  <c r="Q109" i="20"/>
  <c r="P109" i="20"/>
  <c r="AG108" i="20"/>
  <c r="AF108" i="20"/>
  <c r="AC108" i="20"/>
  <c r="AB108" i="20"/>
  <c r="Y108" i="20"/>
  <c r="X108" i="20"/>
  <c r="U108" i="20"/>
  <c r="T108" i="20"/>
  <c r="Q108" i="20"/>
  <c r="P108" i="20"/>
  <c r="AG107" i="20"/>
  <c r="AF107" i="20"/>
  <c r="AC107" i="20"/>
  <c r="AB107" i="20"/>
  <c r="Y107" i="20"/>
  <c r="X107" i="20"/>
  <c r="U107" i="20"/>
  <c r="T107" i="20"/>
  <c r="Q107" i="20"/>
  <c r="P107" i="20"/>
  <c r="AG106" i="20"/>
  <c r="AF106" i="20"/>
  <c r="AC106" i="20"/>
  <c r="AB106" i="20"/>
  <c r="Y106" i="20"/>
  <c r="X106" i="20"/>
  <c r="U106" i="20"/>
  <c r="T106" i="20"/>
  <c r="Q106" i="20"/>
  <c r="P106" i="20"/>
  <c r="AG105" i="20"/>
  <c r="AF105" i="20"/>
  <c r="AC105" i="20"/>
  <c r="AB105" i="20"/>
  <c r="Y105" i="20"/>
  <c r="X105" i="20"/>
  <c r="U105" i="20"/>
  <c r="T105" i="20"/>
  <c r="Q105" i="20"/>
  <c r="P105" i="20"/>
  <c r="AG104" i="20"/>
  <c r="AF104" i="20"/>
  <c r="AC104" i="20"/>
  <c r="AB104" i="20"/>
  <c r="Y104" i="20"/>
  <c r="X104" i="20"/>
  <c r="U104" i="20"/>
  <c r="T104" i="20"/>
  <c r="Q104" i="20"/>
  <c r="P104" i="20"/>
  <c r="AG103" i="20"/>
  <c r="AF103" i="20"/>
  <c r="AC103" i="20"/>
  <c r="AB103" i="20"/>
  <c r="Y103" i="20"/>
  <c r="X103" i="20"/>
  <c r="U103" i="20"/>
  <c r="T103" i="20"/>
  <c r="Q103" i="20"/>
  <c r="P103" i="20"/>
  <c r="AG102" i="20"/>
  <c r="AF102" i="20"/>
  <c r="AC102" i="20"/>
  <c r="AB102" i="20"/>
  <c r="Y102" i="20"/>
  <c r="X102" i="20"/>
  <c r="U102" i="20"/>
  <c r="T102" i="20"/>
  <c r="Q102" i="20"/>
  <c r="P102" i="20"/>
  <c r="AG101" i="20"/>
  <c r="AF101" i="20"/>
  <c r="AC101" i="20"/>
  <c r="AB101" i="20"/>
  <c r="Y101" i="20"/>
  <c r="X101" i="20"/>
  <c r="U101" i="20"/>
  <c r="T101" i="20"/>
  <c r="Q101" i="20"/>
  <c r="P101" i="20"/>
  <c r="AG100" i="20"/>
  <c r="AF100" i="20"/>
  <c r="AC100" i="20"/>
  <c r="AB100" i="20"/>
  <c r="Y100" i="20"/>
  <c r="X100" i="20"/>
  <c r="U100" i="20"/>
  <c r="T100" i="20"/>
  <c r="Q100" i="20"/>
  <c r="P100" i="20"/>
  <c r="AG99" i="20"/>
  <c r="AF99" i="20"/>
  <c r="AC99" i="20"/>
  <c r="AB99" i="20"/>
  <c r="Y99" i="20"/>
  <c r="X99" i="20"/>
  <c r="U99" i="20"/>
  <c r="T99" i="20"/>
  <c r="Q99" i="20"/>
  <c r="P99" i="20"/>
  <c r="AG98" i="20"/>
  <c r="AF98" i="20"/>
  <c r="AC98" i="20"/>
  <c r="AB98" i="20"/>
  <c r="Y98" i="20"/>
  <c r="X98" i="20"/>
  <c r="U98" i="20"/>
  <c r="T98" i="20"/>
  <c r="Q98" i="20"/>
  <c r="P98" i="20"/>
  <c r="AG97" i="20"/>
  <c r="AF97" i="20"/>
  <c r="AC97" i="20"/>
  <c r="AB97" i="20"/>
  <c r="Y97" i="20"/>
  <c r="X97" i="20"/>
  <c r="U97" i="20"/>
  <c r="T97" i="20"/>
  <c r="Q97" i="20"/>
  <c r="P97" i="20"/>
  <c r="AG96" i="20"/>
  <c r="AF96" i="20"/>
  <c r="AC96" i="20"/>
  <c r="AB96" i="20"/>
  <c r="Y96" i="20"/>
  <c r="X96" i="20"/>
  <c r="U96" i="20"/>
  <c r="T96" i="20"/>
  <c r="Q96" i="20"/>
  <c r="P96" i="20"/>
  <c r="AG95" i="20"/>
  <c r="AF95" i="20"/>
  <c r="AC95" i="20"/>
  <c r="AB95" i="20"/>
  <c r="Y95" i="20"/>
  <c r="X95" i="20"/>
  <c r="U95" i="20"/>
  <c r="T95" i="20"/>
  <c r="Q95" i="20"/>
  <c r="P95" i="20"/>
  <c r="AG94" i="20"/>
  <c r="AF94" i="20"/>
  <c r="AC94" i="20"/>
  <c r="AB94" i="20"/>
  <c r="Y94" i="20"/>
  <c r="X94" i="20"/>
  <c r="U94" i="20"/>
  <c r="T94" i="20"/>
  <c r="Q94" i="20"/>
  <c r="P94" i="20"/>
  <c r="AG93" i="20"/>
  <c r="AF93" i="20"/>
  <c r="AC93" i="20"/>
  <c r="AB93" i="20"/>
  <c r="Y93" i="20"/>
  <c r="X93" i="20"/>
  <c r="U93" i="20"/>
  <c r="T93" i="20"/>
  <c r="Q93" i="20"/>
  <c r="P93" i="20"/>
  <c r="AG92" i="20"/>
  <c r="AF92" i="20"/>
  <c r="AC92" i="20"/>
  <c r="AB92" i="20"/>
  <c r="Y92" i="20"/>
  <c r="X92" i="20"/>
  <c r="U92" i="20"/>
  <c r="T92" i="20"/>
  <c r="Q92" i="20"/>
  <c r="P92" i="20"/>
  <c r="AG91" i="20"/>
  <c r="AF91" i="20"/>
  <c r="AC91" i="20"/>
  <c r="AB91" i="20"/>
  <c r="Y91" i="20"/>
  <c r="X91" i="20"/>
  <c r="U91" i="20"/>
  <c r="T91" i="20"/>
  <c r="Q91" i="20"/>
  <c r="P91" i="20"/>
  <c r="AG90" i="20"/>
  <c r="AF90" i="20"/>
  <c r="AC90" i="20"/>
  <c r="AB90" i="20"/>
  <c r="Y90" i="20"/>
  <c r="X90" i="20"/>
  <c r="U90" i="20"/>
  <c r="T90" i="20"/>
  <c r="Q90" i="20"/>
  <c r="P90" i="20"/>
  <c r="AG89" i="20"/>
  <c r="AF89" i="20"/>
  <c r="AC89" i="20"/>
  <c r="AB89" i="20"/>
  <c r="Y89" i="20"/>
  <c r="X89" i="20"/>
  <c r="U89" i="20"/>
  <c r="T89" i="20"/>
  <c r="Q89" i="20"/>
  <c r="P89" i="20"/>
  <c r="AG88" i="20"/>
  <c r="AF88" i="20"/>
  <c r="AC88" i="20"/>
  <c r="AB88" i="20"/>
  <c r="Y88" i="20"/>
  <c r="X88" i="20"/>
  <c r="U88" i="20"/>
  <c r="T88" i="20"/>
  <c r="Q88" i="20"/>
  <c r="P88" i="20"/>
  <c r="AG87" i="20"/>
  <c r="AF87" i="20"/>
  <c r="AC87" i="20"/>
  <c r="AB87" i="20"/>
  <c r="Y87" i="20"/>
  <c r="X87" i="20"/>
  <c r="U87" i="20"/>
  <c r="T87" i="20"/>
  <c r="Q87" i="20"/>
  <c r="P87" i="20"/>
  <c r="AG86" i="20"/>
  <c r="AF86" i="20"/>
  <c r="AC86" i="20"/>
  <c r="AB86" i="20"/>
  <c r="Y86" i="20"/>
  <c r="X86" i="20"/>
  <c r="U86" i="20"/>
  <c r="T86" i="20"/>
  <c r="Q86" i="20"/>
  <c r="P86" i="20"/>
  <c r="AG85" i="20"/>
  <c r="AF85" i="20"/>
  <c r="AC85" i="20"/>
  <c r="AB85" i="20"/>
  <c r="Y85" i="20"/>
  <c r="X85" i="20"/>
  <c r="U85" i="20"/>
  <c r="T85" i="20"/>
  <c r="Q85" i="20"/>
  <c r="P85" i="20"/>
  <c r="AG84" i="20"/>
  <c r="AF84" i="20"/>
  <c r="AC84" i="20"/>
  <c r="AB84" i="20"/>
  <c r="Y84" i="20"/>
  <c r="X84" i="20"/>
  <c r="U84" i="20"/>
  <c r="T84" i="20"/>
  <c r="Q84" i="20"/>
  <c r="P84" i="20"/>
  <c r="AG83" i="20"/>
  <c r="AF83" i="20"/>
  <c r="AC83" i="20"/>
  <c r="AB83" i="20"/>
  <c r="Y83" i="20"/>
  <c r="X83" i="20"/>
  <c r="U83" i="20"/>
  <c r="T83" i="20"/>
  <c r="Q83" i="20"/>
  <c r="P83" i="20"/>
  <c r="AG82" i="20"/>
  <c r="AF82" i="20"/>
  <c r="AC82" i="20"/>
  <c r="AB82" i="20"/>
  <c r="Y82" i="20"/>
  <c r="X82" i="20"/>
  <c r="U82" i="20"/>
  <c r="T82" i="20"/>
  <c r="Q82" i="20"/>
  <c r="P82" i="20"/>
  <c r="AG81" i="20"/>
  <c r="AF81" i="20"/>
  <c r="AC81" i="20"/>
  <c r="AB81" i="20"/>
  <c r="Y81" i="20"/>
  <c r="X81" i="20"/>
  <c r="U81" i="20"/>
  <c r="T81" i="20"/>
  <c r="Q81" i="20"/>
  <c r="P81" i="20"/>
  <c r="AG80" i="20"/>
  <c r="AF80" i="20"/>
  <c r="AC80" i="20"/>
  <c r="AB80" i="20"/>
  <c r="Y80" i="20"/>
  <c r="X80" i="20"/>
  <c r="U80" i="20"/>
  <c r="T80" i="20"/>
  <c r="Q80" i="20"/>
  <c r="P80" i="20"/>
  <c r="AG79" i="20"/>
  <c r="AF79" i="20"/>
  <c r="AC79" i="20"/>
  <c r="AB79" i="20"/>
  <c r="Y79" i="20"/>
  <c r="X79" i="20"/>
  <c r="U79" i="20"/>
  <c r="T79" i="20"/>
  <c r="Q79" i="20"/>
  <c r="P79" i="20"/>
  <c r="AG78" i="20"/>
  <c r="AF78" i="20"/>
  <c r="AC78" i="20"/>
  <c r="AB78" i="20"/>
  <c r="Y78" i="20"/>
  <c r="X78" i="20"/>
  <c r="U78" i="20"/>
  <c r="T78" i="20"/>
  <c r="Q78" i="20"/>
  <c r="P78" i="20"/>
  <c r="AG77" i="20"/>
  <c r="AF77" i="20"/>
  <c r="AC77" i="20"/>
  <c r="AB77" i="20"/>
  <c r="Y77" i="20"/>
  <c r="X77" i="20"/>
  <c r="U77" i="20"/>
  <c r="T77" i="20"/>
  <c r="Q77" i="20"/>
  <c r="P77" i="20"/>
  <c r="AG76" i="20"/>
  <c r="AF76" i="20"/>
  <c r="AC76" i="20"/>
  <c r="AB76" i="20"/>
  <c r="Y76" i="20"/>
  <c r="X76" i="20"/>
  <c r="U76" i="20"/>
  <c r="T76" i="20"/>
  <c r="Q76" i="20"/>
  <c r="P76" i="20"/>
  <c r="AG75" i="20"/>
  <c r="AF75" i="20"/>
  <c r="AC75" i="20"/>
  <c r="AB75" i="20"/>
  <c r="Y75" i="20"/>
  <c r="X75" i="20"/>
  <c r="U75" i="20"/>
  <c r="T75" i="20"/>
  <c r="Q75" i="20"/>
  <c r="P75" i="20"/>
  <c r="AG74" i="20"/>
  <c r="AF74" i="20"/>
  <c r="AC74" i="20"/>
  <c r="AB74" i="20"/>
  <c r="Y74" i="20"/>
  <c r="X74" i="20"/>
  <c r="U74" i="20"/>
  <c r="T74" i="20"/>
  <c r="Q74" i="20"/>
  <c r="P74" i="20"/>
  <c r="AG73" i="20"/>
  <c r="AF73" i="20"/>
  <c r="AC73" i="20"/>
  <c r="AB73" i="20"/>
  <c r="Y73" i="20"/>
  <c r="X73" i="20"/>
  <c r="U73" i="20"/>
  <c r="T73" i="20"/>
  <c r="Q73" i="20"/>
  <c r="P73" i="20"/>
  <c r="AG72" i="20"/>
  <c r="AF72" i="20"/>
  <c r="AC72" i="20"/>
  <c r="AB72" i="20"/>
  <c r="Y72" i="20"/>
  <c r="X72" i="20"/>
  <c r="U72" i="20"/>
  <c r="T72" i="20"/>
  <c r="Q72" i="20"/>
  <c r="P72" i="20"/>
  <c r="AG71" i="20"/>
  <c r="AF71" i="20"/>
  <c r="AC71" i="20"/>
  <c r="AB71" i="20"/>
  <c r="Y71" i="20"/>
  <c r="X71" i="20"/>
  <c r="U71" i="20"/>
  <c r="T71" i="20"/>
  <c r="Q71" i="20"/>
  <c r="P71" i="20"/>
  <c r="AG70" i="20"/>
  <c r="AF70" i="20"/>
  <c r="AC70" i="20"/>
  <c r="AB70" i="20"/>
  <c r="Y70" i="20"/>
  <c r="X70" i="20"/>
  <c r="U70" i="20"/>
  <c r="T70" i="20"/>
  <c r="Q70" i="20"/>
  <c r="P70" i="20"/>
  <c r="AG69" i="20"/>
  <c r="AF69" i="20"/>
  <c r="AC69" i="20"/>
  <c r="AB69" i="20"/>
  <c r="Y69" i="20"/>
  <c r="X69" i="20"/>
  <c r="U69" i="20"/>
  <c r="T69" i="20"/>
  <c r="Q69" i="20"/>
  <c r="P69" i="20"/>
  <c r="AG68" i="20"/>
  <c r="AF68" i="20"/>
  <c r="AC68" i="20"/>
  <c r="AB68" i="20"/>
  <c r="Y68" i="20"/>
  <c r="X68" i="20"/>
  <c r="U68" i="20"/>
  <c r="T68" i="20"/>
  <c r="Q68" i="20"/>
  <c r="P68" i="20"/>
  <c r="AG67" i="20"/>
  <c r="AF67" i="20"/>
  <c r="AC67" i="20"/>
  <c r="AB67" i="20"/>
  <c r="Y67" i="20"/>
  <c r="X67" i="20"/>
  <c r="U67" i="20"/>
  <c r="T67" i="20"/>
  <c r="Q67" i="20"/>
  <c r="P67" i="20"/>
  <c r="AG66" i="20"/>
  <c r="AF66" i="20"/>
  <c r="AC66" i="20"/>
  <c r="AB66" i="20"/>
  <c r="Y66" i="20"/>
  <c r="X66" i="20"/>
  <c r="U66" i="20"/>
  <c r="T66" i="20"/>
  <c r="Q66" i="20"/>
  <c r="P66" i="20"/>
  <c r="AG65" i="20"/>
  <c r="AF65" i="20"/>
  <c r="AC65" i="20"/>
  <c r="AB65" i="20"/>
  <c r="Y65" i="20"/>
  <c r="X65" i="20"/>
  <c r="U65" i="20"/>
  <c r="T65" i="20"/>
  <c r="Q65" i="20"/>
  <c r="P65" i="20"/>
  <c r="AG64" i="20"/>
  <c r="AF64" i="20"/>
  <c r="AC64" i="20"/>
  <c r="AB64" i="20"/>
  <c r="Y64" i="20"/>
  <c r="X64" i="20"/>
  <c r="U64" i="20"/>
  <c r="T64" i="20"/>
  <c r="Q64" i="20"/>
  <c r="P64" i="20"/>
  <c r="AG63" i="20"/>
  <c r="AF63" i="20"/>
  <c r="AC63" i="20"/>
  <c r="AB63" i="20"/>
  <c r="Y63" i="20"/>
  <c r="X63" i="20"/>
  <c r="U63" i="20"/>
  <c r="T63" i="20"/>
  <c r="Q63" i="20"/>
  <c r="P63" i="20"/>
  <c r="AG62" i="20"/>
  <c r="AF62" i="20"/>
  <c r="AC62" i="20"/>
  <c r="AB62" i="20"/>
  <c r="Y62" i="20"/>
  <c r="X62" i="20"/>
  <c r="U62" i="20"/>
  <c r="T62" i="20"/>
  <c r="Q62" i="20"/>
  <c r="P62" i="20"/>
  <c r="AG61" i="20"/>
  <c r="AF61" i="20"/>
  <c r="AC61" i="20"/>
  <c r="AB61" i="20"/>
  <c r="Y61" i="20"/>
  <c r="X61" i="20"/>
  <c r="U61" i="20"/>
  <c r="T61" i="20"/>
  <c r="Q61" i="20"/>
  <c r="P61" i="20"/>
  <c r="AG60" i="20"/>
  <c r="AF60" i="20"/>
  <c r="AC60" i="20"/>
  <c r="AB60" i="20"/>
  <c r="Y60" i="20"/>
  <c r="X60" i="20"/>
  <c r="U60" i="20"/>
  <c r="T60" i="20"/>
  <c r="Q60" i="20"/>
  <c r="P60" i="20"/>
  <c r="AG59" i="20"/>
  <c r="AF59" i="20"/>
  <c r="AC59" i="20"/>
  <c r="AB59" i="20"/>
  <c r="Y59" i="20"/>
  <c r="X59" i="20"/>
  <c r="U59" i="20"/>
  <c r="T59" i="20"/>
  <c r="Q59" i="20"/>
  <c r="P59" i="20"/>
  <c r="AG58" i="20"/>
  <c r="AF58" i="20"/>
  <c r="AC58" i="20"/>
  <c r="AB58" i="20"/>
  <c r="Y58" i="20"/>
  <c r="X58" i="20"/>
  <c r="U58" i="20"/>
  <c r="T58" i="20"/>
  <c r="Q58" i="20"/>
  <c r="P58" i="20"/>
  <c r="AG57" i="20"/>
  <c r="AF57" i="20"/>
  <c r="AC57" i="20"/>
  <c r="AB57" i="20"/>
  <c r="Y57" i="20"/>
  <c r="X57" i="20"/>
  <c r="U57" i="20"/>
  <c r="T57" i="20"/>
  <c r="Q57" i="20"/>
  <c r="P57" i="20"/>
  <c r="AG56" i="20"/>
  <c r="AF56" i="20"/>
  <c r="AC56" i="20"/>
  <c r="AB56" i="20"/>
  <c r="Y56" i="20"/>
  <c r="X56" i="20"/>
  <c r="U56" i="20"/>
  <c r="T56" i="20"/>
  <c r="Q56" i="20"/>
  <c r="P56" i="20"/>
  <c r="AG55" i="20"/>
  <c r="AF55" i="20"/>
  <c r="AC55" i="20"/>
  <c r="AB55" i="20"/>
  <c r="Y55" i="20"/>
  <c r="X55" i="20"/>
  <c r="U55" i="20"/>
  <c r="T55" i="20"/>
  <c r="Q55" i="20"/>
  <c r="P55" i="20"/>
  <c r="AG54" i="20"/>
  <c r="AF54" i="20"/>
  <c r="AC54" i="20"/>
  <c r="AB54" i="20"/>
  <c r="Y54" i="20"/>
  <c r="X54" i="20"/>
  <c r="U54" i="20"/>
  <c r="T54" i="20"/>
  <c r="Q54" i="20"/>
  <c r="P54" i="20"/>
  <c r="AG53" i="20"/>
  <c r="AF53" i="20"/>
  <c r="AC53" i="20"/>
  <c r="AB53" i="20"/>
  <c r="Y53" i="20"/>
  <c r="X53" i="20"/>
  <c r="U53" i="20"/>
  <c r="T53" i="20"/>
  <c r="Q53" i="20"/>
  <c r="P53" i="20"/>
  <c r="AG52" i="20"/>
  <c r="AF52" i="20"/>
  <c r="AC52" i="20"/>
  <c r="AB52" i="20"/>
  <c r="Y52" i="20"/>
  <c r="X52" i="20"/>
  <c r="U52" i="20"/>
  <c r="T52" i="20"/>
  <c r="Q52" i="20"/>
  <c r="P52" i="20"/>
  <c r="AG51" i="20"/>
  <c r="AF51" i="20"/>
  <c r="AC51" i="20"/>
  <c r="AB51" i="20"/>
  <c r="Y51" i="20"/>
  <c r="X51" i="20"/>
  <c r="U51" i="20"/>
  <c r="T51" i="20"/>
  <c r="Q51" i="20"/>
  <c r="P51" i="20"/>
  <c r="AG50" i="20"/>
  <c r="AF50" i="20"/>
  <c r="AC50" i="20"/>
  <c r="AB50" i="20"/>
  <c r="Y50" i="20"/>
  <c r="X50" i="20"/>
  <c r="U50" i="20"/>
  <c r="T50" i="20"/>
  <c r="Q50" i="20"/>
  <c r="P50" i="20"/>
  <c r="AG49" i="20"/>
  <c r="AF49" i="20"/>
  <c r="AC49" i="20"/>
  <c r="AB49" i="20"/>
  <c r="Y49" i="20"/>
  <c r="X49" i="20"/>
  <c r="U49" i="20"/>
  <c r="T49" i="20"/>
  <c r="Q49" i="20"/>
  <c r="P49" i="20"/>
  <c r="AG48" i="20"/>
  <c r="AF48" i="20"/>
  <c r="AC48" i="20"/>
  <c r="AB48" i="20"/>
  <c r="Y48" i="20"/>
  <c r="X48" i="20"/>
  <c r="U48" i="20"/>
  <c r="T48" i="20"/>
  <c r="Q48" i="20"/>
  <c r="P48" i="20"/>
  <c r="AG47" i="20"/>
  <c r="AF47" i="20"/>
  <c r="AC47" i="20"/>
  <c r="AB47" i="20"/>
  <c r="Y47" i="20"/>
  <c r="X47" i="20"/>
  <c r="U47" i="20"/>
  <c r="T47" i="20"/>
  <c r="Q47" i="20"/>
  <c r="P47" i="20"/>
  <c r="AG46" i="20"/>
  <c r="AF46" i="20"/>
  <c r="AC46" i="20"/>
  <c r="AB46" i="20"/>
  <c r="Y46" i="20"/>
  <c r="X46" i="20"/>
  <c r="U46" i="20"/>
  <c r="T46" i="20"/>
  <c r="Q46" i="20"/>
  <c r="P46" i="20"/>
  <c r="AG45" i="20"/>
  <c r="AF45" i="20"/>
  <c r="AC45" i="20"/>
  <c r="AB45" i="20"/>
  <c r="Y45" i="20"/>
  <c r="X45" i="20"/>
  <c r="U45" i="20"/>
  <c r="T45" i="20"/>
  <c r="Q45" i="20"/>
  <c r="P45" i="20"/>
  <c r="AG44" i="20"/>
  <c r="AF44" i="20"/>
  <c r="AC44" i="20"/>
  <c r="AB44" i="20"/>
  <c r="Y44" i="20"/>
  <c r="X44" i="20"/>
  <c r="U44" i="20"/>
  <c r="T44" i="20"/>
  <c r="Q44" i="20"/>
  <c r="P44" i="20"/>
  <c r="AG43" i="20"/>
  <c r="AF43" i="20"/>
  <c r="AC43" i="20"/>
  <c r="AB43" i="20"/>
  <c r="Y43" i="20"/>
  <c r="X43" i="20"/>
  <c r="U43" i="20"/>
  <c r="T43" i="20"/>
  <c r="Q43" i="20"/>
  <c r="P43" i="20"/>
  <c r="AG42" i="20"/>
  <c r="AF42" i="20"/>
  <c r="AC42" i="20"/>
  <c r="AB42" i="20"/>
  <c r="Y42" i="20"/>
  <c r="X42" i="20"/>
  <c r="U42" i="20"/>
  <c r="T42" i="20"/>
  <c r="Q42" i="20"/>
  <c r="P42" i="20"/>
  <c r="AG41" i="20"/>
  <c r="AF41" i="20"/>
  <c r="AC41" i="20"/>
  <c r="AB41" i="20"/>
  <c r="Y41" i="20"/>
  <c r="X41" i="20"/>
  <c r="U41" i="20"/>
  <c r="T41" i="20"/>
  <c r="Q41" i="20"/>
  <c r="P41" i="20"/>
  <c r="AG40" i="20"/>
  <c r="AF40" i="20"/>
  <c r="AC40" i="20"/>
  <c r="AB40" i="20"/>
  <c r="Y40" i="20"/>
  <c r="X40" i="20"/>
  <c r="U40" i="20"/>
  <c r="T40" i="20"/>
  <c r="Q40" i="20"/>
  <c r="P40" i="20"/>
  <c r="AG39" i="20"/>
  <c r="AF39" i="20"/>
  <c r="AC39" i="20"/>
  <c r="AB39" i="20"/>
  <c r="Y39" i="20"/>
  <c r="X39" i="20"/>
  <c r="U39" i="20"/>
  <c r="T39" i="20"/>
  <c r="Q39" i="20"/>
  <c r="P39" i="20"/>
  <c r="AG38" i="20"/>
  <c r="AF38" i="20"/>
  <c r="AC38" i="20"/>
  <c r="AB38" i="20"/>
  <c r="Y38" i="20"/>
  <c r="X38" i="20"/>
  <c r="U38" i="20"/>
  <c r="T38" i="20"/>
  <c r="Q38" i="20"/>
  <c r="P38" i="20"/>
  <c r="AG37" i="20"/>
  <c r="AF37" i="20"/>
  <c r="AC37" i="20"/>
  <c r="AB37" i="20"/>
  <c r="Y37" i="20"/>
  <c r="X37" i="20"/>
  <c r="U37" i="20"/>
  <c r="T37" i="20"/>
  <c r="Q37" i="20"/>
  <c r="P37" i="20"/>
  <c r="AG36" i="20"/>
  <c r="AF36" i="20"/>
  <c r="AC36" i="20"/>
  <c r="AB36" i="20"/>
  <c r="Y36" i="20"/>
  <c r="X36" i="20"/>
  <c r="U36" i="20"/>
  <c r="T36" i="20"/>
  <c r="Q36" i="20"/>
  <c r="P36" i="20"/>
  <c r="AG35" i="20"/>
  <c r="AF35" i="20"/>
  <c r="AC35" i="20"/>
  <c r="AB35" i="20"/>
  <c r="Y35" i="20"/>
  <c r="X35" i="20"/>
  <c r="U35" i="20"/>
  <c r="T35" i="20"/>
  <c r="Q35" i="20"/>
  <c r="P35" i="20"/>
  <c r="AG34" i="20"/>
  <c r="AF34" i="20"/>
  <c r="AC34" i="20"/>
  <c r="AB34" i="20"/>
  <c r="Y34" i="20"/>
  <c r="X34" i="20"/>
  <c r="U34" i="20"/>
  <c r="T34" i="20"/>
  <c r="Q34" i="20"/>
  <c r="P34" i="20"/>
  <c r="AG33" i="20"/>
  <c r="AF33" i="20"/>
  <c r="AC33" i="20"/>
  <c r="AB33" i="20"/>
  <c r="Y33" i="20"/>
  <c r="X33" i="20"/>
  <c r="U33" i="20"/>
  <c r="T33" i="20"/>
  <c r="Q33" i="20"/>
  <c r="P33" i="20"/>
  <c r="AG32" i="20"/>
  <c r="AF32" i="20"/>
  <c r="AC32" i="20"/>
  <c r="AB32" i="20"/>
  <c r="Y32" i="20"/>
  <c r="X32" i="20"/>
  <c r="U32" i="20"/>
  <c r="T32" i="20"/>
  <c r="Q32" i="20"/>
  <c r="P32" i="20"/>
  <c r="AG31" i="20"/>
  <c r="AF31" i="20"/>
  <c r="AC31" i="20"/>
  <c r="AB31" i="20"/>
  <c r="Y31" i="20"/>
  <c r="X31" i="20"/>
  <c r="U31" i="20"/>
  <c r="T31" i="20"/>
  <c r="Q31" i="20"/>
  <c r="P31" i="20"/>
  <c r="AG30" i="20"/>
  <c r="AF30" i="20"/>
  <c r="AC30" i="20"/>
  <c r="AB30" i="20"/>
  <c r="Y30" i="20"/>
  <c r="X30" i="20"/>
  <c r="U30" i="20"/>
  <c r="T30" i="20"/>
  <c r="Q30" i="20"/>
  <c r="P30" i="20"/>
  <c r="AG29" i="20"/>
  <c r="AF29" i="20"/>
  <c r="AC29" i="20"/>
  <c r="AB29" i="20"/>
  <c r="Y29" i="20"/>
  <c r="X29" i="20"/>
  <c r="U29" i="20"/>
  <c r="T29" i="20"/>
  <c r="Q29" i="20"/>
  <c r="P29" i="20"/>
  <c r="AG28" i="20"/>
  <c r="AF28" i="20"/>
  <c r="AC28" i="20"/>
  <c r="AB28" i="20"/>
  <c r="Y28" i="20"/>
  <c r="X28" i="20"/>
  <c r="U28" i="20"/>
  <c r="T28" i="20"/>
  <c r="Q28" i="20"/>
  <c r="P28" i="20"/>
  <c r="AG27" i="20"/>
  <c r="AF27" i="20"/>
  <c r="AC27" i="20"/>
  <c r="AB27" i="20"/>
  <c r="Y27" i="20"/>
  <c r="X27" i="20"/>
  <c r="U27" i="20"/>
  <c r="T27" i="20"/>
  <c r="Q27" i="20"/>
  <c r="P27" i="20"/>
  <c r="AG26" i="20"/>
  <c r="AF26" i="20"/>
  <c r="AC26" i="20"/>
  <c r="AB26" i="20"/>
  <c r="Y26" i="20"/>
  <c r="X26" i="20"/>
  <c r="U26" i="20"/>
  <c r="T26" i="20"/>
  <c r="Q26" i="20"/>
  <c r="P26" i="20"/>
  <c r="AG25" i="20"/>
  <c r="AF25" i="20"/>
  <c r="AC25" i="20"/>
  <c r="AB25" i="20"/>
  <c r="Y25" i="20"/>
  <c r="X25" i="20"/>
  <c r="U25" i="20"/>
  <c r="T25" i="20"/>
  <c r="Q25" i="20"/>
  <c r="P25" i="20"/>
  <c r="AG24" i="20"/>
  <c r="AF24" i="20"/>
  <c r="AC24" i="20"/>
  <c r="AB24" i="20"/>
  <c r="Y24" i="20"/>
  <c r="X24" i="20"/>
  <c r="U24" i="20"/>
  <c r="T24" i="20"/>
  <c r="Q24" i="20"/>
  <c r="P24" i="20"/>
  <c r="AG23" i="20"/>
  <c r="AF23" i="20"/>
  <c r="AC23" i="20"/>
  <c r="AB23" i="20"/>
  <c r="Y23" i="20"/>
  <c r="X23" i="20"/>
  <c r="U23" i="20"/>
  <c r="T23" i="20"/>
  <c r="Q23" i="20"/>
  <c r="P23" i="20"/>
  <c r="AG22" i="20"/>
  <c r="AF22" i="20"/>
  <c r="AC22" i="20"/>
  <c r="AB22" i="20"/>
  <c r="Y22" i="20"/>
  <c r="X22" i="20"/>
  <c r="U22" i="20"/>
  <c r="T22" i="20"/>
  <c r="Q22" i="20"/>
  <c r="P22" i="20"/>
  <c r="AG21" i="20"/>
  <c r="AF21" i="20"/>
  <c r="AC21" i="20"/>
  <c r="AB21" i="20"/>
  <c r="Y21" i="20"/>
  <c r="X21" i="20"/>
  <c r="U21" i="20"/>
  <c r="T21" i="20"/>
  <c r="Q21" i="20"/>
  <c r="P21" i="20"/>
  <c r="AG20" i="20"/>
  <c r="AF20" i="20"/>
  <c r="AC20" i="20"/>
  <c r="AB20" i="20"/>
  <c r="Y20" i="20"/>
  <c r="X20" i="20"/>
  <c r="U20" i="20"/>
  <c r="T20" i="20"/>
  <c r="Q20" i="20"/>
  <c r="P20" i="20"/>
  <c r="AG19" i="20"/>
  <c r="AF19" i="20"/>
  <c r="AC19" i="20"/>
  <c r="AB19" i="20"/>
  <c r="Y19" i="20"/>
  <c r="X19" i="20"/>
  <c r="U19" i="20"/>
  <c r="T19" i="20"/>
  <c r="Q19" i="20"/>
  <c r="P19" i="20"/>
  <c r="AG18" i="20"/>
  <c r="AF18" i="20"/>
  <c r="AC18" i="20"/>
  <c r="AB18" i="20"/>
  <c r="Y18" i="20"/>
  <c r="X18" i="20"/>
  <c r="U18" i="20"/>
  <c r="T18" i="20"/>
  <c r="Q18" i="20"/>
  <c r="P18" i="20"/>
  <c r="AG17" i="20"/>
  <c r="AF17" i="20"/>
  <c r="AC17" i="20"/>
  <c r="AB17" i="20"/>
  <c r="Y17" i="20"/>
  <c r="X17" i="20"/>
  <c r="U17" i="20"/>
  <c r="T17" i="20"/>
  <c r="Q17" i="20"/>
  <c r="P17" i="20"/>
  <c r="AG16" i="20"/>
  <c r="AF16" i="20"/>
  <c r="AC16" i="20"/>
  <c r="AB16" i="20"/>
  <c r="Y16" i="20"/>
  <c r="X16" i="20"/>
  <c r="U16" i="20"/>
  <c r="T16" i="20"/>
  <c r="Q16" i="20"/>
  <c r="P16" i="20"/>
  <c r="AG15" i="20"/>
  <c r="AF15" i="20"/>
  <c r="AC15" i="20"/>
  <c r="AB15" i="20"/>
  <c r="Y15" i="20"/>
  <c r="X15" i="20"/>
  <c r="U15" i="20"/>
  <c r="T15" i="20"/>
  <c r="Q15" i="20"/>
  <c r="P15" i="20"/>
  <c r="AG14" i="20"/>
  <c r="AF14" i="20"/>
  <c r="AC14" i="20"/>
  <c r="AB14" i="20"/>
  <c r="Y14" i="20"/>
  <c r="X14" i="20"/>
  <c r="U14" i="20"/>
  <c r="T14" i="20"/>
  <c r="Q14" i="20"/>
  <c r="P14" i="20"/>
  <c r="AG13" i="20"/>
  <c r="AF13" i="20"/>
  <c r="AC13" i="20"/>
  <c r="AB13" i="20"/>
  <c r="Y13" i="20"/>
  <c r="X13" i="20"/>
  <c r="U13" i="20"/>
  <c r="T13" i="20"/>
  <c r="Q13" i="20"/>
  <c r="P13" i="20"/>
  <c r="AG12" i="20"/>
  <c r="AF12" i="20"/>
  <c r="AC12" i="20"/>
  <c r="AB12" i="20"/>
  <c r="Y12" i="20"/>
  <c r="X12" i="20"/>
  <c r="U12" i="20"/>
  <c r="T12" i="20"/>
  <c r="Q12" i="20"/>
  <c r="P12" i="20"/>
  <c r="AG11" i="20"/>
  <c r="AF11" i="20"/>
  <c r="AC11" i="20"/>
  <c r="AB11" i="20"/>
  <c r="Y11" i="20"/>
  <c r="X11" i="20"/>
  <c r="U11" i="20"/>
  <c r="T11" i="20"/>
  <c r="Q11" i="20"/>
  <c r="P11" i="20"/>
  <c r="AG10" i="20"/>
  <c r="AF10" i="20"/>
  <c r="AC10" i="20"/>
  <c r="AB10" i="20"/>
  <c r="Y10" i="20"/>
  <c r="X10" i="20"/>
  <c r="U10" i="20"/>
  <c r="T10" i="20"/>
  <c r="Q10" i="20"/>
  <c r="P10" i="20"/>
  <c r="AG9" i="20"/>
  <c r="AF9" i="20"/>
  <c r="AC9" i="20"/>
  <c r="AB9" i="20"/>
  <c r="Y9" i="20"/>
  <c r="X9" i="20"/>
  <c r="U9" i="20"/>
  <c r="T9" i="20"/>
  <c r="Q9" i="20"/>
  <c r="P9" i="20"/>
  <c r="AG8" i="20"/>
  <c r="AF8" i="20"/>
  <c r="AC8" i="20"/>
  <c r="AB8" i="20"/>
  <c r="Y8" i="20"/>
  <c r="X8" i="20"/>
  <c r="U8" i="20"/>
  <c r="T8" i="20"/>
  <c r="Q8" i="20"/>
  <c r="P8" i="20"/>
  <c r="AG7" i="20"/>
  <c r="AF7" i="20"/>
  <c r="AC7" i="20"/>
  <c r="AB7" i="20"/>
  <c r="Y7" i="20"/>
  <c r="X7" i="20"/>
  <c r="U7" i="20"/>
  <c r="T7" i="20"/>
  <c r="Q7" i="20"/>
  <c r="P7" i="20"/>
  <c r="AG6" i="20"/>
  <c r="AF6" i="20"/>
  <c r="AC6" i="20"/>
  <c r="AB6" i="20"/>
  <c r="Y6" i="20"/>
  <c r="X6" i="20"/>
  <c r="U6" i="20"/>
  <c r="T6" i="20"/>
  <c r="Q6" i="20"/>
  <c r="P6" i="20"/>
  <c r="AG5" i="20"/>
  <c r="AF5" i="20"/>
  <c r="AC5" i="20"/>
  <c r="AB5" i="20"/>
  <c r="Y5" i="20"/>
  <c r="X5" i="20"/>
  <c r="U5" i="20"/>
  <c r="T5" i="20"/>
  <c r="Q5" i="20"/>
  <c r="P5" i="20"/>
  <c r="AG4" i="20"/>
  <c r="AF4" i="20"/>
  <c r="AC4" i="20"/>
  <c r="AB4" i="20"/>
  <c r="Y4" i="20"/>
  <c r="X4" i="20"/>
  <c r="U4" i="20"/>
  <c r="T4" i="20"/>
  <c r="Q4" i="20"/>
  <c r="P4" i="20"/>
  <c r="AG3" i="20"/>
  <c r="AF3" i="20"/>
  <c r="AC3" i="20"/>
  <c r="AB3" i="20"/>
  <c r="Y3" i="20"/>
  <c r="X3" i="20"/>
  <c r="U3" i="20"/>
  <c r="T3" i="20"/>
  <c r="Q3" i="20"/>
  <c r="P3" i="20"/>
  <c r="E3" i="20"/>
  <c r="G2" i="20"/>
  <c r="D2" i="20"/>
  <c r="C2" i="20"/>
  <c r="A3" i="21" a="1"/>
  <c r="A3" i="21" s="1"/>
  <c r="AG300" i="21"/>
  <c r="AF300" i="21"/>
  <c r="AC300" i="21"/>
  <c r="AB300" i="21"/>
  <c r="Y300" i="21"/>
  <c r="X300" i="21"/>
  <c r="U300" i="21"/>
  <c r="T300" i="21"/>
  <c r="Q300" i="21"/>
  <c r="P300" i="21"/>
  <c r="AG299" i="21"/>
  <c r="AF299" i="21"/>
  <c r="AC299" i="21"/>
  <c r="AB299" i="21"/>
  <c r="Y299" i="21"/>
  <c r="X299" i="21"/>
  <c r="U299" i="21"/>
  <c r="T299" i="21"/>
  <c r="Q299" i="21"/>
  <c r="P299" i="21"/>
  <c r="AG298" i="21"/>
  <c r="AF298" i="21"/>
  <c r="AC298" i="21"/>
  <c r="AB298" i="21"/>
  <c r="Y298" i="21"/>
  <c r="X298" i="21"/>
  <c r="U298" i="21"/>
  <c r="T298" i="21"/>
  <c r="Q298" i="21"/>
  <c r="P298" i="21"/>
  <c r="AG297" i="21"/>
  <c r="AF297" i="21"/>
  <c r="AC297" i="21"/>
  <c r="AB297" i="21"/>
  <c r="Y297" i="21"/>
  <c r="X297" i="21"/>
  <c r="U297" i="21"/>
  <c r="T297" i="21"/>
  <c r="Q297" i="21"/>
  <c r="P297" i="21"/>
  <c r="AG296" i="21"/>
  <c r="AF296" i="21"/>
  <c r="AC296" i="21"/>
  <c r="AB296" i="21"/>
  <c r="Y296" i="21"/>
  <c r="X296" i="21"/>
  <c r="U296" i="21"/>
  <c r="T296" i="21"/>
  <c r="Q296" i="21"/>
  <c r="P296" i="21"/>
  <c r="AG295" i="21"/>
  <c r="AF295" i="21"/>
  <c r="AC295" i="21"/>
  <c r="AB295" i="21"/>
  <c r="Y295" i="21"/>
  <c r="X295" i="21"/>
  <c r="U295" i="21"/>
  <c r="T295" i="21"/>
  <c r="Q295" i="21"/>
  <c r="P295" i="21"/>
  <c r="AG294" i="21"/>
  <c r="AF294" i="21"/>
  <c r="AC294" i="21"/>
  <c r="AB294" i="21"/>
  <c r="Y294" i="21"/>
  <c r="X294" i="21"/>
  <c r="U294" i="21"/>
  <c r="T294" i="21"/>
  <c r="Q294" i="21"/>
  <c r="P294" i="21"/>
  <c r="AG293" i="21"/>
  <c r="AF293" i="21"/>
  <c r="AC293" i="21"/>
  <c r="AB293" i="21"/>
  <c r="Y293" i="21"/>
  <c r="X293" i="21"/>
  <c r="U293" i="21"/>
  <c r="T293" i="21"/>
  <c r="Q293" i="21"/>
  <c r="P293" i="21"/>
  <c r="AG292" i="21"/>
  <c r="AF292" i="21"/>
  <c r="AC292" i="21"/>
  <c r="AB292" i="21"/>
  <c r="Y292" i="21"/>
  <c r="X292" i="21"/>
  <c r="U292" i="21"/>
  <c r="T292" i="21"/>
  <c r="Q292" i="21"/>
  <c r="P292" i="21"/>
  <c r="AG291" i="21"/>
  <c r="AF291" i="21"/>
  <c r="AC291" i="21"/>
  <c r="AB291" i="21"/>
  <c r="Y291" i="21"/>
  <c r="X291" i="21"/>
  <c r="U291" i="21"/>
  <c r="T291" i="21"/>
  <c r="Q291" i="21"/>
  <c r="P291" i="21"/>
  <c r="AG290" i="21"/>
  <c r="AF290" i="21"/>
  <c r="AC290" i="21"/>
  <c r="AB290" i="21"/>
  <c r="Y290" i="21"/>
  <c r="X290" i="21"/>
  <c r="U290" i="21"/>
  <c r="T290" i="21"/>
  <c r="Q290" i="21"/>
  <c r="P290" i="21"/>
  <c r="AG289" i="21"/>
  <c r="AF289" i="21"/>
  <c r="AC289" i="21"/>
  <c r="AB289" i="21"/>
  <c r="Y289" i="21"/>
  <c r="X289" i="21"/>
  <c r="U289" i="21"/>
  <c r="T289" i="21"/>
  <c r="Q289" i="21"/>
  <c r="P289" i="21"/>
  <c r="AG288" i="21"/>
  <c r="AF288" i="21"/>
  <c r="AC288" i="21"/>
  <c r="AB288" i="21"/>
  <c r="Y288" i="21"/>
  <c r="X288" i="21"/>
  <c r="U288" i="21"/>
  <c r="T288" i="21"/>
  <c r="Q288" i="21"/>
  <c r="P288" i="21"/>
  <c r="AG287" i="21"/>
  <c r="AF287" i="21"/>
  <c r="AC287" i="21"/>
  <c r="AB287" i="21"/>
  <c r="Y287" i="21"/>
  <c r="X287" i="21"/>
  <c r="U287" i="21"/>
  <c r="T287" i="21"/>
  <c r="Q287" i="21"/>
  <c r="P287" i="21"/>
  <c r="AG286" i="21"/>
  <c r="AF286" i="21"/>
  <c r="AC286" i="21"/>
  <c r="AB286" i="21"/>
  <c r="Y286" i="21"/>
  <c r="X286" i="21"/>
  <c r="U286" i="21"/>
  <c r="T286" i="21"/>
  <c r="Q286" i="21"/>
  <c r="P286" i="21"/>
  <c r="AG285" i="21"/>
  <c r="AF285" i="21"/>
  <c r="AC285" i="21"/>
  <c r="AB285" i="21"/>
  <c r="Y285" i="21"/>
  <c r="X285" i="21"/>
  <c r="U285" i="21"/>
  <c r="T285" i="21"/>
  <c r="Q285" i="21"/>
  <c r="P285" i="21"/>
  <c r="AG284" i="21"/>
  <c r="AF284" i="21"/>
  <c r="AC284" i="21"/>
  <c r="AB284" i="21"/>
  <c r="Y284" i="21"/>
  <c r="X284" i="21"/>
  <c r="U284" i="21"/>
  <c r="T284" i="21"/>
  <c r="Q284" i="21"/>
  <c r="P284" i="21"/>
  <c r="AG283" i="21"/>
  <c r="AF283" i="21"/>
  <c r="AC283" i="21"/>
  <c r="AB283" i="21"/>
  <c r="Y283" i="21"/>
  <c r="X283" i="21"/>
  <c r="U283" i="21"/>
  <c r="T283" i="21"/>
  <c r="Q283" i="21"/>
  <c r="P283" i="21"/>
  <c r="AG282" i="21"/>
  <c r="AF282" i="21"/>
  <c r="AC282" i="21"/>
  <c r="AB282" i="21"/>
  <c r="Y282" i="21"/>
  <c r="X282" i="21"/>
  <c r="U282" i="21"/>
  <c r="T282" i="21"/>
  <c r="Q282" i="21"/>
  <c r="P282" i="21"/>
  <c r="AG281" i="21"/>
  <c r="AF281" i="21"/>
  <c r="AC281" i="21"/>
  <c r="AB281" i="21"/>
  <c r="Y281" i="21"/>
  <c r="X281" i="21"/>
  <c r="U281" i="21"/>
  <c r="T281" i="21"/>
  <c r="Q281" i="21"/>
  <c r="P281" i="21"/>
  <c r="AG280" i="21"/>
  <c r="AF280" i="21"/>
  <c r="AC280" i="21"/>
  <c r="AB280" i="21"/>
  <c r="Y280" i="21"/>
  <c r="X280" i="21"/>
  <c r="U280" i="21"/>
  <c r="T280" i="21"/>
  <c r="Q280" i="21"/>
  <c r="P280" i="21"/>
  <c r="AG279" i="21"/>
  <c r="AF279" i="21"/>
  <c r="AC279" i="21"/>
  <c r="AB279" i="21"/>
  <c r="Y279" i="21"/>
  <c r="X279" i="21"/>
  <c r="U279" i="21"/>
  <c r="T279" i="21"/>
  <c r="Q279" i="21"/>
  <c r="P279" i="21"/>
  <c r="AG278" i="21"/>
  <c r="AF278" i="21"/>
  <c r="AC278" i="21"/>
  <c r="AB278" i="21"/>
  <c r="Y278" i="21"/>
  <c r="X278" i="21"/>
  <c r="U278" i="21"/>
  <c r="T278" i="21"/>
  <c r="Q278" i="21"/>
  <c r="P278" i="21"/>
  <c r="AG277" i="21"/>
  <c r="AF277" i="21"/>
  <c r="AC277" i="21"/>
  <c r="AB277" i="21"/>
  <c r="Y277" i="21"/>
  <c r="X277" i="21"/>
  <c r="U277" i="21"/>
  <c r="T277" i="21"/>
  <c r="Q277" i="21"/>
  <c r="P277" i="21"/>
  <c r="AG276" i="21"/>
  <c r="AF276" i="21"/>
  <c r="AC276" i="21"/>
  <c r="AB276" i="21"/>
  <c r="Y276" i="21"/>
  <c r="X276" i="21"/>
  <c r="U276" i="21"/>
  <c r="T276" i="21"/>
  <c r="Q276" i="21"/>
  <c r="P276" i="21"/>
  <c r="AG275" i="21"/>
  <c r="AF275" i="21"/>
  <c r="AC275" i="21"/>
  <c r="AB275" i="21"/>
  <c r="Y275" i="21"/>
  <c r="X275" i="21"/>
  <c r="U275" i="21"/>
  <c r="T275" i="21"/>
  <c r="Q275" i="21"/>
  <c r="P275" i="21"/>
  <c r="AG274" i="21"/>
  <c r="AF274" i="21"/>
  <c r="AC274" i="21"/>
  <c r="AB274" i="21"/>
  <c r="Y274" i="21"/>
  <c r="X274" i="21"/>
  <c r="U274" i="21"/>
  <c r="T274" i="21"/>
  <c r="Q274" i="21"/>
  <c r="P274" i="21"/>
  <c r="AG273" i="21"/>
  <c r="AF273" i="21"/>
  <c r="AC273" i="21"/>
  <c r="AB273" i="21"/>
  <c r="Y273" i="21"/>
  <c r="X273" i="21"/>
  <c r="U273" i="21"/>
  <c r="T273" i="21"/>
  <c r="Q273" i="21"/>
  <c r="P273" i="21"/>
  <c r="AG272" i="21"/>
  <c r="AF272" i="21"/>
  <c r="AC272" i="21"/>
  <c r="AB272" i="21"/>
  <c r="Y272" i="21"/>
  <c r="X272" i="21"/>
  <c r="U272" i="21"/>
  <c r="T272" i="21"/>
  <c r="Q272" i="21"/>
  <c r="P272" i="21"/>
  <c r="AG271" i="21"/>
  <c r="AF271" i="21"/>
  <c r="AC271" i="21"/>
  <c r="AB271" i="21"/>
  <c r="Y271" i="21"/>
  <c r="X271" i="21"/>
  <c r="U271" i="21"/>
  <c r="T271" i="21"/>
  <c r="Q271" i="21"/>
  <c r="P271" i="21"/>
  <c r="AG270" i="21"/>
  <c r="AF270" i="21"/>
  <c r="AC270" i="21"/>
  <c r="AB270" i="21"/>
  <c r="Y270" i="21"/>
  <c r="X270" i="21"/>
  <c r="U270" i="21"/>
  <c r="T270" i="21"/>
  <c r="Q270" i="21"/>
  <c r="P270" i="21"/>
  <c r="AG269" i="21"/>
  <c r="AF269" i="21"/>
  <c r="AC269" i="21"/>
  <c r="AB269" i="21"/>
  <c r="Y269" i="21"/>
  <c r="X269" i="21"/>
  <c r="U269" i="21"/>
  <c r="T269" i="21"/>
  <c r="Q269" i="21"/>
  <c r="P269" i="21"/>
  <c r="AG268" i="21"/>
  <c r="AF268" i="21"/>
  <c r="AC268" i="21"/>
  <c r="AB268" i="21"/>
  <c r="Y268" i="21"/>
  <c r="X268" i="21"/>
  <c r="U268" i="21"/>
  <c r="T268" i="21"/>
  <c r="Q268" i="21"/>
  <c r="P268" i="21"/>
  <c r="AG267" i="21"/>
  <c r="AF267" i="21"/>
  <c r="AC267" i="21"/>
  <c r="AB267" i="21"/>
  <c r="Y267" i="21"/>
  <c r="X267" i="21"/>
  <c r="U267" i="21"/>
  <c r="T267" i="21"/>
  <c r="Q267" i="21"/>
  <c r="P267" i="21"/>
  <c r="AG266" i="21"/>
  <c r="AF266" i="21"/>
  <c r="AC266" i="21"/>
  <c r="AB266" i="21"/>
  <c r="Y266" i="21"/>
  <c r="X266" i="21"/>
  <c r="U266" i="21"/>
  <c r="T266" i="21"/>
  <c r="Q266" i="21"/>
  <c r="P266" i="21"/>
  <c r="AG265" i="21"/>
  <c r="AF265" i="21"/>
  <c r="AC265" i="21"/>
  <c r="AB265" i="21"/>
  <c r="Y265" i="21"/>
  <c r="X265" i="21"/>
  <c r="U265" i="21"/>
  <c r="T265" i="21"/>
  <c r="Q265" i="21"/>
  <c r="P265" i="21"/>
  <c r="AG264" i="21"/>
  <c r="AF264" i="21"/>
  <c r="AC264" i="21"/>
  <c r="AB264" i="21"/>
  <c r="Y264" i="21"/>
  <c r="X264" i="21"/>
  <c r="U264" i="21"/>
  <c r="T264" i="21"/>
  <c r="Q264" i="21"/>
  <c r="P264" i="21"/>
  <c r="AG263" i="21"/>
  <c r="AF263" i="21"/>
  <c r="AC263" i="21"/>
  <c r="AB263" i="21"/>
  <c r="Y263" i="21"/>
  <c r="X263" i="21"/>
  <c r="U263" i="21"/>
  <c r="T263" i="21"/>
  <c r="Q263" i="21"/>
  <c r="P263" i="21"/>
  <c r="AG262" i="21"/>
  <c r="AF262" i="21"/>
  <c r="AC262" i="21"/>
  <c r="AB262" i="21"/>
  <c r="Y262" i="21"/>
  <c r="X262" i="21"/>
  <c r="U262" i="21"/>
  <c r="T262" i="21"/>
  <c r="Q262" i="21"/>
  <c r="P262" i="21"/>
  <c r="AG261" i="21"/>
  <c r="AF261" i="21"/>
  <c r="AC261" i="21"/>
  <c r="AB261" i="21"/>
  <c r="Y261" i="21"/>
  <c r="X261" i="21"/>
  <c r="U261" i="21"/>
  <c r="T261" i="21"/>
  <c r="Q261" i="21"/>
  <c r="P261" i="21"/>
  <c r="AG260" i="21"/>
  <c r="AF260" i="21"/>
  <c r="AC260" i="21"/>
  <c r="AB260" i="21"/>
  <c r="Y260" i="21"/>
  <c r="X260" i="21"/>
  <c r="U260" i="21"/>
  <c r="T260" i="21"/>
  <c r="Q260" i="21"/>
  <c r="P260" i="21"/>
  <c r="AG259" i="21"/>
  <c r="AF259" i="21"/>
  <c r="AC259" i="21"/>
  <c r="AB259" i="21"/>
  <c r="Y259" i="21"/>
  <c r="X259" i="21"/>
  <c r="U259" i="21"/>
  <c r="T259" i="21"/>
  <c r="Q259" i="21"/>
  <c r="P259" i="21"/>
  <c r="AG258" i="21"/>
  <c r="AF258" i="21"/>
  <c r="AC258" i="21"/>
  <c r="AB258" i="21"/>
  <c r="Y258" i="21"/>
  <c r="X258" i="21"/>
  <c r="U258" i="21"/>
  <c r="T258" i="21"/>
  <c r="Q258" i="21"/>
  <c r="P258" i="21"/>
  <c r="AG257" i="21"/>
  <c r="AF257" i="21"/>
  <c r="AC257" i="21"/>
  <c r="AB257" i="21"/>
  <c r="Y257" i="21"/>
  <c r="X257" i="21"/>
  <c r="U257" i="21"/>
  <c r="T257" i="21"/>
  <c r="Q257" i="21"/>
  <c r="P257" i="21"/>
  <c r="AG256" i="21"/>
  <c r="AF256" i="21"/>
  <c r="AC256" i="21"/>
  <c r="AB256" i="21"/>
  <c r="Y256" i="21"/>
  <c r="X256" i="21"/>
  <c r="U256" i="21"/>
  <c r="T256" i="21"/>
  <c r="Q256" i="21"/>
  <c r="P256" i="21"/>
  <c r="AG255" i="21"/>
  <c r="AF255" i="21"/>
  <c r="AC255" i="21"/>
  <c r="AB255" i="21"/>
  <c r="Y255" i="21"/>
  <c r="X255" i="21"/>
  <c r="U255" i="21"/>
  <c r="T255" i="21"/>
  <c r="Q255" i="21"/>
  <c r="P255" i="21"/>
  <c r="AG254" i="21"/>
  <c r="AF254" i="21"/>
  <c r="AC254" i="21"/>
  <c r="AB254" i="21"/>
  <c r="Y254" i="21"/>
  <c r="X254" i="21"/>
  <c r="U254" i="21"/>
  <c r="T254" i="21"/>
  <c r="Q254" i="21"/>
  <c r="P254" i="21"/>
  <c r="AG253" i="21"/>
  <c r="AF253" i="21"/>
  <c r="AC253" i="21"/>
  <c r="AB253" i="21"/>
  <c r="Y253" i="21"/>
  <c r="X253" i="21"/>
  <c r="U253" i="21"/>
  <c r="T253" i="21"/>
  <c r="Q253" i="21"/>
  <c r="P253" i="21"/>
  <c r="AG252" i="21"/>
  <c r="AF252" i="21"/>
  <c r="AC252" i="21"/>
  <c r="AB252" i="21"/>
  <c r="Y252" i="21"/>
  <c r="X252" i="21"/>
  <c r="U252" i="21"/>
  <c r="T252" i="21"/>
  <c r="Q252" i="21"/>
  <c r="P252" i="21"/>
  <c r="AG251" i="21"/>
  <c r="AF251" i="21"/>
  <c r="AC251" i="21"/>
  <c r="AB251" i="21"/>
  <c r="Y251" i="21"/>
  <c r="X251" i="21"/>
  <c r="U251" i="21"/>
  <c r="T251" i="21"/>
  <c r="Q251" i="21"/>
  <c r="P251" i="21"/>
  <c r="AG250" i="21"/>
  <c r="AF250" i="21"/>
  <c r="AC250" i="21"/>
  <c r="AB250" i="21"/>
  <c r="Y250" i="21"/>
  <c r="X250" i="21"/>
  <c r="U250" i="21"/>
  <c r="T250" i="21"/>
  <c r="Q250" i="21"/>
  <c r="P250" i="21"/>
  <c r="AG249" i="21"/>
  <c r="AF249" i="21"/>
  <c r="AC249" i="21"/>
  <c r="AB249" i="21"/>
  <c r="Y249" i="21"/>
  <c r="X249" i="21"/>
  <c r="U249" i="21"/>
  <c r="T249" i="21"/>
  <c r="Q249" i="21"/>
  <c r="P249" i="21"/>
  <c r="AG248" i="21"/>
  <c r="AF248" i="21"/>
  <c r="AC248" i="21"/>
  <c r="AB248" i="21"/>
  <c r="Y248" i="21"/>
  <c r="X248" i="21"/>
  <c r="U248" i="21"/>
  <c r="T248" i="21"/>
  <c r="Q248" i="21"/>
  <c r="P248" i="21"/>
  <c r="AG247" i="21"/>
  <c r="AF247" i="21"/>
  <c r="AC247" i="21"/>
  <c r="AB247" i="21"/>
  <c r="Y247" i="21"/>
  <c r="X247" i="21"/>
  <c r="U247" i="21"/>
  <c r="T247" i="21"/>
  <c r="Q247" i="21"/>
  <c r="P247" i="21"/>
  <c r="AG246" i="21"/>
  <c r="AF246" i="21"/>
  <c r="AC246" i="21"/>
  <c r="AB246" i="21"/>
  <c r="Y246" i="21"/>
  <c r="X246" i="21"/>
  <c r="U246" i="21"/>
  <c r="T246" i="21"/>
  <c r="Q246" i="21"/>
  <c r="P246" i="21"/>
  <c r="AG245" i="21"/>
  <c r="AF245" i="21"/>
  <c r="AC245" i="21"/>
  <c r="AB245" i="21"/>
  <c r="Y245" i="21"/>
  <c r="X245" i="21"/>
  <c r="U245" i="21"/>
  <c r="T245" i="21"/>
  <c r="Q245" i="21"/>
  <c r="P245" i="21"/>
  <c r="AG244" i="21"/>
  <c r="AF244" i="21"/>
  <c r="AC244" i="21"/>
  <c r="AB244" i="21"/>
  <c r="Y244" i="21"/>
  <c r="X244" i="21"/>
  <c r="U244" i="21"/>
  <c r="T244" i="21"/>
  <c r="Q244" i="21"/>
  <c r="P244" i="21"/>
  <c r="AG243" i="21"/>
  <c r="AF243" i="21"/>
  <c r="AC243" i="21"/>
  <c r="AB243" i="21"/>
  <c r="Y243" i="21"/>
  <c r="X243" i="21"/>
  <c r="U243" i="21"/>
  <c r="T243" i="21"/>
  <c r="Q243" i="21"/>
  <c r="P243" i="21"/>
  <c r="AG242" i="21"/>
  <c r="AF242" i="21"/>
  <c r="AC242" i="21"/>
  <c r="AB242" i="21"/>
  <c r="Y242" i="21"/>
  <c r="X242" i="21"/>
  <c r="U242" i="21"/>
  <c r="T242" i="21"/>
  <c r="Q242" i="21"/>
  <c r="P242" i="21"/>
  <c r="AG241" i="21"/>
  <c r="AF241" i="21"/>
  <c r="AC241" i="21"/>
  <c r="AB241" i="21"/>
  <c r="Y241" i="21"/>
  <c r="X241" i="21"/>
  <c r="U241" i="21"/>
  <c r="T241" i="21"/>
  <c r="Q241" i="21"/>
  <c r="P241" i="21"/>
  <c r="AG240" i="21"/>
  <c r="AF240" i="21"/>
  <c r="AC240" i="21"/>
  <c r="AB240" i="21"/>
  <c r="Y240" i="21"/>
  <c r="X240" i="21"/>
  <c r="U240" i="21"/>
  <c r="T240" i="21"/>
  <c r="Q240" i="21"/>
  <c r="P240" i="21"/>
  <c r="AG239" i="21"/>
  <c r="AF239" i="21"/>
  <c r="AC239" i="21"/>
  <c r="AB239" i="21"/>
  <c r="Y239" i="21"/>
  <c r="X239" i="21"/>
  <c r="U239" i="21"/>
  <c r="T239" i="21"/>
  <c r="Q239" i="21"/>
  <c r="P239" i="21"/>
  <c r="AG238" i="21"/>
  <c r="AF238" i="21"/>
  <c r="AC238" i="21"/>
  <c r="AB238" i="21"/>
  <c r="Y238" i="21"/>
  <c r="X238" i="21"/>
  <c r="U238" i="21"/>
  <c r="T238" i="21"/>
  <c r="Q238" i="21"/>
  <c r="P238" i="21"/>
  <c r="AG237" i="21"/>
  <c r="AF237" i="21"/>
  <c r="AC237" i="21"/>
  <c r="AB237" i="21"/>
  <c r="Y237" i="21"/>
  <c r="X237" i="21"/>
  <c r="U237" i="21"/>
  <c r="T237" i="21"/>
  <c r="Q237" i="21"/>
  <c r="P237" i="21"/>
  <c r="AG236" i="21"/>
  <c r="AF236" i="21"/>
  <c r="AC236" i="21"/>
  <c r="AB236" i="21"/>
  <c r="Y236" i="21"/>
  <c r="X236" i="21"/>
  <c r="U236" i="21"/>
  <c r="T236" i="21"/>
  <c r="Q236" i="21"/>
  <c r="P236" i="21"/>
  <c r="AG235" i="21"/>
  <c r="AF235" i="21"/>
  <c r="AC235" i="21"/>
  <c r="AB235" i="21"/>
  <c r="Y235" i="21"/>
  <c r="X235" i="21"/>
  <c r="U235" i="21"/>
  <c r="T235" i="21"/>
  <c r="Q235" i="21"/>
  <c r="P235" i="21"/>
  <c r="AG234" i="21"/>
  <c r="AF234" i="21"/>
  <c r="AC234" i="21"/>
  <c r="AB234" i="21"/>
  <c r="Y234" i="21"/>
  <c r="X234" i="21"/>
  <c r="U234" i="21"/>
  <c r="T234" i="21"/>
  <c r="Q234" i="21"/>
  <c r="P234" i="21"/>
  <c r="AG233" i="21"/>
  <c r="AF233" i="21"/>
  <c r="AC233" i="21"/>
  <c r="AB233" i="21"/>
  <c r="Y233" i="21"/>
  <c r="X233" i="21"/>
  <c r="U233" i="21"/>
  <c r="T233" i="21"/>
  <c r="Q233" i="21"/>
  <c r="P233" i="21"/>
  <c r="AG232" i="21"/>
  <c r="AF232" i="21"/>
  <c r="AC232" i="21"/>
  <c r="AB232" i="21"/>
  <c r="Y232" i="21"/>
  <c r="X232" i="21"/>
  <c r="U232" i="21"/>
  <c r="T232" i="21"/>
  <c r="Q232" i="21"/>
  <c r="P232" i="21"/>
  <c r="AG231" i="21"/>
  <c r="AF231" i="21"/>
  <c r="AC231" i="21"/>
  <c r="AB231" i="21"/>
  <c r="Y231" i="21"/>
  <c r="X231" i="21"/>
  <c r="U231" i="21"/>
  <c r="T231" i="21"/>
  <c r="Q231" i="21"/>
  <c r="P231" i="21"/>
  <c r="AG230" i="21"/>
  <c r="AF230" i="21"/>
  <c r="AC230" i="21"/>
  <c r="AB230" i="21"/>
  <c r="Y230" i="21"/>
  <c r="X230" i="21"/>
  <c r="U230" i="21"/>
  <c r="T230" i="21"/>
  <c r="Q230" i="21"/>
  <c r="P230" i="21"/>
  <c r="AG229" i="21"/>
  <c r="AF229" i="21"/>
  <c r="AC229" i="21"/>
  <c r="AB229" i="21"/>
  <c r="Y229" i="21"/>
  <c r="X229" i="21"/>
  <c r="U229" i="21"/>
  <c r="T229" i="21"/>
  <c r="Q229" i="21"/>
  <c r="P229" i="21"/>
  <c r="AG228" i="21"/>
  <c r="AF228" i="21"/>
  <c r="AC228" i="21"/>
  <c r="AB228" i="21"/>
  <c r="Y228" i="21"/>
  <c r="X228" i="21"/>
  <c r="U228" i="21"/>
  <c r="T228" i="21"/>
  <c r="Q228" i="21"/>
  <c r="P228" i="21"/>
  <c r="AG227" i="21"/>
  <c r="AF227" i="21"/>
  <c r="AC227" i="21"/>
  <c r="AB227" i="21"/>
  <c r="Y227" i="21"/>
  <c r="X227" i="21"/>
  <c r="U227" i="21"/>
  <c r="T227" i="21"/>
  <c r="Q227" i="21"/>
  <c r="P227" i="21"/>
  <c r="AG226" i="21"/>
  <c r="AF226" i="21"/>
  <c r="AC226" i="21"/>
  <c r="AB226" i="21"/>
  <c r="Y226" i="21"/>
  <c r="X226" i="21"/>
  <c r="U226" i="21"/>
  <c r="T226" i="21"/>
  <c r="Q226" i="21"/>
  <c r="P226" i="21"/>
  <c r="AG225" i="21"/>
  <c r="AF225" i="21"/>
  <c r="AC225" i="21"/>
  <c r="AB225" i="21"/>
  <c r="Y225" i="21"/>
  <c r="X225" i="21"/>
  <c r="U225" i="21"/>
  <c r="T225" i="21"/>
  <c r="Q225" i="21"/>
  <c r="P225" i="21"/>
  <c r="AG224" i="21"/>
  <c r="AF224" i="21"/>
  <c r="AC224" i="21"/>
  <c r="AB224" i="21"/>
  <c r="Y224" i="21"/>
  <c r="X224" i="21"/>
  <c r="U224" i="21"/>
  <c r="T224" i="21"/>
  <c r="Q224" i="21"/>
  <c r="P224" i="21"/>
  <c r="AG223" i="21"/>
  <c r="AF223" i="21"/>
  <c r="AC223" i="21"/>
  <c r="AB223" i="21"/>
  <c r="Y223" i="21"/>
  <c r="X223" i="21"/>
  <c r="U223" i="21"/>
  <c r="T223" i="21"/>
  <c r="Q223" i="21"/>
  <c r="P223" i="21"/>
  <c r="AG222" i="21"/>
  <c r="AF222" i="21"/>
  <c r="AC222" i="21"/>
  <c r="AB222" i="21"/>
  <c r="Y222" i="21"/>
  <c r="X222" i="21"/>
  <c r="U222" i="21"/>
  <c r="T222" i="21"/>
  <c r="Q222" i="21"/>
  <c r="P222" i="21"/>
  <c r="AG221" i="21"/>
  <c r="AF221" i="21"/>
  <c r="AC221" i="21"/>
  <c r="AB221" i="21"/>
  <c r="Y221" i="21"/>
  <c r="X221" i="21"/>
  <c r="U221" i="21"/>
  <c r="T221" i="21"/>
  <c r="Q221" i="21"/>
  <c r="P221" i="21"/>
  <c r="AG220" i="21"/>
  <c r="AF220" i="21"/>
  <c r="AC220" i="21"/>
  <c r="AB220" i="21"/>
  <c r="Y220" i="21"/>
  <c r="X220" i="21"/>
  <c r="U220" i="21"/>
  <c r="T220" i="21"/>
  <c r="Q220" i="21"/>
  <c r="P220" i="21"/>
  <c r="AG219" i="21"/>
  <c r="AF219" i="21"/>
  <c r="AC219" i="21"/>
  <c r="AB219" i="21"/>
  <c r="Y219" i="21"/>
  <c r="X219" i="21"/>
  <c r="U219" i="21"/>
  <c r="T219" i="21"/>
  <c r="Q219" i="21"/>
  <c r="P219" i="21"/>
  <c r="AG218" i="21"/>
  <c r="AF218" i="21"/>
  <c r="AC218" i="21"/>
  <c r="AB218" i="21"/>
  <c r="Y218" i="21"/>
  <c r="X218" i="21"/>
  <c r="U218" i="21"/>
  <c r="T218" i="21"/>
  <c r="Q218" i="21"/>
  <c r="P218" i="21"/>
  <c r="AG217" i="21"/>
  <c r="AF217" i="21"/>
  <c r="AC217" i="21"/>
  <c r="AB217" i="21"/>
  <c r="Y217" i="21"/>
  <c r="X217" i="21"/>
  <c r="U217" i="21"/>
  <c r="T217" i="21"/>
  <c r="Q217" i="21"/>
  <c r="P217" i="21"/>
  <c r="AG216" i="21"/>
  <c r="AF216" i="21"/>
  <c r="AC216" i="21"/>
  <c r="AB216" i="21"/>
  <c r="Y216" i="21"/>
  <c r="X216" i="21"/>
  <c r="U216" i="21"/>
  <c r="T216" i="21"/>
  <c r="Q216" i="21"/>
  <c r="P216" i="21"/>
  <c r="AG215" i="21"/>
  <c r="AF215" i="21"/>
  <c r="AC215" i="21"/>
  <c r="AB215" i="21"/>
  <c r="Y215" i="21"/>
  <c r="X215" i="21"/>
  <c r="U215" i="21"/>
  <c r="T215" i="21"/>
  <c r="Q215" i="21"/>
  <c r="P215" i="21"/>
  <c r="AG214" i="21"/>
  <c r="AF214" i="21"/>
  <c r="AC214" i="21"/>
  <c r="AB214" i="21"/>
  <c r="Y214" i="21"/>
  <c r="X214" i="21"/>
  <c r="U214" i="21"/>
  <c r="T214" i="21"/>
  <c r="Q214" i="21"/>
  <c r="P214" i="21"/>
  <c r="AG213" i="21"/>
  <c r="AF213" i="21"/>
  <c r="AC213" i="21"/>
  <c r="AB213" i="21"/>
  <c r="Y213" i="21"/>
  <c r="X213" i="21"/>
  <c r="U213" i="21"/>
  <c r="T213" i="21"/>
  <c r="Q213" i="21"/>
  <c r="P213" i="21"/>
  <c r="AG212" i="21"/>
  <c r="AF212" i="21"/>
  <c r="AC212" i="21"/>
  <c r="AB212" i="21"/>
  <c r="Y212" i="21"/>
  <c r="X212" i="21"/>
  <c r="U212" i="21"/>
  <c r="T212" i="21"/>
  <c r="Q212" i="21"/>
  <c r="P212" i="21"/>
  <c r="AG211" i="21"/>
  <c r="AF211" i="21"/>
  <c r="AC211" i="21"/>
  <c r="AB211" i="21"/>
  <c r="Y211" i="21"/>
  <c r="X211" i="21"/>
  <c r="U211" i="21"/>
  <c r="T211" i="21"/>
  <c r="Q211" i="21"/>
  <c r="P211" i="21"/>
  <c r="AG210" i="21"/>
  <c r="AF210" i="21"/>
  <c r="AC210" i="21"/>
  <c r="AB210" i="21"/>
  <c r="Y210" i="21"/>
  <c r="X210" i="21"/>
  <c r="U210" i="21"/>
  <c r="T210" i="21"/>
  <c r="Q210" i="21"/>
  <c r="P210" i="21"/>
  <c r="AG209" i="21"/>
  <c r="AF209" i="21"/>
  <c r="AC209" i="21"/>
  <c r="AB209" i="21"/>
  <c r="Y209" i="21"/>
  <c r="X209" i="21"/>
  <c r="U209" i="21"/>
  <c r="T209" i="21"/>
  <c r="Q209" i="21"/>
  <c r="P209" i="21"/>
  <c r="AG208" i="21"/>
  <c r="AF208" i="21"/>
  <c r="AC208" i="21"/>
  <c r="AB208" i="21"/>
  <c r="Y208" i="21"/>
  <c r="X208" i="21"/>
  <c r="U208" i="21"/>
  <c r="T208" i="21"/>
  <c r="Q208" i="21"/>
  <c r="P208" i="21"/>
  <c r="AG207" i="21"/>
  <c r="AF207" i="21"/>
  <c r="AC207" i="21"/>
  <c r="AB207" i="21"/>
  <c r="Y207" i="21"/>
  <c r="X207" i="21"/>
  <c r="U207" i="21"/>
  <c r="T207" i="21"/>
  <c r="Q207" i="21"/>
  <c r="P207" i="21"/>
  <c r="AG206" i="21"/>
  <c r="AF206" i="21"/>
  <c r="AC206" i="21"/>
  <c r="AB206" i="21"/>
  <c r="Y206" i="21"/>
  <c r="X206" i="21"/>
  <c r="U206" i="21"/>
  <c r="T206" i="21"/>
  <c r="Q206" i="21"/>
  <c r="P206" i="21"/>
  <c r="AG205" i="21"/>
  <c r="AF205" i="21"/>
  <c r="AC205" i="21"/>
  <c r="AB205" i="21"/>
  <c r="Y205" i="21"/>
  <c r="X205" i="21"/>
  <c r="U205" i="21"/>
  <c r="T205" i="21"/>
  <c r="Q205" i="21"/>
  <c r="P205" i="21"/>
  <c r="AG204" i="21"/>
  <c r="AF204" i="21"/>
  <c r="AC204" i="21"/>
  <c r="AB204" i="21"/>
  <c r="Y204" i="21"/>
  <c r="X204" i="21"/>
  <c r="U204" i="21"/>
  <c r="T204" i="21"/>
  <c r="Q204" i="21"/>
  <c r="P204" i="21"/>
  <c r="AG203" i="21"/>
  <c r="AF203" i="21"/>
  <c r="AC203" i="21"/>
  <c r="AB203" i="21"/>
  <c r="Y203" i="21"/>
  <c r="X203" i="21"/>
  <c r="U203" i="21"/>
  <c r="T203" i="21"/>
  <c r="Q203" i="21"/>
  <c r="P203" i="21"/>
  <c r="AG202" i="21"/>
  <c r="AF202" i="21"/>
  <c r="AC202" i="21"/>
  <c r="AB202" i="21"/>
  <c r="Y202" i="21"/>
  <c r="X202" i="21"/>
  <c r="U202" i="21"/>
  <c r="T202" i="21"/>
  <c r="Q202" i="21"/>
  <c r="P202" i="21"/>
  <c r="AG201" i="21"/>
  <c r="AF201" i="21"/>
  <c r="AC201" i="21"/>
  <c r="AB201" i="21"/>
  <c r="Y201" i="21"/>
  <c r="X201" i="21"/>
  <c r="U201" i="21"/>
  <c r="T201" i="21"/>
  <c r="Q201" i="21"/>
  <c r="P201" i="21"/>
  <c r="AG200" i="21"/>
  <c r="AF200" i="21"/>
  <c r="AC200" i="21"/>
  <c r="AB200" i="21"/>
  <c r="Y200" i="21"/>
  <c r="X200" i="21"/>
  <c r="U200" i="21"/>
  <c r="T200" i="21"/>
  <c r="Q200" i="21"/>
  <c r="P200" i="21"/>
  <c r="AG199" i="21"/>
  <c r="AF199" i="21"/>
  <c r="AC199" i="21"/>
  <c r="AB199" i="21"/>
  <c r="Y199" i="21"/>
  <c r="X199" i="21"/>
  <c r="U199" i="21"/>
  <c r="T199" i="21"/>
  <c r="Q199" i="21"/>
  <c r="P199" i="21"/>
  <c r="AG198" i="21"/>
  <c r="AF198" i="21"/>
  <c r="AC198" i="21"/>
  <c r="AB198" i="21"/>
  <c r="Y198" i="21"/>
  <c r="X198" i="21"/>
  <c r="U198" i="21"/>
  <c r="T198" i="21"/>
  <c r="Q198" i="21"/>
  <c r="P198" i="21"/>
  <c r="AG197" i="21"/>
  <c r="AF197" i="21"/>
  <c r="AC197" i="21"/>
  <c r="AB197" i="21"/>
  <c r="Y197" i="21"/>
  <c r="X197" i="21"/>
  <c r="U197" i="21"/>
  <c r="T197" i="21"/>
  <c r="Q197" i="21"/>
  <c r="P197" i="21"/>
  <c r="AG196" i="21"/>
  <c r="AF196" i="21"/>
  <c r="AC196" i="21"/>
  <c r="AB196" i="21"/>
  <c r="Y196" i="21"/>
  <c r="X196" i="21"/>
  <c r="U196" i="21"/>
  <c r="T196" i="21"/>
  <c r="Q196" i="21"/>
  <c r="P196" i="21"/>
  <c r="AG195" i="21"/>
  <c r="AF195" i="21"/>
  <c r="AC195" i="21"/>
  <c r="AB195" i="21"/>
  <c r="Y195" i="21"/>
  <c r="X195" i="21"/>
  <c r="U195" i="21"/>
  <c r="T195" i="21"/>
  <c r="Q195" i="21"/>
  <c r="P195" i="21"/>
  <c r="AG194" i="21"/>
  <c r="AF194" i="21"/>
  <c r="AC194" i="21"/>
  <c r="AB194" i="21"/>
  <c r="Y194" i="21"/>
  <c r="X194" i="21"/>
  <c r="U194" i="21"/>
  <c r="T194" i="21"/>
  <c r="Q194" i="21"/>
  <c r="P194" i="21"/>
  <c r="AG193" i="21"/>
  <c r="AF193" i="21"/>
  <c r="AC193" i="21"/>
  <c r="AB193" i="21"/>
  <c r="Y193" i="21"/>
  <c r="X193" i="21"/>
  <c r="U193" i="21"/>
  <c r="T193" i="21"/>
  <c r="Q193" i="21"/>
  <c r="P193" i="21"/>
  <c r="AG192" i="21"/>
  <c r="AF192" i="21"/>
  <c r="AC192" i="21"/>
  <c r="AB192" i="21"/>
  <c r="Y192" i="21"/>
  <c r="X192" i="21"/>
  <c r="U192" i="21"/>
  <c r="T192" i="21"/>
  <c r="Q192" i="21"/>
  <c r="P192" i="21"/>
  <c r="AG191" i="21"/>
  <c r="AF191" i="21"/>
  <c r="AC191" i="21"/>
  <c r="AB191" i="21"/>
  <c r="Y191" i="21"/>
  <c r="X191" i="21"/>
  <c r="U191" i="21"/>
  <c r="T191" i="21"/>
  <c r="Q191" i="21"/>
  <c r="P191" i="21"/>
  <c r="AG190" i="21"/>
  <c r="AF190" i="21"/>
  <c r="AC190" i="21"/>
  <c r="AB190" i="21"/>
  <c r="Y190" i="21"/>
  <c r="X190" i="21"/>
  <c r="U190" i="21"/>
  <c r="T190" i="21"/>
  <c r="Q190" i="21"/>
  <c r="P190" i="21"/>
  <c r="AG189" i="21"/>
  <c r="AF189" i="21"/>
  <c r="AC189" i="21"/>
  <c r="AB189" i="21"/>
  <c r="Y189" i="21"/>
  <c r="X189" i="21"/>
  <c r="U189" i="21"/>
  <c r="T189" i="21"/>
  <c r="Q189" i="21"/>
  <c r="P189" i="21"/>
  <c r="AG188" i="21"/>
  <c r="AF188" i="21"/>
  <c r="AC188" i="21"/>
  <c r="AB188" i="21"/>
  <c r="Y188" i="21"/>
  <c r="X188" i="21"/>
  <c r="U188" i="21"/>
  <c r="T188" i="21"/>
  <c r="Q188" i="21"/>
  <c r="P188" i="21"/>
  <c r="AG187" i="21"/>
  <c r="AF187" i="21"/>
  <c r="AC187" i="21"/>
  <c r="AB187" i="21"/>
  <c r="Y187" i="21"/>
  <c r="X187" i="21"/>
  <c r="U187" i="21"/>
  <c r="T187" i="21"/>
  <c r="Q187" i="21"/>
  <c r="P187" i="21"/>
  <c r="AG186" i="21"/>
  <c r="AF186" i="21"/>
  <c r="AC186" i="21"/>
  <c r="AB186" i="21"/>
  <c r="Y186" i="21"/>
  <c r="X186" i="21"/>
  <c r="U186" i="21"/>
  <c r="T186" i="21"/>
  <c r="Q186" i="21"/>
  <c r="P186" i="21"/>
  <c r="AG185" i="21"/>
  <c r="AF185" i="21"/>
  <c r="AC185" i="21"/>
  <c r="AB185" i="21"/>
  <c r="Y185" i="21"/>
  <c r="X185" i="21"/>
  <c r="U185" i="21"/>
  <c r="T185" i="21"/>
  <c r="Q185" i="21"/>
  <c r="P185" i="21"/>
  <c r="AG184" i="21"/>
  <c r="AF184" i="21"/>
  <c r="AC184" i="21"/>
  <c r="AB184" i="21"/>
  <c r="Y184" i="21"/>
  <c r="X184" i="21"/>
  <c r="U184" i="21"/>
  <c r="T184" i="21"/>
  <c r="Q184" i="21"/>
  <c r="P184" i="21"/>
  <c r="AG183" i="21"/>
  <c r="AF183" i="21"/>
  <c r="AC183" i="21"/>
  <c r="AB183" i="21"/>
  <c r="Y183" i="21"/>
  <c r="X183" i="21"/>
  <c r="U183" i="21"/>
  <c r="T183" i="21"/>
  <c r="Q183" i="21"/>
  <c r="P183" i="21"/>
  <c r="AG182" i="21"/>
  <c r="AF182" i="21"/>
  <c r="AC182" i="21"/>
  <c r="AB182" i="21"/>
  <c r="Y182" i="21"/>
  <c r="X182" i="21"/>
  <c r="U182" i="21"/>
  <c r="T182" i="21"/>
  <c r="Q182" i="21"/>
  <c r="P182" i="21"/>
  <c r="AG181" i="21"/>
  <c r="AF181" i="21"/>
  <c r="AC181" i="21"/>
  <c r="AB181" i="21"/>
  <c r="Y181" i="21"/>
  <c r="X181" i="21"/>
  <c r="U181" i="21"/>
  <c r="T181" i="21"/>
  <c r="Q181" i="21"/>
  <c r="P181" i="21"/>
  <c r="AG180" i="21"/>
  <c r="AF180" i="21"/>
  <c r="AC180" i="21"/>
  <c r="AB180" i="21"/>
  <c r="Y180" i="21"/>
  <c r="X180" i="21"/>
  <c r="U180" i="21"/>
  <c r="T180" i="21"/>
  <c r="Q180" i="21"/>
  <c r="P180" i="21"/>
  <c r="AG179" i="21"/>
  <c r="AF179" i="21"/>
  <c r="AC179" i="21"/>
  <c r="AB179" i="21"/>
  <c r="Y179" i="21"/>
  <c r="X179" i="21"/>
  <c r="U179" i="21"/>
  <c r="T179" i="21"/>
  <c r="Q179" i="21"/>
  <c r="P179" i="21"/>
  <c r="AG178" i="21"/>
  <c r="AF178" i="21"/>
  <c r="AC178" i="21"/>
  <c r="AB178" i="21"/>
  <c r="Y178" i="21"/>
  <c r="X178" i="21"/>
  <c r="U178" i="21"/>
  <c r="T178" i="21"/>
  <c r="Q178" i="21"/>
  <c r="P178" i="21"/>
  <c r="AG177" i="21"/>
  <c r="AF177" i="21"/>
  <c r="AC177" i="21"/>
  <c r="AB177" i="21"/>
  <c r="Y177" i="21"/>
  <c r="X177" i="21"/>
  <c r="U177" i="21"/>
  <c r="T177" i="21"/>
  <c r="Q177" i="21"/>
  <c r="P177" i="21"/>
  <c r="AG176" i="21"/>
  <c r="AF176" i="21"/>
  <c r="AC176" i="21"/>
  <c r="AB176" i="21"/>
  <c r="Y176" i="21"/>
  <c r="X176" i="21"/>
  <c r="U176" i="21"/>
  <c r="T176" i="21"/>
  <c r="Q176" i="21"/>
  <c r="P176" i="21"/>
  <c r="AG175" i="21"/>
  <c r="AF175" i="21"/>
  <c r="AC175" i="21"/>
  <c r="AB175" i="21"/>
  <c r="Y175" i="21"/>
  <c r="X175" i="21"/>
  <c r="U175" i="21"/>
  <c r="T175" i="21"/>
  <c r="Q175" i="21"/>
  <c r="P175" i="21"/>
  <c r="AG174" i="21"/>
  <c r="AF174" i="21"/>
  <c r="AC174" i="21"/>
  <c r="AB174" i="21"/>
  <c r="Y174" i="21"/>
  <c r="X174" i="21"/>
  <c r="U174" i="21"/>
  <c r="T174" i="21"/>
  <c r="Q174" i="21"/>
  <c r="P174" i="21"/>
  <c r="AG173" i="21"/>
  <c r="AF173" i="21"/>
  <c r="AC173" i="21"/>
  <c r="AB173" i="21"/>
  <c r="Y173" i="21"/>
  <c r="X173" i="21"/>
  <c r="U173" i="21"/>
  <c r="T173" i="21"/>
  <c r="Q173" i="21"/>
  <c r="P173" i="21"/>
  <c r="AG172" i="21"/>
  <c r="AF172" i="21"/>
  <c r="AC172" i="21"/>
  <c r="AB172" i="21"/>
  <c r="Y172" i="21"/>
  <c r="X172" i="21"/>
  <c r="U172" i="21"/>
  <c r="T172" i="21"/>
  <c r="Q172" i="21"/>
  <c r="P172" i="21"/>
  <c r="AG171" i="21"/>
  <c r="AF171" i="21"/>
  <c r="AC171" i="21"/>
  <c r="AB171" i="21"/>
  <c r="Y171" i="21"/>
  <c r="X171" i="21"/>
  <c r="U171" i="21"/>
  <c r="T171" i="21"/>
  <c r="Q171" i="21"/>
  <c r="P171" i="21"/>
  <c r="AG170" i="21"/>
  <c r="AF170" i="21"/>
  <c r="AC170" i="21"/>
  <c r="AB170" i="21"/>
  <c r="Y170" i="21"/>
  <c r="X170" i="21"/>
  <c r="U170" i="21"/>
  <c r="T170" i="21"/>
  <c r="Q170" i="21"/>
  <c r="P170" i="21"/>
  <c r="AG169" i="21"/>
  <c r="AF169" i="21"/>
  <c r="AC169" i="21"/>
  <c r="AB169" i="21"/>
  <c r="Y169" i="21"/>
  <c r="X169" i="21"/>
  <c r="U169" i="21"/>
  <c r="T169" i="21"/>
  <c r="Q169" i="21"/>
  <c r="P169" i="21"/>
  <c r="AG168" i="21"/>
  <c r="AF168" i="21"/>
  <c r="AC168" i="21"/>
  <c r="AB168" i="21"/>
  <c r="Y168" i="21"/>
  <c r="X168" i="21"/>
  <c r="U168" i="21"/>
  <c r="T168" i="21"/>
  <c r="Q168" i="21"/>
  <c r="P168" i="21"/>
  <c r="AG167" i="21"/>
  <c r="AF167" i="21"/>
  <c r="AC167" i="21"/>
  <c r="AB167" i="21"/>
  <c r="Y167" i="21"/>
  <c r="X167" i="21"/>
  <c r="U167" i="21"/>
  <c r="T167" i="21"/>
  <c r="Q167" i="21"/>
  <c r="P167" i="21"/>
  <c r="AG166" i="21"/>
  <c r="AF166" i="21"/>
  <c r="AC166" i="21"/>
  <c r="AB166" i="21"/>
  <c r="Y166" i="21"/>
  <c r="X166" i="21"/>
  <c r="U166" i="21"/>
  <c r="T166" i="21"/>
  <c r="Q166" i="21"/>
  <c r="P166" i="21"/>
  <c r="AG165" i="21"/>
  <c r="AF165" i="21"/>
  <c r="AC165" i="21"/>
  <c r="AB165" i="21"/>
  <c r="Y165" i="21"/>
  <c r="X165" i="21"/>
  <c r="U165" i="21"/>
  <c r="T165" i="21"/>
  <c r="Q165" i="21"/>
  <c r="P165" i="21"/>
  <c r="AG164" i="21"/>
  <c r="AF164" i="21"/>
  <c r="AC164" i="21"/>
  <c r="AB164" i="21"/>
  <c r="Y164" i="21"/>
  <c r="X164" i="21"/>
  <c r="U164" i="21"/>
  <c r="T164" i="21"/>
  <c r="Q164" i="21"/>
  <c r="P164" i="21"/>
  <c r="AG163" i="21"/>
  <c r="AF163" i="21"/>
  <c r="AC163" i="21"/>
  <c r="AB163" i="21"/>
  <c r="Y163" i="21"/>
  <c r="X163" i="21"/>
  <c r="U163" i="21"/>
  <c r="T163" i="21"/>
  <c r="Q163" i="21"/>
  <c r="P163" i="21"/>
  <c r="AG162" i="21"/>
  <c r="AF162" i="21"/>
  <c r="AC162" i="21"/>
  <c r="AB162" i="21"/>
  <c r="Y162" i="21"/>
  <c r="X162" i="21"/>
  <c r="U162" i="21"/>
  <c r="T162" i="21"/>
  <c r="Q162" i="21"/>
  <c r="P162" i="21"/>
  <c r="AG161" i="21"/>
  <c r="AF161" i="21"/>
  <c r="AC161" i="21"/>
  <c r="AB161" i="21"/>
  <c r="Y161" i="21"/>
  <c r="X161" i="21"/>
  <c r="U161" i="21"/>
  <c r="T161" i="21"/>
  <c r="Q161" i="21"/>
  <c r="P161" i="21"/>
  <c r="AG160" i="21"/>
  <c r="AF160" i="21"/>
  <c r="AC160" i="21"/>
  <c r="AB160" i="21"/>
  <c r="Y160" i="21"/>
  <c r="X160" i="21"/>
  <c r="U160" i="21"/>
  <c r="T160" i="21"/>
  <c r="Q160" i="21"/>
  <c r="P160" i="21"/>
  <c r="AG159" i="21"/>
  <c r="AF159" i="21"/>
  <c r="AC159" i="21"/>
  <c r="AB159" i="21"/>
  <c r="Y159" i="21"/>
  <c r="X159" i="21"/>
  <c r="U159" i="21"/>
  <c r="T159" i="21"/>
  <c r="Q159" i="21"/>
  <c r="P159" i="21"/>
  <c r="AG158" i="21"/>
  <c r="AF158" i="21"/>
  <c r="AC158" i="21"/>
  <c r="AB158" i="21"/>
  <c r="Y158" i="21"/>
  <c r="X158" i="21"/>
  <c r="U158" i="21"/>
  <c r="T158" i="21"/>
  <c r="Q158" i="21"/>
  <c r="P158" i="21"/>
  <c r="AG157" i="21"/>
  <c r="AF157" i="21"/>
  <c r="AC157" i="21"/>
  <c r="AB157" i="21"/>
  <c r="Y157" i="21"/>
  <c r="X157" i="21"/>
  <c r="U157" i="21"/>
  <c r="T157" i="21"/>
  <c r="Q157" i="21"/>
  <c r="P157" i="21"/>
  <c r="AG156" i="21"/>
  <c r="AF156" i="21"/>
  <c r="AC156" i="21"/>
  <c r="AB156" i="21"/>
  <c r="Y156" i="21"/>
  <c r="X156" i="21"/>
  <c r="U156" i="21"/>
  <c r="T156" i="21"/>
  <c r="Q156" i="21"/>
  <c r="P156" i="21"/>
  <c r="AG155" i="21"/>
  <c r="AF155" i="21"/>
  <c r="AC155" i="21"/>
  <c r="AB155" i="21"/>
  <c r="Y155" i="21"/>
  <c r="X155" i="21"/>
  <c r="U155" i="21"/>
  <c r="T155" i="21"/>
  <c r="Q155" i="21"/>
  <c r="P155" i="21"/>
  <c r="AG154" i="21"/>
  <c r="AF154" i="21"/>
  <c r="AC154" i="21"/>
  <c r="AB154" i="21"/>
  <c r="Y154" i="21"/>
  <c r="X154" i="21"/>
  <c r="U154" i="21"/>
  <c r="T154" i="21"/>
  <c r="Q154" i="21"/>
  <c r="P154" i="21"/>
  <c r="AG153" i="21"/>
  <c r="AF153" i="21"/>
  <c r="AC153" i="21"/>
  <c r="AB153" i="21"/>
  <c r="Y153" i="21"/>
  <c r="X153" i="21"/>
  <c r="U153" i="21"/>
  <c r="T153" i="21"/>
  <c r="Q153" i="21"/>
  <c r="P153" i="21"/>
  <c r="AG152" i="21"/>
  <c r="AF152" i="21"/>
  <c r="AC152" i="21"/>
  <c r="AB152" i="21"/>
  <c r="Y152" i="21"/>
  <c r="X152" i="21"/>
  <c r="U152" i="21"/>
  <c r="T152" i="21"/>
  <c r="Q152" i="21"/>
  <c r="P152" i="21"/>
  <c r="AG151" i="21"/>
  <c r="AF151" i="21"/>
  <c r="AC151" i="21"/>
  <c r="AB151" i="21"/>
  <c r="Y151" i="21"/>
  <c r="X151" i="21"/>
  <c r="U151" i="21"/>
  <c r="T151" i="21"/>
  <c r="Q151" i="21"/>
  <c r="P151" i="21"/>
  <c r="AG150" i="21"/>
  <c r="AF150" i="21"/>
  <c r="AC150" i="21"/>
  <c r="AB150" i="21"/>
  <c r="Y150" i="21"/>
  <c r="X150" i="21"/>
  <c r="U150" i="21"/>
  <c r="T150" i="21"/>
  <c r="Q150" i="21"/>
  <c r="P150" i="21"/>
  <c r="AG149" i="21"/>
  <c r="AF149" i="21"/>
  <c r="AC149" i="21"/>
  <c r="AB149" i="21"/>
  <c r="Y149" i="21"/>
  <c r="X149" i="21"/>
  <c r="U149" i="21"/>
  <c r="T149" i="21"/>
  <c r="Q149" i="21"/>
  <c r="P149" i="21"/>
  <c r="AG148" i="21"/>
  <c r="AF148" i="21"/>
  <c r="AC148" i="21"/>
  <c r="AB148" i="21"/>
  <c r="Y148" i="21"/>
  <c r="X148" i="21"/>
  <c r="U148" i="21"/>
  <c r="T148" i="21"/>
  <c r="Q148" i="21"/>
  <c r="P148" i="21"/>
  <c r="AG147" i="21"/>
  <c r="AF147" i="21"/>
  <c r="AC147" i="21"/>
  <c r="AB147" i="21"/>
  <c r="Y147" i="21"/>
  <c r="X147" i="21"/>
  <c r="U147" i="21"/>
  <c r="T147" i="21"/>
  <c r="Q147" i="21"/>
  <c r="P147" i="21"/>
  <c r="AG146" i="21"/>
  <c r="AF146" i="21"/>
  <c r="AC146" i="21"/>
  <c r="AB146" i="21"/>
  <c r="Y146" i="21"/>
  <c r="X146" i="21"/>
  <c r="U146" i="21"/>
  <c r="T146" i="21"/>
  <c r="Q146" i="21"/>
  <c r="P146" i="21"/>
  <c r="AG145" i="21"/>
  <c r="AF145" i="21"/>
  <c r="AC145" i="21"/>
  <c r="AB145" i="21"/>
  <c r="Y145" i="21"/>
  <c r="X145" i="21"/>
  <c r="U145" i="21"/>
  <c r="T145" i="21"/>
  <c r="Q145" i="21"/>
  <c r="P145" i="21"/>
  <c r="AG144" i="21"/>
  <c r="AF144" i="21"/>
  <c r="AC144" i="21"/>
  <c r="AB144" i="21"/>
  <c r="Y144" i="21"/>
  <c r="X144" i="21"/>
  <c r="U144" i="21"/>
  <c r="T144" i="21"/>
  <c r="Q144" i="21"/>
  <c r="P144" i="21"/>
  <c r="AG143" i="21"/>
  <c r="AF143" i="21"/>
  <c r="AC143" i="21"/>
  <c r="AB143" i="21"/>
  <c r="Y143" i="21"/>
  <c r="X143" i="21"/>
  <c r="U143" i="21"/>
  <c r="T143" i="21"/>
  <c r="Q143" i="21"/>
  <c r="P143" i="21"/>
  <c r="AG142" i="21"/>
  <c r="AF142" i="21"/>
  <c r="AC142" i="21"/>
  <c r="AB142" i="21"/>
  <c r="Y142" i="21"/>
  <c r="X142" i="21"/>
  <c r="U142" i="21"/>
  <c r="T142" i="21"/>
  <c r="Q142" i="21"/>
  <c r="P142" i="21"/>
  <c r="AG141" i="21"/>
  <c r="AF141" i="21"/>
  <c r="AC141" i="21"/>
  <c r="AB141" i="21"/>
  <c r="Y141" i="21"/>
  <c r="X141" i="21"/>
  <c r="U141" i="21"/>
  <c r="T141" i="21"/>
  <c r="Q141" i="21"/>
  <c r="P141" i="21"/>
  <c r="AG140" i="21"/>
  <c r="AF140" i="21"/>
  <c r="AC140" i="21"/>
  <c r="AB140" i="21"/>
  <c r="Y140" i="21"/>
  <c r="X140" i="21"/>
  <c r="U140" i="21"/>
  <c r="T140" i="21"/>
  <c r="Q140" i="21"/>
  <c r="P140" i="21"/>
  <c r="AG139" i="21"/>
  <c r="AF139" i="21"/>
  <c r="AC139" i="21"/>
  <c r="AB139" i="21"/>
  <c r="Y139" i="21"/>
  <c r="X139" i="21"/>
  <c r="U139" i="21"/>
  <c r="T139" i="21"/>
  <c r="Q139" i="21"/>
  <c r="P139" i="21"/>
  <c r="AG138" i="21"/>
  <c r="AF138" i="21"/>
  <c r="AC138" i="21"/>
  <c r="AB138" i="21"/>
  <c r="Y138" i="21"/>
  <c r="X138" i="21"/>
  <c r="U138" i="21"/>
  <c r="T138" i="21"/>
  <c r="Q138" i="21"/>
  <c r="P138" i="21"/>
  <c r="AG137" i="21"/>
  <c r="AF137" i="21"/>
  <c r="AC137" i="21"/>
  <c r="AB137" i="21"/>
  <c r="Y137" i="21"/>
  <c r="X137" i="21"/>
  <c r="U137" i="21"/>
  <c r="T137" i="21"/>
  <c r="Q137" i="21"/>
  <c r="P137" i="21"/>
  <c r="AG136" i="21"/>
  <c r="AF136" i="21"/>
  <c r="AC136" i="21"/>
  <c r="AB136" i="21"/>
  <c r="Y136" i="21"/>
  <c r="X136" i="21"/>
  <c r="U136" i="21"/>
  <c r="T136" i="21"/>
  <c r="Q136" i="21"/>
  <c r="P136" i="21"/>
  <c r="AG135" i="21"/>
  <c r="AF135" i="21"/>
  <c r="AC135" i="21"/>
  <c r="AB135" i="21"/>
  <c r="Y135" i="21"/>
  <c r="X135" i="21"/>
  <c r="U135" i="21"/>
  <c r="T135" i="21"/>
  <c r="Q135" i="21"/>
  <c r="P135" i="21"/>
  <c r="AG134" i="21"/>
  <c r="AF134" i="21"/>
  <c r="AC134" i="21"/>
  <c r="AB134" i="21"/>
  <c r="Y134" i="21"/>
  <c r="X134" i="21"/>
  <c r="U134" i="21"/>
  <c r="T134" i="21"/>
  <c r="Q134" i="21"/>
  <c r="P134" i="21"/>
  <c r="AG133" i="21"/>
  <c r="AF133" i="21"/>
  <c r="AC133" i="21"/>
  <c r="AB133" i="21"/>
  <c r="Y133" i="21"/>
  <c r="X133" i="21"/>
  <c r="U133" i="21"/>
  <c r="T133" i="21"/>
  <c r="Q133" i="21"/>
  <c r="P133" i="21"/>
  <c r="AG132" i="21"/>
  <c r="AF132" i="21"/>
  <c r="AC132" i="21"/>
  <c r="AB132" i="21"/>
  <c r="Y132" i="21"/>
  <c r="X132" i="21"/>
  <c r="U132" i="21"/>
  <c r="T132" i="21"/>
  <c r="Q132" i="21"/>
  <c r="P132" i="21"/>
  <c r="AG131" i="21"/>
  <c r="AF131" i="21"/>
  <c r="AC131" i="21"/>
  <c r="AB131" i="21"/>
  <c r="Y131" i="21"/>
  <c r="X131" i="21"/>
  <c r="U131" i="21"/>
  <c r="T131" i="21"/>
  <c r="Q131" i="21"/>
  <c r="P131" i="21"/>
  <c r="AG130" i="21"/>
  <c r="AF130" i="21"/>
  <c r="AC130" i="21"/>
  <c r="AB130" i="21"/>
  <c r="Y130" i="21"/>
  <c r="X130" i="21"/>
  <c r="U130" i="21"/>
  <c r="T130" i="21"/>
  <c r="Q130" i="21"/>
  <c r="P130" i="21"/>
  <c r="AG129" i="21"/>
  <c r="AF129" i="21"/>
  <c r="AC129" i="21"/>
  <c r="AB129" i="21"/>
  <c r="Y129" i="21"/>
  <c r="X129" i="21"/>
  <c r="U129" i="21"/>
  <c r="T129" i="21"/>
  <c r="Q129" i="21"/>
  <c r="P129" i="21"/>
  <c r="AG128" i="21"/>
  <c r="AF128" i="21"/>
  <c r="AC128" i="21"/>
  <c r="AB128" i="21"/>
  <c r="Y128" i="21"/>
  <c r="X128" i="21"/>
  <c r="U128" i="21"/>
  <c r="T128" i="21"/>
  <c r="Q128" i="21"/>
  <c r="P128" i="21"/>
  <c r="AG127" i="21"/>
  <c r="AF127" i="21"/>
  <c r="AC127" i="21"/>
  <c r="AB127" i="21"/>
  <c r="Y127" i="21"/>
  <c r="X127" i="21"/>
  <c r="U127" i="21"/>
  <c r="T127" i="21"/>
  <c r="Q127" i="21"/>
  <c r="P127" i="21"/>
  <c r="AG126" i="21"/>
  <c r="AF126" i="21"/>
  <c r="AC126" i="21"/>
  <c r="AB126" i="21"/>
  <c r="Y126" i="21"/>
  <c r="X126" i="21"/>
  <c r="U126" i="21"/>
  <c r="T126" i="21"/>
  <c r="Q126" i="21"/>
  <c r="P126" i="21"/>
  <c r="AG125" i="21"/>
  <c r="AF125" i="21"/>
  <c r="AC125" i="21"/>
  <c r="AB125" i="21"/>
  <c r="Y125" i="21"/>
  <c r="X125" i="21"/>
  <c r="U125" i="21"/>
  <c r="T125" i="21"/>
  <c r="Q125" i="21"/>
  <c r="P125" i="21"/>
  <c r="AG124" i="21"/>
  <c r="AF124" i="21"/>
  <c r="AC124" i="21"/>
  <c r="AB124" i="21"/>
  <c r="Y124" i="21"/>
  <c r="X124" i="21"/>
  <c r="U124" i="21"/>
  <c r="T124" i="21"/>
  <c r="Q124" i="21"/>
  <c r="P124" i="21"/>
  <c r="AG123" i="21"/>
  <c r="AF123" i="21"/>
  <c r="AC123" i="21"/>
  <c r="AB123" i="21"/>
  <c r="Y123" i="21"/>
  <c r="X123" i="21"/>
  <c r="U123" i="21"/>
  <c r="T123" i="21"/>
  <c r="Q123" i="21"/>
  <c r="P123" i="21"/>
  <c r="AG122" i="21"/>
  <c r="AF122" i="21"/>
  <c r="AC122" i="21"/>
  <c r="AB122" i="21"/>
  <c r="Y122" i="21"/>
  <c r="X122" i="21"/>
  <c r="U122" i="21"/>
  <c r="T122" i="21"/>
  <c r="Q122" i="21"/>
  <c r="P122" i="21"/>
  <c r="AG121" i="21"/>
  <c r="AF121" i="21"/>
  <c r="AC121" i="21"/>
  <c r="AB121" i="21"/>
  <c r="Y121" i="21"/>
  <c r="X121" i="21"/>
  <c r="U121" i="21"/>
  <c r="T121" i="21"/>
  <c r="Q121" i="21"/>
  <c r="P121" i="21"/>
  <c r="AG120" i="21"/>
  <c r="AF120" i="21"/>
  <c r="AC120" i="21"/>
  <c r="AB120" i="21"/>
  <c r="Y120" i="21"/>
  <c r="X120" i="21"/>
  <c r="U120" i="21"/>
  <c r="T120" i="21"/>
  <c r="Q120" i="21"/>
  <c r="P120" i="21"/>
  <c r="AG119" i="21"/>
  <c r="AF119" i="21"/>
  <c r="AC119" i="21"/>
  <c r="AB119" i="21"/>
  <c r="Y119" i="21"/>
  <c r="X119" i="21"/>
  <c r="U119" i="21"/>
  <c r="T119" i="21"/>
  <c r="Q119" i="21"/>
  <c r="P119" i="21"/>
  <c r="AG118" i="21"/>
  <c r="AF118" i="21"/>
  <c r="AC118" i="21"/>
  <c r="AB118" i="21"/>
  <c r="Y118" i="21"/>
  <c r="X118" i="21"/>
  <c r="U118" i="21"/>
  <c r="T118" i="21"/>
  <c r="Q118" i="21"/>
  <c r="P118" i="21"/>
  <c r="AG117" i="21"/>
  <c r="AF117" i="21"/>
  <c r="AC117" i="21"/>
  <c r="AB117" i="21"/>
  <c r="Y117" i="21"/>
  <c r="X117" i="21"/>
  <c r="U117" i="21"/>
  <c r="T117" i="21"/>
  <c r="Q117" i="21"/>
  <c r="P117" i="21"/>
  <c r="AG116" i="21"/>
  <c r="AF116" i="21"/>
  <c r="AC116" i="21"/>
  <c r="AB116" i="21"/>
  <c r="Y116" i="21"/>
  <c r="X116" i="21"/>
  <c r="U116" i="21"/>
  <c r="T116" i="21"/>
  <c r="Q116" i="21"/>
  <c r="P116" i="21"/>
  <c r="AG115" i="21"/>
  <c r="AF115" i="21"/>
  <c r="AC115" i="21"/>
  <c r="AB115" i="21"/>
  <c r="Y115" i="21"/>
  <c r="X115" i="21"/>
  <c r="U115" i="21"/>
  <c r="T115" i="21"/>
  <c r="Q115" i="21"/>
  <c r="P115" i="21"/>
  <c r="AG114" i="21"/>
  <c r="AF114" i="21"/>
  <c r="AC114" i="21"/>
  <c r="AB114" i="21"/>
  <c r="Y114" i="21"/>
  <c r="X114" i="21"/>
  <c r="U114" i="21"/>
  <c r="T114" i="21"/>
  <c r="Q114" i="21"/>
  <c r="P114" i="21"/>
  <c r="AG113" i="21"/>
  <c r="AF113" i="21"/>
  <c r="AC113" i="21"/>
  <c r="AB113" i="21"/>
  <c r="Y113" i="21"/>
  <c r="X113" i="21"/>
  <c r="U113" i="21"/>
  <c r="T113" i="21"/>
  <c r="Q113" i="21"/>
  <c r="P113" i="21"/>
  <c r="AG112" i="21"/>
  <c r="AF112" i="21"/>
  <c r="AC112" i="21"/>
  <c r="AB112" i="21"/>
  <c r="Y112" i="21"/>
  <c r="X112" i="21"/>
  <c r="U112" i="21"/>
  <c r="T112" i="21"/>
  <c r="Q112" i="21"/>
  <c r="P112" i="21"/>
  <c r="AG111" i="21"/>
  <c r="AF111" i="21"/>
  <c r="AC111" i="21"/>
  <c r="AB111" i="21"/>
  <c r="Y111" i="21"/>
  <c r="X111" i="21"/>
  <c r="U111" i="21"/>
  <c r="T111" i="21"/>
  <c r="Q111" i="21"/>
  <c r="P111" i="21"/>
  <c r="AG110" i="21"/>
  <c r="AF110" i="21"/>
  <c r="AC110" i="21"/>
  <c r="AB110" i="21"/>
  <c r="Y110" i="21"/>
  <c r="X110" i="21"/>
  <c r="U110" i="21"/>
  <c r="T110" i="21"/>
  <c r="Q110" i="21"/>
  <c r="P110" i="21"/>
  <c r="AG109" i="21"/>
  <c r="AF109" i="21"/>
  <c r="AC109" i="21"/>
  <c r="AB109" i="21"/>
  <c r="Y109" i="21"/>
  <c r="X109" i="21"/>
  <c r="U109" i="21"/>
  <c r="T109" i="21"/>
  <c r="Q109" i="21"/>
  <c r="P109" i="21"/>
  <c r="AG108" i="21"/>
  <c r="AF108" i="21"/>
  <c r="AC108" i="21"/>
  <c r="AB108" i="21"/>
  <c r="Y108" i="21"/>
  <c r="X108" i="21"/>
  <c r="U108" i="21"/>
  <c r="T108" i="21"/>
  <c r="Q108" i="21"/>
  <c r="P108" i="21"/>
  <c r="AG107" i="21"/>
  <c r="AF107" i="21"/>
  <c r="AC107" i="21"/>
  <c r="AB107" i="21"/>
  <c r="Y107" i="21"/>
  <c r="X107" i="21"/>
  <c r="U107" i="21"/>
  <c r="T107" i="21"/>
  <c r="Q107" i="21"/>
  <c r="P107" i="21"/>
  <c r="AG106" i="21"/>
  <c r="AF106" i="21"/>
  <c r="AC106" i="21"/>
  <c r="AB106" i="21"/>
  <c r="Y106" i="21"/>
  <c r="X106" i="21"/>
  <c r="U106" i="21"/>
  <c r="T106" i="21"/>
  <c r="Q106" i="21"/>
  <c r="P106" i="21"/>
  <c r="AG105" i="21"/>
  <c r="AF105" i="21"/>
  <c r="AC105" i="21"/>
  <c r="AB105" i="21"/>
  <c r="Y105" i="21"/>
  <c r="X105" i="21"/>
  <c r="U105" i="21"/>
  <c r="T105" i="21"/>
  <c r="Q105" i="21"/>
  <c r="P105" i="21"/>
  <c r="AG104" i="21"/>
  <c r="AF104" i="21"/>
  <c r="AC104" i="21"/>
  <c r="AB104" i="21"/>
  <c r="Y104" i="21"/>
  <c r="X104" i="21"/>
  <c r="U104" i="21"/>
  <c r="T104" i="21"/>
  <c r="Q104" i="21"/>
  <c r="P104" i="21"/>
  <c r="AG103" i="21"/>
  <c r="AF103" i="21"/>
  <c r="AC103" i="21"/>
  <c r="AB103" i="21"/>
  <c r="Y103" i="21"/>
  <c r="X103" i="21"/>
  <c r="U103" i="21"/>
  <c r="T103" i="21"/>
  <c r="Q103" i="21"/>
  <c r="P103" i="21"/>
  <c r="AG102" i="21"/>
  <c r="AF102" i="21"/>
  <c r="AC102" i="21"/>
  <c r="AB102" i="21"/>
  <c r="Y102" i="21"/>
  <c r="X102" i="21"/>
  <c r="U102" i="21"/>
  <c r="T102" i="21"/>
  <c r="Q102" i="21"/>
  <c r="P102" i="21"/>
  <c r="AG101" i="21"/>
  <c r="AF101" i="21"/>
  <c r="AC101" i="21"/>
  <c r="AB101" i="21"/>
  <c r="Y101" i="21"/>
  <c r="X101" i="21"/>
  <c r="U101" i="21"/>
  <c r="T101" i="21"/>
  <c r="Q101" i="21"/>
  <c r="P101" i="21"/>
  <c r="AG100" i="21"/>
  <c r="AF100" i="21"/>
  <c r="AC100" i="21"/>
  <c r="AB100" i="21"/>
  <c r="Y100" i="21"/>
  <c r="X100" i="21"/>
  <c r="U100" i="21"/>
  <c r="T100" i="21"/>
  <c r="Q100" i="21"/>
  <c r="P100" i="21"/>
  <c r="AG99" i="21"/>
  <c r="AF99" i="21"/>
  <c r="AC99" i="21"/>
  <c r="AB99" i="21"/>
  <c r="Y99" i="21"/>
  <c r="X99" i="21"/>
  <c r="U99" i="21"/>
  <c r="T99" i="21"/>
  <c r="Q99" i="21"/>
  <c r="P99" i="21"/>
  <c r="AG98" i="21"/>
  <c r="AF98" i="21"/>
  <c r="AC98" i="21"/>
  <c r="AB98" i="21"/>
  <c r="Y98" i="21"/>
  <c r="X98" i="21"/>
  <c r="U98" i="21"/>
  <c r="T98" i="21"/>
  <c r="Q98" i="21"/>
  <c r="P98" i="21"/>
  <c r="AG97" i="21"/>
  <c r="AF97" i="21"/>
  <c r="AC97" i="21"/>
  <c r="AB97" i="21"/>
  <c r="Y97" i="21"/>
  <c r="X97" i="21"/>
  <c r="U97" i="21"/>
  <c r="T97" i="21"/>
  <c r="Q97" i="21"/>
  <c r="P97" i="21"/>
  <c r="AG96" i="21"/>
  <c r="AF96" i="21"/>
  <c r="AC96" i="21"/>
  <c r="AB96" i="21"/>
  <c r="Y96" i="21"/>
  <c r="X96" i="21"/>
  <c r="U96" i="21"/>
  <c r="T96" i="21"/>
  <c r="Q96" i="21"/>
  <c r="P96" i="21"/>
  <c r="AG95" i="21"/>
  <c r="AF95" i="21"/>
  <c r="AC95" i="21"/>
  <c r="AB95" i="21"/>
  <c r="Y95" i="21"/>
  <c r="X95" i="21"/>
  <c r="U95" i="21"/>
  <c r="T95" i="21"/>
  <c r="Q95" i="21"/>
  <c r="P95" i="21"/>
  <c r="AG94" i="21"/>
  <c r="AF94" i="21"/>
  <c r="AC94" i="21"/>
  <c r="AB94" i="21"/>
  <c r="Y94" i="21"/>
  <c r="X94" i="21"/>
  <c r="U94" i="21"/>
  <c r="T94" i="21"/>
  <c r="Q94" i="21"/>
  <c r="P94" i="21"/>
  <c r="AG93" i="21"/>
  <c r="AF93" i="21"/>
  <c r="AC93" i="21"/>
  <c r="AB93" i="21"/>
  <c r="Y93" i="21"/>
  <c r="X93" i="21"/>
  <c r="U93" i="21"/>
  <c r="T93" i="21"/>
  <c r="Q93" i="21"/>
  <c r="P93" i="21"/>
  <c r="AG92" i="21"/>
  <c r="AF92" i="21"/>
  <c r="AC92" i="21"/>
  <c r="AB92" i="21"/>
  <c r="Y92" i="21"/>
  <c r="X92" i="21"/>
  <c r="U92" i="21"/>
  <c r="T92" i="21"/>
  <c r="Q92" i="21"/>
  <c r="P92" i="21"/>
  <c r="AG91" i="21"/>
  <c r="AF91" i="21"/>
  <c r="AC91" i="21"/>
  <c r="AB91" i="21"/>
  <c r="Y91" i="21"/>
  <c r="X91" i="21"/>
  <c r="U91" i="21"/>
  <c r="T91" i="21"/>
  <c r="Q91" i="21"/>
  <c r="P91" i="21"/>
  <c r="AG90" i="21"/>
  <c r="AF90" i="21"/>
  <c r="AC90" i="21"/>
  <c r="AB90" i="21"/>
  <c r="Y90" i="21"/>
  <c r="X90" i="21"/>
  <c r="U90" i="21"/>
  <c r="T90" i="21"/>
  <c r="Q90" i="21"/>
  <c r="P90" i="21"/>
  <c r="AG89" i="21"/>
  <c r="AF89" i="21"/>
  <c r="AC89" i="21"/>
  <c r="AB89" i="21"/>
  <c r="Y89" i="21"/>
  <c r="X89" i="21"/>
  <c r="U89" i="21"/>
  <c r="T89" i="21"/>
  <c r="Q89" i="21"/>
  <c r="P89" i="21"/>
  <c r="AG88" i="21"/>
  <c r="AF88" i="21"/>
  <c r="AC88" i="21"/>
  <c r="AB88" i="21"/>
  <c r="Y88" i="21"/>
  <c r="X88" i="21"/>
  <c r="U88" i="21"/>
  <c r="T88" i="21"/>
  <c r="Q88" i="21"/>
  <c r="P88" i="21"/>
  <c r="AG87" i="21"/>
  <c r="AF87" i="21"/>
  <c r="AC87" i="21"/>
  <c r="AB87" i="21"/>
  <c r="Y87" i="21"/>
  <c r="X87" i="21"/>
  <c r="U87" i="21"/>
  <c r="T87" i="21"/>
  <c r="Q87" i="21"/>
  <c r="P87" i="21"/>
  <c r="AG86" i="21"/>
  <c r="AF86" i="21"/>
  <c r="AC86" i="21"/>
  <c r="AB86" i="21"/>
  <c r="Y86" i="21"/>
  <c r="X86" i="21"/>
  <c r="U86" i="21"/>
  <c r="T86" i="21"/>
  <c r="Q86" i="21"/>
  <c r="P86" i="21"/>
  <c r="AG85" i="21"/>
  <c r="AF85" i="21"/>
  <c r="AC85" i="21"/>
  <c r="AB85" i="21"/>
  <c r="Y85" i="21"/>
  <c r="X85" i="21"/>
  <c r="U85" i="21"/>
  <c r="T85" i="21"/>
  <c r="Q85" i="21"/>
  <c r="P85" i="21"/>
  <c r="AG84" i="21"/>
  <c r="AF84" i="21"/>
  <c r="AC84" i="21"/>
  <c r="AB84" i="21"/>
  <c r="Y84" i="21"/>
  <c r="X84" i="21"/>
  <c r="U84" i="21"/>
  <c r="T84" i="21"/>
  <c r="Q84" i="21"/>
  <c r="P84" i="21"/>
  <c r="AG83" i="21"/>
  <c r="AF83" i="21"/>
  <c r="AC83" i="21"/>
  <c r="AB83" i="21"/>
  <c r="Y83" i="21"/>
  <c r="X83" i="21"/>
  <c r="U83" i="21"/>
  <c r="T83" i="21"/>
  <c r="Q83" i="21"/>
  <c r="P83" i="21"/>
  <c r="AG82" i="21"/>
  <c r="AF82" i="21"/>
  <c r="AC82" i="21"/>
  <c r="AB82" i="21"/>
  <c r="Y82" i="21"/>
  <c r="X82" i="21"/>
  <c r="U82" i="21"/>
  <c r="T82" i="21"/>
  <c r="Q82" i="21"/>
  <c r="P82" i="21"/>
  <c r="AG81" i="21"/>
  <c r="AF81" i="21"/>
  <c r="AC81" i="21"/>
  <c r="AB81" i="21"/>
  <c r="Y81" i="21"/>
  <c r="X81" i="21"/>
  <c r="U81" i="21"/>
  <c r="T81" i="21"/>
  <c r="Q81" i="21"/>
  <c r="P81" i="21"/>
  <c r="AG80" i="21"/>
  <c r="AF80" i="21"/>
  <c r="AC80" i="21"/>
  <c r="AB80" i="21"/>
  <c r="Y80" i="21"/>
  <c r="X80" i="21"/>
  <c r="U80" i="21"/>
  <c r="T80" i="21"/>
  <c r="Q80" i="21"/>
  <c r="P80" i="21"/>
  <c r="AG79" i="21"/>
  <c r="AF79" i="21"/>
  <c r="AC79" i="21"/>
  <c r="AB79" i="21"/>
  <c r="Y79" i="21"/>
  <c r="X79" i="21"/>
  <c r="U79" i="21"/>
  <c r="T79" i="21"/>
  <c r="Q79" i="21"/>
  <c r="P79" i="21"/>
  <c r="AG78" i="21"/>
  <c r="AF78" i="21"/>
  <c r="AC78" i="21"/>
  <c r="AB78" i="21"/>
  <c r="Y78" i="21"/>
  <c r="X78" i="21"/>
  <c r="U78" i="21"/>
  <c r="T78" i="21"/>
  <c r="Q78" i="21"/>
  <c r="P78" i="21"/>
  <c r="AG77" i="21"/>
  <c r="AF77" i="21"/>
  <c r="AC77" i="21"/>
  <c r="AB77" i="21"/>
  <c r="Y77" i="21"/>
  <c r="X77" i="21"/>
  <c r="U77" i="21"/>
  <c r="T77" i="21"/>
  <c r="Q77" i="21"/>
  <c r="P77" i="21"/>
  <c r="AG76" i="21"/>
  <c r="AF76" i="21"/>
  <c r="AC76" i="21"/>
  <c r="AB76" i="21"/>
  <c r="Y76" i="21"/>
  <c r="X76" i="21"/>
  <c r="U76" i="21"/>
  <c r="T76" i="21"/>
  <c r="Q76" i="21"/>
  <c r="P76" i="21"/>
  <c r="AG75" i="21"/>
  <c r="AF75" i="21"/>
  <c r="AC75" i="21"/>
  <c r="AB75" i="21"/>
  <c r="Y75" i="21"/>
  <c r="X75" i="21"/>
  <c r="U75" i="21"/>
  <c r="T75" i="21"/>
  <c r="Q75" i="21"/>
  <c r="P75" i="21"/>
  <c r="AG74" i="21"/>
  <c r="AF74" i="21"/>
  <c r="AC74" i="21"/>
  <c r="AB74" i="21"/>
  <c r="Y74" i="21"/>
  <c r="X74" i="21"/>
  <c r="U74" i="21"/>
  <c r="T74" i="21"/>
  <c r="Q74" i="21"/>
  <c r="P74" i="21"/>
  <c r="AG73" i="21"/>
  <c r="AF73" i="21"/>
  <c r="AC73" i="21"/>
  <c r="AB73" i="21"/>
  <c r="Y73" i="21"/>
  <c r="X73" i="21"/>
  <c r="U73" i="21"/>
  <c r="T73" i="21"/>
  <c r="Q73" i="21"/>
  <c r="P73" i="21"/>
  <c r="AG72" i="21"/>
  <c r="AF72" i="21"/>
  <c r="AC72" i="21"/>
  <c r="AB72" i="21"/>
  <c r="Y72" i="21"/>
  <c r="X72" i="21"/>
  <c r="U72" i="21"/>
  <c r="T72" i="21"/>
  <c r="Q72" i="21"/>
  <c r="P72" i="21"/>
  <c r="AG71" i="21"/>
  <c r="AF71" i="21"/>
  <c r="AC71" i="21"/>
  <c r="AB71" i="21"/>
  <c r="Y71" i="21"/>
  <c r="X71" i="21"/>
  <c r="U71" i="21"/>
  <c r="T71" i="21"/>
  <c r="Q71" i="21"/>
  <c r="P71" i="21"/>
  <c r="AG70" i="21"/>
  <c r="AF70" i="21"/>
  <c r="AC70" i="21"/>
  <c r="AB70" i="21"/>
  <c r="Y70" i="21"/>
  <c r="X70" i="21"/>
  <c r="U70" i="21"/>
  <c r="T70" i="21"/>
  <c r="Q70" i="21"/>
  <c r="P70" i="21"/>
  <c r="AG69" i="21"/>
  <c r="AF69" i="21"/>
  <c r="AC69" i="21"/>
  <c r="AB69" i="21"/>
  <c r="Y69" i="21"/>
  <c r="X69" i="21"/>
  <c r="U69" i="21"/>
  <c r="T69" i="21"/>
  <c r="Q69" i="21"/>
  <c r="P69" i="21"/>
  <c r="AG68" i="21"/>
  <c r="AF68" i="21"/>
  <c r="AC68" i="21"/>
  <c r="AB68" i="21"/>
  <c r="Y68" i="21"/>
  <c r="X68" i="21"/>
  <c r="U68" i="21"/>
  <c r="T68" i="21"/>
  <c r="Q68" i="21"/>
  <c r="P68" i="21"/>
  <c r="AG67" i="21"/>
  <c r="AF67" i="21"/>
  <c r="AC67" i="21"/>
  <c r="AB67" i="21"/>
  <c r="Y67" i="21"/>
  <c r="X67" i="21"/>
  <c r="U67" i="21"/>
  <c r="T67" i="21"/>
  <c r="Q67" i="21"/>
  <c r="P67" i="21"/>
  <c r="AG66" i="21"/>
  <c r="AF66" i="21"/>
  <c r="AC66" i="21"/>
  <c r="AB66" i="21"/>
  <c r="Y66" i="21"/>
  <c r="X66" i="21"/>
  <c r="U66" i="21"/>
  <c r="T66" i="21"/>
  <c r="Q66" i="21"/>
  <c r="P66" i="21"/>
  <c r="AG65" i="21"/>
  <c r="AF65" i="21"/>
  <c r="AC65" i="21"/>
  <c r="AB65" i="21"/>
  <c r="Y65" i="21"/>
  <c r="X65" i="21"/>
  <c r="U65" i="21"/>
  <c r="T65" i="21"/>
  <c r="Q65" i="21"/>
  <c r="P65" i="21"/>
  <c r="AG64" i="21"/>
  <c r="AF64" i="21"/>
  <c r="AC64" i="21"/>
  <c r="AB64" i="21"/>
  <c r="Y64" i="21"/>
  <c r="X64" i="21"/>
  <c r="U64" i="21"/>
  <c r="T64" i="21"/>
  <c r="Q64" i="21"/>
  <c r="P64" i="21"/>
  <c r="AG63" i="21"/>
  <c r="AF63" i="21"/>
  <c r="AC63" i="21"/>
  <c r="AB63" i="21"/>
  <c r="Y63" i="21"/>
  <c r="X63" i="21"/>
  <c r="U63" i="21"/>
  <c r="T63" i="21"/>
  <c r="Q63" i="21"/>
  <c r="P63" i="21"/>
  <c r="AG62" i="21"/>
  <c r="AF62" i="21"/>
  <c r="AC62" i="21"/>
  <c r="AB62" i="21"/>
  <c r="Y62" i="21"/>
  <c r="X62" i="21"/>
  <c r="U62" i="21"/>
  <c r="T62" i="21"/>
  <c r="Q62" i="21"/>
  <c r="P62" i="21"/>
  <c r="AG61" i="21"/>
  <c r="AF61" i="21"/>
  <c r="AC61" i="21"/>
  <c r="AB61" i="21"/>
  <c r="Y61" i="21"/>
  <c r="X61" i="21"/>
  <c r="U61" i="21"/>
  <c r="T61" i="21"/>
  <c r="Q61" i="21"/>
  <c r="P61" i="21"/>
  <c r="AG60" i="21"/>
  <c r="AF60" i="21"/>
  <c r="AC60" i="21"/>
  <c r="AB60" i="21"/>
  <c r="Y60" i="21"/>
  <c r="X60" i="21"/>
  <c r="U60" i="21"/>
  <c r="T60" i="21"/>
  <c r="Q60" i="21"/>
  <c r="P60" i="21"/>
  <c r="AG59" i="21"/>
  <c r="AF59" i="21"/>
  <c r="AC59" i="21"/>
  <c r="AB59" i="21"/>
  <c r="Y59" i="21"/>
  <c r="X59" i="21"/>
  <c r="U59" i="21"/>
  <c r="T59" i="21"/>
  <c r="Q59" i="21"/>
  <c r="P59" i="21"/>
  <c r="AG58" i="21"/>
  <c r="AF58" i="21"/>
  <c r="AC58" i="21"/>
  <c r="AB58" i="21"/>
  <c r="Y58" i="21"/>
  <c r="X58" i="21"/>
  <c r="U58" i="21"/>
  <c r="T58" i="21"/>
  <c r="Q58" i="21"/>
  <c r="P58" i="21"/>
  <c r="AG57" i="21"/>
  <c r="AF57" i="21"/>
  <c r="AC57" i="21"/>
  <c r="AB57" i="21"/>
  <c r="Y57" i="21"/>
  <c r="X57" i="21"/>
  <c r="U57" i="21"/>
  <c r="T57" i="21"/>
  <c r="Q57" i="21"/>
  <c r="P57" i="21"/>
  <c r="AG56" i="21"/>
  <c r="AF56" i="21"/>
  <c r="AC56" i="21"/>
  <c r="AB56" i="21"/>
  <c r="Y56" i="21"/>
  <c r="X56" i="21"/>
  <c r="U56" i="21"/>
  <c r="T56" i="21"/>
  <c r="Q56" i="21"/>
  <c r="P56" i="21"/>
  <c r="AG55" i="21"/>
  <c r="AF55" i="21"/>
  <c r="AC55" i="21"/>
  <c r="AB55" i="21"/>
  <c r="Y55" i="21"/>
  <c r="X55" i="21"/>
  <c r="U55" i="21"/>
  <c r="T55" i="21"/>
  <c r="Q55" i="21"/>
  <c r="P55" i="21"/>
  <c r="AG54" i="21"/>
  <c r="AF54" i="21"/>
  <c r="AC54" i="21"/>
  <c r="AB54" i="21"/>
  <c r="Y54" i="21"/>
  <c r="X54" i="21"/>
  <c r="U54" i="21"/>
  <c r="T54" i="21"/>
  <c r="Q54" i="21"/>
  <c r="P54" i="21"/>
  <c r="AG53" i="21"/>
  <c r="AF53" i="21"/>
  <c r="AC53" i="21"/>
  <c r="AB53" i="21"/>
  <c r="Y53" i="21"/>
  <c r="X53" i="21"/>
  <c r="U53" i="21"/>
  <c r="T53" i="21"/>
  <c r="Q53" i="21"/>
  <c r="P53" i="21"/>
  <c r="AG52" i="21"/>
  <c r="AF52" i="21"/>
  <c r="AC52" i="21"/>
  <c r="AB52" i="21"/>
  <c r="Y52" i="21"/>
  <c r="X52" i="21"/>
  <c r="U52" i="21"/>
  <c r="T52" i="21"/>
  <c r="Q52" i="21"/>
  <c r="P52" i="21"/>
  <c r="AG51" i="21"/>
  <c r="AF51" i="21"/>
  <c r="AC51" i="21"/>
  <c r="AB51" i="21"/>
  <c r="Y51" i="21"/>
  <c r="X51" i="21"/>
  <c r="U51" i="21"/>
  <c r="T51" i="21"/>
  <c r="Q51" i="21"/>
  <c r="P51" i="21"/>
  <c r="AG50" i="21"/>
  <c r="AF50" i="21"/>
  <c r="AC50" i="21"/>
  <c r="AB50" i="21"/>
  <c r="Y50" i="21"/>
  <c r="X50" i="21"/>
  <c r="U50" i="21"/>
  <c r="T50" i="21"/>
  <c r="Q50" i="21"/>
  <c r="P50" i="21"/>
  <c r="AG49" i="21"/>
  <c r="AF49" i="21"/>
  <c r="AC49" i="21"/>
  <c r="AB49" i="21"/>
  <c r="Y49" i="21"/>
  <c r="X49" i="21"/>
  <c r="U49" i="21"/>
  <c r="T49" i="21"/>
  <c r="Q49" i="21"/>
  <c r="P49" i="21"/>
  <c r="AG48" i="21"/>
  <c r="AF48" i="21"/>
  <c r="AC48" i="21"/>
  <c r="AB48" i="21"/>
  <c r="Y48" i="21"/>
  <c r="X48" i="21"/>
  <c r="U48" i="21"/>
  <c r="T48" i="21"/>
  <c r="Q48" i="21"/>
  <c r="P48" i="21"/>
  <c r="AG47" i="21"/>
  <c r="AF47" i="21"/>
  <c r="AC47" i="21"/>
  <c r="AB47" i="21"/>
  <c r="Y47" i="21"/>
  <c r="X47" i="21"/>
  <c r="U47" i="21"/>
  <c r="T47" i="21"/>
  <c r="Q47" i="21"/>
  <c r="P47" i="21"/>
  <c r="AG46" i="21"/>
  <c r="AF46" i="21"/>
  <c r="AC46" i="21"/>
  <c r="AB46" i="21"/>
  <c r="Y46" i="21"/>
  <c r="X46" i="21"/>
  <c r="U46" i="21"/>
  <c r="T46" i="21"/>
  <c r="Q46" i="21"/>
  <c r="P46" i="21"/>
  <c r="AG45" i="21"/>
  <c r="AF45" i="21"/>
  <c r="AC45" i="21"/>
  <c r="AB45" i="21"/>
  <c r="Y45" i="21"/>
  <c r="X45" i="21"/>
  <c r="U45" i="21"/>
  <c r="T45" i="21"/>
  <c r="Q45" i="21"/>
  <c r="P45" i="21"/>
  <c r="AG44" i="21"/>
  <c r="AF44" i="21"/>
  <c r="AC44" i="21"/>
  <c r="AB44" i="21"/>
  <c r="Y44" i="21"/>
  <c r="X44" i="21"/>
  <c r="U44" i="21"/>
  <c r="T44" i="21"/>
  <c r="Q44" i="21"/>
  <c r="P44" i="21"/>
  <c r="AG43" i="21"/>
  <c r="AF43" i="21"/>
  <c r="AC43" i="21"/>
  <c r="AB43" i="21"/>
  <c r="Y43" i="21"/>
  <c r="X43" i="21"/>
  <c r="U43" i="21"/>
  <c r="T43" i="21"/>
  <c r="Q43" i="21"/>
  <c r="P43" i="21"/>
  <c r="AG42" i="21"/>
  <c r="AF42" i="21"/>
  <c r="AC42" i="21"/>
  <c r="AB42" i="21"/>
  <c r="Y42" i="21"/>
  <c r="X42" i="21"/>
  <c r="U42" i="21"/>
  <c r="T42" i="21"/>
  <c r="Q42" i="21"/>
  <c r="P42" i="21"/>
  <c r="AG41" i="21"/>
  <c r="AF41" i="21"/>
  <c r="AC41" i="21"/>
  <c r="AB41" i="21"/>
  <c r="Y41" i="21"/>
  <c r="X41" i="21"/>
  <c r="U41" i="21"/>
  <c r="T41" i="21"/>
  <c r="Q41" i="21"/>
  <c r="P41" i="21"/>
  <c r="AG40" i="21"/>
  <c r="AF40" i="21"/>
  <c r="AC40" i="21"/>
  <c r="AB40" i="21"/>
  <c r="Y40" i="21"/>
  <c r="X40" i="21"/>
  <c r="U40" i="21"/>
  <c r="T40" i="21"/>
  <c r="Q40" i="21"/>
  <c r="P40" i="21"/>
  <c r="AG39" i="21"/>
  <c r="AF39" i="21"/>
  <c r="AC39" i="21"/>
  <c r="AB39" i="21"/>
  <c r="Y39" i="21"/>
  <c r="X39" i="21"/>
  <c r="U39" i="21"/>
  <c r="T39" i="21"/>
  <c r="Q39" i="21"/>
  <c r="P39" i="21"/>
  <c r="AG38" i="21"/>
  <c r="AF38" i="21"/>
  <c r="AC38" i="21"/>
  <c r="AB38" i="21"/>
  <c r="Y38" i="21"/>
  <c r="X38" i="21"/>
  <c r="U38" i="21"/>
  <c r="T38" i="21"/>
  <c r="Q38" i="21"/>
  <c r="P38" i="21"/>
  <c r="AG37" i="21"/>
  <c r="AF37" i="21"/>
  <c r="AC37" i="21"/>
  <c r="AB37" i="21"/>
  <c r="Y37" i="21"/>
  <c r="X37" i="21"/>
  <c r="U37" i="21"/>
  <c r="T37" i="21"/>
  <c r="Q37" i="21"/>
  <c r="P37" i="21"/>
  <c r="AG36" i="21"/>
  <c r="AF36" i="21"/>
  <c r="AC36" i="21"/>
  <c r="AB36" i="21"/>
  <c r="Y36" i="21"/>
  <c r="X36" i="21"/>
  <c r="U36" i="21"/>
  <c r="T36" i="21"/>
  <c r="Q36" i="21"/>
  <c r="P36" i="21"/>
  <c r="AG35" i="21"/>
  <c r="AF35" i="21"/>
  <c r="AC35" i="21"/>
  <c r="AB35" i="21"/>
  <c r="Y35" i="21"/>
  <c r="X35" i="21"/>
  <c r="U35" i="21"/>
  <c r="T35" i="21"/>
  <c r="Q35" i="21"/>
  <c r="P35" i="21"/>
  <c r="AG34" i="21"/>
  <c r="AF34" i="21"/>
  <c r="AC34" i="21"/>
  <c r="AB34" i="21"/>
  <c r="Y34" i="21"/>
  <c r="X34" i="21"/>
  <c r="U34" i="21"/>
  <c r="T34" i="21"/>
  <c r="Q34" i="21"/>
  <c r="P34" i="21"/>
  <c r="AG33" i="21"/>
  <c r="AF33" i="21"/>
  <c r="AC33" i="21"/>
  <c r="AB33" i="21"/>
  <c r="Y33" i="21"/>
  <c r="X33" i="21"/>
  <c r="U33" i="21"/>
  <c r="T33" i="21"/>
  <c r="Q33" i="21"/>
  <c r="P33" i="21"/>
  <c r="AG32" i="21"/>
  <c r="AF32" i="21"/>
  <c r="AC32" i="21"/>
  <c r="AB32" i="21"/>
  <c r="Y32" i="21"/>
  <c r="X32" i="21"/>
  <c r="U32" i="21"/>
  <c r="T32" i="21"/>
  <c r="Q32" i="21"/>
  <c r="P32" i="21"/>
  <c r="AG31" i="21"/>
  <c r="AF31" i="21"/>
  <c r="AC31" i="21"/>
  <c r="AB31" i="21"/>
  <c r="Y31" i="21"/>
  <c r="X31" i="21"/>
  <c r="U31" i="21"/>
  <c r="T31" i="21"/>
  <c r="Q31" i="21"/>
  <c r="P31" i="21"/>
  <c r="AG30" i="21"/>
  <c r="AF30" i="21"/>
  <c r="AC30" i="21"/>
  <c r="AB30" i="21"/>
  <c r="Y30" i="21"/>
  <c r="X30" i="21"/>
  <c r="U30" i="21"/>
  <c r="T30" i="21"/>
  <c r="Q30" i="21"/>
  <c r="P30" i="21"/>
  <c r="AG29" i="21"/>
  <c r="AF29" i="21"/>
  <c r="AC29" i="21"/>
  <c r="AB29" i="21"/>
  <c r="Y29" i="21"/>
  <c r="X29" i="21"/>
  <c r="U29" i="21"/>
  <c r="T29" i="21"/>
  <c r="Q29" i="21"/>
  <c r="P29" i="21"/>
  <c r="G2" i="21"/>
  <c r="D2" i="21"/>
  <c r="C2" i="21"/>
  <c r="X25" i="1"/>
  <c r="Y25" i="1"/>
  <c r="X26" i="1"/>
  <c r="Y26" i="1"/>
  <c r="X27" i="1"/>
  <c r="Y27" i="1"/>
  <c r="X28" i="1"/>
  <c r="Y28" i="1"/>
  <c r="X29" i="1"/>
  <c r="Y29" i="1"/>
  <c r="X30" i="1"/>
  <c r="Y30" i="1"/>
  <c r="X31" i="1"/>
  <c r="Y31" i="1"/>
  <c r="X32" i="1"/>
  <c r="Y32" i="1"/>
  <c r="X33" i="1"/>
  <c r="Y33" i="1"/>
  <c r="X34" i="1"/>
  <c r="Y34" i="1"/>
  <c r="X35" i="1"/>
  <c r="Y35" i="1"/>
  <c r="X36" i="1"/>
  <c r="Y36" i="1"/>
  <c r="X37" i="1"/>
  <c r="Y37" i="1"/>
  <c r="X38" i="1"/>
  <c r="Y38" i="1"/>
  <c r="X39" i="1"/>
  <c r="Y39" i="1"/>
  <c r="X40" i="1"/>
  <c r="Y40" i="1"/>
  <c r="X41" i="1"/>
  <c r="Y41" i="1"/>
  <c r="X42" i="1"/>
  <c r="Y42" i="1"/>
  <c r="X43" i="1"/>
  <c r="Y43" i="1"/>
  <c r="X44" i="1"/>
  <c r="Y44" i="1"/>
  <c r="X45" i="1"/>
  <c r="Y45" i="1"/>
  <c r="X46" i="1"/>
  <c r="Y46" i="1"/>
  <c r="X47" i="1"/>
  <c r="Y47" i="1"/>
  <c r="X48" i="1"/>
  <c r="Y48" i="1"/>
  <c r="X49" i="1"/>
  <c r="Y49" i="1"/>
  <c r="X50" i="1"/>
  <c r="Y50" i="1"/>
  <c r="X51" i="1"/>
  <c r="Y51" i="1"/>
  <c r="X52" i="1"/>
  <c r="Y52" i="1"/>
  <c r="X53" i="1"/>
  <c r="Y53" i="1"/>
  <c r="X54" i="1"/>
  <c r="Y54" i="1"/>
  <c r="X55" i="1"/>
  <c r="Y55" i="1"/>
  <c r="X56" i="1"/>
  <c r="Y56" i="1"/>
  <c r="X57" i="1"/>
  <c r="Y57" i="1"/>
  <c r="X58" i="1"/>
  <c r="Y58" i="1"/>
  <c r="X59" i="1"/>
  <c r="Y59" i="1"/>
  <c r="X60" i="1"/>
  <c r="Y60" i="1"/>
  <c r="X61" i="1"/>
  <c r="Y61" i="1"/>
  <c r="X62" i="1"/>
  <c r="Y62" i="1"/>
  <c r="X63" i="1"/>
  <c r="Y63" i="1"/>
  <c r="X64" i="1"/>
  <c r="Y64" i="1"/>
  <c r="X65" i="1"/>
  <c r="Y65" i="1"/>
  <c r="X66" i="1"/>
  <c r="Y66" i="1"/>
  <c r="X67" i="1"/>
  <c r="Y67" i="1"/>
  <c r="X68" i="1"/>
  <c r="Y68" i="1"/>
  <c r="X69" i="1"/>
  <c r="Y69" i="1"/>
  <c r="X70" i="1"/>
  <c r="Y70" i="1"/>
  <c r="X71" i="1"/>
  <c r="Y71" i="1"/>
  <c r="X72" i="1"/>
  <c r="Y72" i="1"/>
  <c r="X73" i="1"/>
  <c r="Y73" i="1"/>
  <c r="X74" i="1"/>
  <c r="Y74" i="1"/>
  <c r="X75" i="1"/>
  <c r="Y75" i="1"/>
  <c r="X76" i="1"/>
  <c r="Y76" i="1"/>
  <c r="X77" i="1"/>
  <c r="Y77" i="1"/>
  <c r="X78" i="1"/>
  <c r="Y78" i="1"/>
  <c r="X79" i="1"/>
  <c r="Y79" i="1"/>
  <c r="X80" i="1"/>
  <c r="Y80" i="1"/>
  <c r="X81" i="1"/>
  <c r="Y81" i="1"/>
  <c r="X82" i="1"/>
  <c r="Y82" i="1"/>
  <c r="X83" i="1"/>
  <c r="Y83" i="1"/>
  <c r="X84" i="1"/>
  <c r="Y84" i="1"/>
  <c r="X85" i="1"/>
  <c r="Y85" i="1"/>
  <c r="X86" i="1"/>
  <c r="Y86" i="1"/>
  <c r="X87" i="1"/>
  <c r="Y87" i="1"/>
  <c r="X88" i="1"/>
  <c r="Y88" i="1"/>
  <c r="X89" i="1"/>
  <c r="Y89" i="1"/>
  <c r="X90" i="1"/>
  <c r="Y90" i="1"/>
  <c r="X91" i="1"/>
  <c r="Y91" i="1"/>
  <c r="X92" i="1"/>
  <c r="Y92" i="1"/>
  <c r="X93" i="1"/>
  <c r="Y93" i="1"/>
  <c r="X94" i="1"/>
  <c r="Y94" i="1"/>
  <c r="X95" i="1"/>
  <c r="Y95" i="1"/>
  <c r="X96" i="1"/>
  <c r="Y96" i="1"/>
  <c r="X97" i="1"/>
  <c r="Y97" i="1"/>
  <c r="X98" i="1"/>
  <c r="Y98" i="1"/>
  <c r="X99" i="1"/>
  <c r="Y99" i="1"/>
  <c r="X100" i="1"/>
  <c r="Y100" i="1"/>
  <c r="X101" i="1"/>
  <c r="Y101" i="1"/>
  <c r="X102" i="1"/>
  <c r="Y102" i="1"/>
  <c r="X103" i="1"/>
  <c r="Y103" i="1"/>
  <c r="X104" i="1"/>
  <c r="Y104" i="1"/>
  <c r="X105" i="1"/>
  <c r="Y105" i="1"/>
  <c r="X106" i="1"/>
  <c r="Y106" i="1"/>
  <c r="X107" i="1"/>
  <c r="Y107" i="1"/>
  <c r="X108" i="1"/>
  <c r="Y108" i="1"/>
  <c r="X109" i="1"/>
  <c r="Y109" i="1"/>
  <c r="X110" i="1"/>
  <c r="Y110" i="1"/>
  <c r="X111" i="1"/>
  <c r="Y111" i="1"/>
  <c r="X112" i="1"/>
  <c r="Y112" i="1"/>
  <c r="X113" i="1"/>
  <c r="Y113" i="1"/>
  <c r="X114" i="1"/>
  <c r="Y114" i="1"/>
  <c r="X115" i="1"/>
  <c r="Y115" i="1"/>
  <c r="X116" i="1"/>
  <c r="Y116" i="1"/>
  <c r="X117" i="1"/>
  <c r="Y117" i="1"/>
  <c r="X118" i="1"/>
  <c r="Y118" i="1"/>
  <c r="X119" i="1"/>
  <c r="Y119" i="1"/>
  <c r="X120" i="1"/>
  <c r="Y120" i="1"/>
  <c r="X121" i="1"/>
  <c r="Y121" i="1"/>
  <c r="X122" i="1"/>
  <c r="Y122" i="1"/>
  <c r="X123" i="1"/>
  <c r="Y123" i="1"/>
  <c r="X124" i="1"/>
  <c r="Y124" i="1"/>
  <c r="X125" i="1"/>
  <c r="Y125" i="1"/>
  <c r="X126" i="1"/>
  <c r="Y126" i="1"/>
  <c r="X127" i="1"/>
  <c r="Y127" i="1"/>
  <c r="X128" i="1"/>
  <c r="Y128" i="1"/>
  <c r="X129" i="1"/>
  <c r="Y129" i="1"/>
  <c r="X130" i="1"/>
  <c r="Y130" i="1"/>
  <c r="X131" i="1"/>
  <c r="Y131" i="1"/>
  <c r="X132" i="1"/>
  <c r="Y132" i="1"/>
  <c r="X133" i="1"/>
  <c r="Y133" i="1"/>
  <c r="X134" i="1"/>
  <c r="Y134" i="1"/>
  <c r="X135" i="1"/>
  <c r="Y135" i="1"/>
  <c r="X136" i="1"/>
  <c r="Y136" i="1"/>
  <c r="X137" i="1"/>
  <c r="Y137" i="1"/>
  <c r="X138" i="1"/>
  <c r="Y138" i="1"/>
  <c r="X139" i="1"/>
  <c r="Y139" i="1"/>
  <c r="X140" i="1"/>
  <c r="Y140" i="1"/>
  <c r="X141" i="1"/>
  <c r="Y141" i="1"/>
  <c r="X142" i="1"/>
  <c r="Y142" i="1"/>
  <c r="X143" i="1"/>
  <c r="Y143" i="1"/>
  <c r="X144" i="1"/>
  <c r="Y144" i="1"/>
  <c r="X145" i="1"/>
  <c r="Y145" i="1"/>
  <c r="X146" i="1"/>
  <c r="Y146" i="1"/>
  <c r="X147" i="1"/>
  <c r="Y147" i="1"/>
  <c r="X148" i="1"/>
  <c r="Y148" i="1"/>
  <c r="X149" i="1"/>
  <c r="Y149" i="1"/>
  <c r="X150" i="1"/>
  <c r="Y150" i="1"/>
  <c r="X151" i="1"/>
  <c r="Y151" i="1"/>
  <c r="X152" i="1"/>
  <c r="Y152" i="1"/>
  <c r="X153" i="1"/>
  <c r="Y153" i="1"/>
  <c r="X154" i="1"/>
  <c r="Y154" i="1"/>
  <c r="X155" i="1"/>
  <c r="Y155" i="1"/>
  <c r="X156" i="1"/>
  <c r="Y156" i="1"/>
  <c r="X157" i="1"/>
  <c r="Y157" i="1"/>
  <c r="X158" i="1"/>
  <c r="Y158" i="1"/>
  <c r="X159" i="1"/>
  <c r="Y159" i="1"/>
  <c r="X160" i="1"/>
  <c r="Y160" i="1"/>
  <c r="X161" i="1"/>
  <c r="Y161" i="1"/>
  <c r="X162" i="1"/>
  <c r="Y162" i="1"/>
  <c r="X163" i="1"/>
  <c r="Y163" i="1"/>
  <c r="X164" i="1"/>
  <c r="Y164" i="1"/>
  <c r="X165" i="1"/>
  <c r="Y165" i="1"/>
  <c r="X166" i="1"/>
  <c r="Y166" i="1"/>
  <c r="X167" i="1"/>
  <c r="Y167" i="1"/>
  <c r="X168" i="1"/>
  <c r="Y168" i="1"/>
  <c r="X169" i="1"/>
  <c r="Y169" i="1"/>
  <c r="X170" i="1"/>
  <c r="Y170" i="1"/>
  <c r="X171" i="1"/>
  <c r="Y171" i="1"/>
  <c r="X172" i="1"/>
  <c r="Y172" i="1"/>
  <c r="X173" i="1"/>
  <c r="Y173" i="1"/>
  <c r="X174" i="1"/>
  <c r="Y174" i="1"/>
  <c r="X175" i="1"/>
  <c r="Y175" i="1"/>
  <c r="X176" i="1"/>
  <c r="Y176" i="1"/>
  <c r="X177" i="1"/>
  <c r="Y177" i="1"/>
  <c r="X178" i="1"/>
  <c r="Y178" i="1"/>
  <c r="X179" i="1"/>
  <c r="Y179" i="1"/>
  <c r="X180" i="1"/>
  <c r="Y180" i="1"/>
  <c r="X181" i="1"/>
  <c r="Y181" i="1"/>
  <c r="X182" i="1"/>
  <c r="Y182" i="1"/>
  <c r="X183" i="1"/>
  <c r="Y183" i="1"/>
  <c r="X184" i="1"/>
  <c r="Y184" i="1"/>
  <c r="X185" i="1"/>
  <c r="Y185" i="1"/>
  <c r="X186" i="1"/>
  <c r="Y186" i="1"/>
  <c r="X187" i="1"/>
  <c r="Y187" i="1"/>
  <c r="X188" i="1"/>
  <c r="Y188" i="1"/>
  <c r="X189" i="1"/>
  <c r="Y189" i="1"/>
  <c r="X190" i="1"/>
  <c r="Y190" i="1"/>
  <c r="X191" i="1"/>
  <c r="Y191" i="1"/>
  <c r="X192" i="1"/>
  <c r="Y192" i="1"/>
  <c r="X193" i="1"/>
  <c r="Y193" i="1"/>
  <c r="X194" i="1"/>
  <c r="Y194" i="1"/>
  <c r="X195" i="1"/>
  <c r="Y195" i="1"/>
  <c r="X196" i="1"/>
  <c r="Y196" i="1"/>
  <c r="X197" i="1"/>
  <c r="Y197" i="1"/>
  <c r="X198" i="1"/>
  <c r="Y198" i="1"/>
  <c r="X199" i="1"/>
  <c r="Y199" i="1"/>
  <c r="X200" i="1"/>
  <c r="Y200" i="1"/>
  <c r="X201" i="1"/>
  <c r="Y201" i="1"/>
  <c r="X202" i="1"/>
  <c r="Y202" i="1"/>
  <c r="X203" i="1"/>
  <c r="Y203" i="1"/>
  <c r="X204" i="1"/>
  <c r="Y204" i="1"/>
  <c r="X205" i="1"/>
  <c r="Y205" i="1"/>
  <c r="X206" i="1"/>
  <c r="Y206" i="1"/>
  <c r="X207" i="1"/>
  <c r="Y207" i="1"/>
  <c r="X208" i="1"/>
  <c r="Y208" i="1"/>
  <c r="X209" i="1"/>
  <c r="Y209" i="1"/>
  <c r="X210" i="1"/>
  <c r="Y210" i="1"/>
  <c r="X211" i="1"/>
  <c r="Y211" i="1"/>
  <c r="X212" i="1"/>
  <c r="Y212" i="1"/>
  <c r="X213" i="1"/>
  <c r="Y213" i="1"/>
  <c r="X214" i="1"/>
  <c r="Y214" i="1"/>
  <c r="X215" i="1"/>
  <c r="Y215" i="1"/>
  <c r="X216" i="1"/>
  <c r="Y216" i="1"/>
  <c r="X217" i="1"/>
  <c r="Y217" i="1"/>
  <c r="X218" i="1"/>
  <c r="Y218" i="1"/>
  <c r="X219" i="1"/>
  <c r="Y219" i="1"/>
  <c r="X220" i="1"/>
  <c r="Y220" i="1"/>
  <c r="X221" i="1"/>
  <c r="Y221" i="1"/>
  <c r="X222" i="1"/>
  <c r="Y222" i="1"/>
  <c r="X223" i="1"/>
  <c r="Y223" i="1"/>
  <c r="X224" i="1"/>
  <c r="Y224" i="1"/>
  <c r="X225" i="1"/>
  <c r="Y225" i="1"/>
  <c r="X226" i="1"/>
  <c r="Y226" i="1"/>
  <c r="X227" i="1"/>
  <c r="Y227" i="1"/>
  <c r="X228" i="1"/>
  <c r="Y228" i="1"/>
  <c r="X229" i="1"/>
  <c r="Y229" i="1"/>
  <c r="X230" i="1"/>
  <c r="Y230" i="1"/>
  <c r="X231" i="1"/>
  <c r="Y231" i="1"/>
  <c r="X232" i="1"/>
  <c r="Y232" i="1"/>
  <c r="X233" i="1"/>
  <c r="Y233" i="1"/>
  <c r="X234" i="1"/>
  <c r="Y234" i="1"/>
  <c r="X235" i="1"/>
  <c r="Y235" i="1"/>
  <c r="X236" i="1"/>
  <c r="Y236" i="1"/>
  <c r="X237" i="1"/>
  <c r="Y237" i="1"/>
  <c r="X238" i="1"/>
  <c r="Y238" i="1"/>
  <c r="X239" i="1"/>
  <c r="Y239" i="1"/>
  <c r="X240" i="1"/>
  <c r="Y240" i="1"/>
  <c r="X241" i="1"/>
  <c r="Y241" i="1"/>
  <c r="X242" i="1"/>
  <c r="Y242" i="1"/>
  <c r="X243" i="1"/>
  <c r="Y243" i="1"/>
  <c r="X244" i="1"/>
  <c r="Y244" i="1"/>
  <c r="X245" i="1"/>
  <c r="Y245" i="1"/>
  <c r="X246" i="1"/>
  <c r="Y246" i="1"/>
  <c r="X247" i="1"/>
  <c r="Y247" i="1"/>
  <c r="X248" i="1"/>
  <c r="Y248" i="1"/>
  <c r="X249" i="1"/>
  <c r="Y249" i="1"/>
  <c r="X250" i="1"/>
  <c r="Y250" i="1"/>
  <c r="X251" i="1"/>
  <c r="Y251" i="1"/>
  <c r="X252" i="1"/>
  <c r="Y252" i="1"/>
  <c r="X253" i="1"/>
  <c r="Y253" i="1"/>
  <c r="X254" i="1"/>
  <c r="Y254" i="1"/>
  <c r="X255" i="1"/>
  <c r="Y255" i="1"/>
  <c r="X256" i="1"/>
  <c r="Y256" i="1"/>
  <c r="X257" i="1"/>
  <c r="Y257" i="1"/>
  <c r="X258" i="1"/>
  <c r="Y258" i="1"/>
  <c r="X259" i="1"/>
  <c r="Y259" i="1"/>
  <c r="X260" i="1"/>
  <c r="Y260" i="1"/>
  <c r="X261" i="1"/>
  <c r="Y261" i="1"/>
  <c r="X262" i="1"/>
  <c r="Y262" i="1"/>
  <c r="X263" i="1"/>
  <c r="Y263" i="1"/>
  <c r="X264" i="1"/>
  <c r="Y264" i="1"/>
  <c r="X265" i="1"/>
  <c r="Y265" i="1"/>
  <c r="X266" i="1"/>
  <c r="Y266" i="1"/>
  <c r="X267" i="1"/>
  <c r="Y267" i="1"/>
  <c r="X268" i="1"/>
  <c r="Y268" i="1"/>
  <c r="X269" i="1"/>
  <c r="Y269" i="1"/>
  <c r="X270" i="1"/>
  <c r="Y270" i="1"/>
  <c r="X271" i="1"/>
  <c r="Y271" i="1"/>
  <c r="X272" i="1"/>
  <c r="Y272" i="1"/>
  <c r="X273" i="1"/>
  <c r="Y273" i="1"/>
  <c r="X274" i="1"/>
  <c r="Y274" i="1"/>
  <c r="X275" i="1"/>
  <c r="Y275" i="1"/>
  <c r="X276" i="1"/>
  <c r="Y276" i="1"/>
  <c r="X277" i="1"/>
  <c r="Y277" i="1"/>
  <c r="X278" i="1"/>
  <c r="Y278" i="1"/>
  <c r="X279" i="1"/>
  <c r="Y279" i="1"/>
  <c r="X280" i="1"/>
  <c r="Y280" i="1"/>
  <c r="X281" i="1"/>
  <c r="Y281" i="1"/>
  <c r="X282" i="1"/>
  <c r="Y282" i="1"/>
  <c r="X283" i="1"/>
  <c r="Y283" i="1"/>
  <c r="X284" i="1"/>
  <c r="Y284" i="1"/>
  <c r="X285" i="1"/>
  <c r="Y285" i="1"/>
  <c r="X286" i="1"/>
  <c r="Y286" i="1"/>
  <c r="X287" i="1"/>
  <c r="Y287" i="1"/>
  <c r="X288" i="1"/>
  <c r="Y288" i="1"/>
  <c r="X289" i="1"/>
  <c r="Y289" i="1"/>
  <c r="X290" i="1"/>
  <c r="Y290" i="1"/>
  <c r="X291" i="1"/>
  <c r="Y291" i="1"/>
  <c r="X292" i="1"/>
  <c r="Y292" i="1"/>
  <c r="X293" i="1"/>
  <c r="Y293" i="1"/>
  <c r="X294" i="1"/>
  <c r="Y294" i="1"/>
  <c r="X295" i="1"/>
  <c r="Y295" i="1"/>
  <c r="X296" i="1"/>
  <c r="Y296" i="1"/>
  <c r="X297" i="1"/>
  <c r="Y297" i="1"/>
  <c r="X298" i="1"/>
  <c r="Y298" i="1"/>
  <c r="X299" i="1"/>
  <c r="Y299" i="1"/>
  <c r="X300" i="1"/>
  <c r="Y300" i="1"/>
  <c r="X24" i="1"/>
  <c r="Y24" i="1"/>
  <c r="T24" i="1"/>
  <c r="AF23" i="1"/>
  <c r="AG23" i="1"/>
  <c r="AF24" i="1"/>
  <c r="AG24" i="1"/>
  <c r="AF25" i="1"/>
  <c r="AG25" i="1"/>
  <c r="AF26" i="1"/>
  <c r="AG26" i="1"/>
  <c r="AF27" i="1"/>
  <c r="AG27" i="1"/>
  <c r="AF28" i="1"/>
  <c r="AG28" i="1"/>
  <c r="AF29" i="1"/>
  <c r="AG29" i="1"/>
  <c r="AF30" i="1"/>
  <c r="AG30" i="1"/>
  <c r="AF31" i="1"/>
  <c r="AG31" i="1"/>
  <c r="AF32" i="1"/>
  <c r="AG32" i="1"/>
  <c r="AF33" i="1"/>
  <c r="AG33" i="1"/>
  <c r="AF34" i="1"/>
  <c r="AG34" i="1"/>
  <c r="AF35" i="1"/>
  <c r="AG35" i="1"/>
  <c r="AF36" i="1"/>
  <c r="AG36" i="1"/>
  <c r="AF37" i="1"/>
  <c r="AG37" i="1"/>
  <c r="AF38" i="1"/>
  <c r="AG38" i="1"/>
  <c r="AF39" i="1"/>
  <c r="AG39" i="1"/>
  <c r="AF40" i="1"/>
  <c r="AG40" i="1"/>
  <c r="AF41" i="1"/>
  <c r="AG41" i="1"/>
  <c r="AF42" i="1"/>
  <c r="AG42" i="1"/>
  <c r="AF43" i="1"/>
  <c r="AG43" i="1"/>
  <c r="AF44" i="1"/>
  <c r="AG44" i="1"/>
  <c r="AF45" i="1"/>
  <c r="AG45" i="1"/>
  <c r="AF46" i="1"/>
  <c r="AG46" i="1"/>
  <c r="AF47" i="1"/>
  <c r="AG47" i="1"/>
  <c r="AF48" i="1"/>
  <c r="AG48" i="1"/>
  <c r="AF49" i="1"/>
  <c r="AG49" i="1"/>
  <c r="AF50" i="1"/>
  <c r="AG50" i="1"/>
  <c r="AF51" i="1"/>
  <c r="AG51" i="1"/>
  <c r="AF52" i="1"/>
  <c r="AG52" i="1"/>
  <c r="AF53" i="1"/>
  <c r="AG53" i="1"/>
  <c r="AF54" i="1"/>
  <c r="AG54" i="1"/>
  <c r="AF55" i="1"/>
  <c r="AG55" i="1"/>
  <c r="AF56" i="1"/>
  <c r="AG56" i="1"/>
  <c r="AF57" i="1"/>
  <c r="AG57" i="1"/>
  <c r="AF58" i="1"/>
  <c r="AG58" i="1"/>
  <c r="AF59" i="1"/>
  <c r="AG59" i="1"/>
  <c r="AF60" i="1"/>
  <c r="AG60" i="1"/>
  <c r="AF61" i="1"/>
  <c r="AG61" i="1"/>
  <c r="AF62" i="1"/>
  <c r="AG62" i="1"/>
  <c r="AF63" i="1"/>
  <c r="AG63" i="1"/>
  <c r="AF64" i="1"/>
  <c r="AG64" i="1"/>
  <c r="AF65" i="1"/>
  <c r="AG65" i="1"/>
  <c r="AF66" i="1"/>
  <c r="AG66" i="1"/>
  <c r="AF67" i="1"/>
  <c r="AG67" i="1"/>
  <c r="AF68" i="1"/>
  <c r="AG68" i="1"/>
  <c r="AF69" i="1"/>
  <c r="AG69" i="1"/>
  <c r="AF70" i="1"/>
  <c r="AG70" i="1"/>
  <c r="AF71" i="1"/>
  <c r="AG71" i="1"/>
  <c r="AF72" i="1"/>
  <c r="AG72" i="1"/>
  <c r="AF73" i="1"/>
  <c r="AG73" i="1"/>
  <c r="AF74" i="1"/>
  <c r="AG74" i="1"/>
  <c r="AF75" i="1"/>
  <c r="AG75" i="1"/>
  <c r="AF76" i="1"/>
  <c r="AG76" i="1"/>
  <c r="AF77" i="1"/>
  <c r="AG77" i="1"/>
  <c r="AF78" i="1"/>
  <c r="AG78" i="1"/>
  <c r="AF79" i="1"/>
  <c r="AG79" i="1"/>
  <c r="AF80" i="1"/>
  <c r="AG80" i="1"/>
  <c r="AF81" i="1"/>
  <c r="AG81" i="1"/>
  <c r="AF82" i="1"/>
  <c r="AG82" i="1"/>
  <c r="AF83" i="1"/>
  <c r="AG83" i="1"/>
  <c r="AF84" i="1"/>
  <c r="AG84" i="1"/>
  <c r="AF85" i="1"/>
  <c r="AG85" i="1"/>
  <c r="AF86" i="1"/>
  <c r="AG86" i="1"/>
  <c r="AF87" i="1"/>
  <c r="AG87" i="1"/>
  <c r="AF88" i="1"/>
  <c r="AG88" i="1"/>
  <c r="AF89" i="1"/>
  <c r="AG89" i="1"/>
  <c r="AF90" i="1"/>
  <c r="AG90" i="1"/>
  <c r="AF91" i="1"/>
  <c r="AG91" i="1"/>
  <c r="AF92" i="1"/>
  <c r="AG92" i="1"/>
  <c r="AF93" i="1"/>
  <c r="AG93" i="1"/>
  <c r="AF94" i="1"/>
  <c r="AG94" i="1"/>
  <c r="AF95" i="1"/>
  <c r="AG95" i="1"/>
  <c r="AF96" i="1"/>
  <c r="AG96" i="1"/>
  <c r="AF97" i="1"/>
  <c r="AG97" i="1"/>
  <c r="AF98" i="1"/>
  <c r="AG98" i="1"/>
  <c r="AF99" i="1"/>
  <c r="AG99" i="1"/>
  <c r="AF100" i="1"/>
  <c r="AG100" i="1"/>
  <c r="AF101" i="1"/>
  <c r="AG101" i="1"/>
  <c r="AF102" i="1"/>
  <c r="AG102" i="1"/>
  <c r="AF103" i="1"/>
  <c r="AG103" i="1"/>
  <c r="AF104" i="1"/>
  <c r="AG104" i="1"/>
  <c r="AF105" i="1"/>
  <c r="AG105" i="1"/>
  <c r="AF106" i="1"/>
  <c r="AG106" i="1"/>
  <c r="AF107" i="1"/>
  <c r="AG107" i="1"/>
  <c r="AF108" i="1"/>
  <c r="AG108" i="1"/>
  <c r="AF109" i="1"/>
  <c r="AG109" i="1"/>
  <c r="AF110" i="1"/>
  <c r="AG110" i="1"/>
  <c r="AF111" i="1"/>
  <c r="AG111" i="1"/>
  <c r="AF112" i="1"/>
  <c r="AG112" i="1"/>
  <c r="AF113" i="1"/>
  <c r="AG113" i="1"/>
  <c r="AF114" i="1"/>
  <c r="AG114" i="1"/>
  <c r="AF115" i="1"/>
  <c r="AG115" i="1"/>
  <c r="AF116" i="1"/>
  <c r="AG116" i="1"/>
  <c r="AF117" i="1"/>
  <c r="AG117" i="1"/>
  <c r="AF118" i="1"/>
  <c r="AG118" i="1"/>
  <c r="AF119" i="1"/>
  <c r="AG119" i="1"/>
  <c r="AF120" i="1"/>
  <c r="AG120" i="1"/>
  <c r="AF121" i="1"/>
  <c r="AG121" i="1"/>
  <c r="AF122" i="1"/>
  <c r="AG122" i="1"/>
  <c r="AF123" i="1"/>
  <c r="AG123" i="1"/>
  <c r="AF124" i="1"/>
  <c r="AG124" i="1"/>
  <c r="AF125" i="1"/>
  <c r="AG125" i="1"/>
  <c r="AF126" i="1"/>
  <c r="AG126" i="1"/>
  <c r="AF127" i="1"/>
  <c r="AG127" i="1"/>
  <c r="AF128" i="1"/>
  <c r="AG128" i="1"/>
  <c r="AF129" i="1"/>
  <c r="AG129" i="1"/>
  <c r="AF130" i="1"/>
  <c r="AG130" i="1"/>
  <c r="AF131" i="1"/>
  <c r="AG131" i="1"/>
  <c r="AF132" i="1"/>
  <c r="AG132" i="1"/>
  <c r="AF133" i="1"/>
  <c r="AG133" i="1"/>
  <c r="AF134" i="1"/>
  <c r="AG134" i="1"/>
  <c r="AF135" i="1"/>
  <c r="AG135" i="1"/>
  <c r="AF136" i="1"/>
  <c r="AG136" i="1"/>
  <c r="AF137" i="1"/>
  <c r="AG137" i="1"/>
  <c r="AF138" i="1"/>
  <c r="AG138" i="1"/>
  <c r="AF139" i="1"/>
  <c r="AG139" i="1"/>
  <c r="AF140" i="1"/>
  <c r="AG140" i="1"/>
  <c r="AF141" i="1"/>
  <c r="AG141" i="1"/>
  <c r="AF142" i="1"/>
  <c r="AG142" i="1"/>
  <c r="AF143" i="1"/>
  <c r="AG143" i="1"/>
  <c r="AF144" i="1"/>
  <c r="AG144" i="1"/>
  <c r="AF145" i="1"/>
  <c r="AG145" i="1"/>
  <c r="AF146" i="1"/>
  <c r="AG146" i="1"/>
  <c r="AF147" i="1"/>
  <c r="AG147" i="1"/>
  <c r="AF148" i="1"/>
  <c r="AG148" i="1"/>
  <c r="AF149" i="1"/>
  <c r="AG149" i="1"/>
  <c r="AF150" i="1"/>
  <c r="AG150" i="1"/>
  <c r="AF151" i="1"/>
  <c r="AG151" i="1"/>
  <c r="AF152" i="1"/>
  <c r="AG152" i="1"/>
  <c r="AF153" i="1"/>
  <c r="AG153" i="1"/>
  <c r="AF154" i="1"/>
  <c r="AG154" i="1"/>
  <c r="AF155" i="1"/>
  <c r="AG155" i="1"/>
  <c r="AF156" i="1"/>
  <c r="AG156" i="1"/>
  <c r="AF157" i="1"/>
  <c r="AG157" i="1"/>
  <c r="AF158" i="1"/>
  <c r="AG158" i="1"/>
  <c r="AF159" i="1"/>
  <c r="AG159" i="1"/>
  <c r="AF160" i="1"/>
  <c r="AG160" i="1"/>
  <c r="AF161" i="1"/>
  <c r="AG161" i="1"/>
  <c r="AF162" i="1"/>
  <c r="AG162" i="1"/>
  <c r="AF163" i="1"/>
  <c r="AG163" i="1"/>
  <c r="AF164" i="1"/>
  <c r="AG164" i="1"/>
  <c r="AF165" i="1"/>
  <c r="AG165" i="1"/>
  <c r="AF166" i="1"/>
  <c r="AG166" i="1"/>
  <c r="AF167" i="1"/>
  <c r="AG167" i="1"/>
  <c r="AF168" i="1"/>
  <c r="AG168" i="1"/>
  <c r="AF169" i="1"/>
  <c r="AG169" i="1"/>
  <c r="AF170" i="1"/>
  <c r="AG170" i="1"/>
  <c r="AF171" i="1"/>
  <c r="AG171" i="1"/>
  <c r="AF172" i="1"/>
  <c r="AG172" i="1"/>
  <c r="AF173" i="1"/>
  <c r="AG173" i="1"/>
  <c r="AF174" i="1"/>
  <c r="AG174" i="1"/>
  <c r="AF175" i="1"/>
  <c r="AG175" i="1"/>
  <c r="AF176" i="1"/>
  <c r="AG176" i="1"/>
  <c r="AF177" i="1"/>
  <c r="AG177" i="1"/>
  <c r="AF178" i="1"/>
  <c r="AG178" i="1"/>
  <c r="AF179" i="1"/>
  <c r="AG179" i="1"/>
  <c r="AF180" i="1"/>
  <c r="AG180" i="1"/>
  <c r="AF181" i="1"/>
  <c r="AG181" i="1"/>
  <c r="AF182" i="1"/>
  <c r="AG182" i="1"/>
  <c r="AF183" i="1"/>
  <c r="AG183" i="1"/>
  <c r="AF184" i="1"/>
  <c r="AG184" i="1"/>
  <c r="AF185" i="1"/>
  <c r="AG185" i="1"/>
  <c r="AF186" i="1"/>
  <c r="AG186" i="1"/>
  <c r="AF187" i="1"/>
  <c r="AG187" i="1"/>
  <c r="AF188" i="1"/>
  <c r="AG188" i="1"/>
  <c r="AF189" i="1"/>
  <c r="AG189" i="1"/>
  <c r="AF190" i="1"/>
  <c r="AG190" i="1"/>
  <c r="AF191" i="1"/>
  <c r="AG191" i="1"/>
  <c r="AF192" i="1"/>
  <c r="AG192" i="1"/>
  <c r="AF193" i="1"/>
  <c r="AG193" i="1"/>
  <c r="AF194" i="1"/>
  <c r="AG194" i="1"/>
  <c r="AF195" i="1"/>
  <c r="AG195" i="1"/>
  <c r="AF196" i="1"/>
  <c r="AG196" i="1"/>
  <c r="AF197" i="1"/>
  <c r="AG197" i="1"/>
  <c r="AF198" i="1"/>
  <c r="AG198" i="1"/>
  <c r="AF199" i="1"/>
  <c r="AG199" i="1"/>
  <c r="AF200" i="1"/>
  <c r="AG200" i="1"/>
  <c r="AF201" i="1"/>
  <c r="AG201" i="1"/>
  <c r="AF202" i="1"/>
  <c r="AG202" i="1"/>
  <c r="AF203" i="1"/>
  <c r="AG203" i="1"/>
  <c r="AF204" i="1"/>
  <c r="AG204" i="1"/>
  <c r="AF205" i="1"/>
  <c r="AG205" i="1"/>
  <c r="AF206" i="1"/>
  <c r="AG206" i="1"/>
  <c r="AF207" i="1"/>
  <c r="AG207" i="1"/>
  <c r="AF208" i="1"/>
  <c r="AG208" i="1"/>
  <c r="AF209" i="1"/>
  <c r="AG209" i="1"/>
  <c r="AF210" i="1"/>
  <c r="AG210" i="1"/>
  <c r="AF211" i="1"/>
  <c r="AG211" i="1"/>
  <c r="AF212" i="1"/>
  <c r="AG212" i="1"/>
  <c r="AF213" i="1"/>
  <c r="AG213" i="1"/>
  <c r="AF214" i="1"/>
  <c r="AG214" i="1"/>
  <c r="AF215" i="1"/>
  <c r="AG215" i="1"/>
  <c r="AF216" i="1"/>
  <c r="AG216" i="1"/>
  <c r="AF217" i="1"/>
  <c r="AG217" i="1"/>
  <c r="AF218" i="1"/>
  <c r="AG218" i="1"/>
  <c r="AF219" i="1"/>
  <c r="AG219" i="1"/>
  <c r="AF220" i="1"/>
  <c r="AG220" i="1"/>
  <c r="AF221" i="1"/>
  <c r="AG221" i="1"/>
  <c r="AF222" i="1"/>
  <c r="AG222" i="1"/>
  <c r="AF223" i="1"/>
  <c r="AG223" i="1"/>
  <c r="AF224" i="1"/>
  <c r="AG224" i="1"/>
  <c r="AF225" i="1"/>
  <c r="AG225" i="1"/>
  <c r="AF226" i="1"/>
  <c r="AG226" i="1"/>
  <c r="AF227" i="1"/>
  <c r="AG227" i="1"/>
  <c r="AF228" i="1"/>
  <c r="AG228" i="1"/>
  <c r="AF229" i="1"/>
  <c r="AG229" i="1"/>
  <c r="AF230" i="1"/>
  <c r="AG230" i="1"/>
  <c r="AF231" i="1"/>
  <c r="AG231" i="1"/>
  <c r="AF232" i="1"/>
  <c r="AG232" i="1"/>
  <c r="AF233" i="1"/>
  <c r="AG233" i="1"/>
  <c r="AF234" i="1"/>
  <c r="AG234" i="1"/>
  <c r="AF235" i="1"/>
  <c r="AG235" i="1"/>
  <c r="AF236" i="1"/>
  <c r="AG236" i="1"/>
  <c r="AF237" i="1"/>
  <c r="AG237" i="1"/>
  <c r="AF238" i="1"/>
  <c r="AG238" i="1"/>
  <c r="AF239" i="1"/>
  <c r="AG239" i="1"/>
  <c r="AF240" i="1"/>
  <c r="AG240" i="1"/>
  <c r="AF241" i="1"/>
  <c r="AG241" i="1"/>
  <c r="AF242" i="1"/>
  <c r="AG242" i="1"/>
  <c r="AF243" i="1"/>
  <c r="AG243" i="1"/>
  <c r="AF244" i="1"/>
  <c r="AG244" i="1"/>
  <c r="AF245" i="1"/>
  <c r="AG245" i="1"/>
  <c r="AF246" i="1"/>
  <c r="AG246" i="1"/>
  <c r="AF247" i="1"/>
  <c r="AG247" i="1"/>
  <c r="AF248" i="1"/>
  <c r="AG248" i="1"/>
  <c r="AF249" i="1"/>
  <c r="AG249" i="1"/>
  <c r="AF250" i="1"/>
  <c r="AG250" i="1"/>
  <c r="AF251" i="1"/>
  <c r="AG251" i="1"/>
  <c r="AF252" i="1"/>
  <c r="AG252" i="1"/>
  <c r="AF253" i="1"/>
  <c r="AG253" i="1"/>
  <c r="AF254" i="1"/>
  <c r="AG254" i="1"/>
  <c r="AF255" i="1"/>
  <c r="AG255" i="1"/>
  <c r="AF256" i="1"/>
  <c r="AG256" i="1"/>
  <c r="AF257" i="1"/>
  <c r="AG257" i="1"/>
  <c r="AF258" i="1"/>
  <c r="AG258" i="1"/>
  <c r="AF259" i="1"/>
  <c r="AG259" i="1"/>
  <c r="AF260" i="1"/>
  <c r="AG260" i="1"/>
  <c r="AF261" i="1"/>
  <c r="AG261" i="1"/>
  <c r="AF262" i="1"/>
  <c r="AG262" i="1"/>
  <c r="AF263" i="1"/>
  <c r="AG263" i="1"/>
  <c r="AF264" i="1"/>
  <c r="AG264" i="1"/>
  <c r="AF265" i="1"/>
  <c r="AG265" i="1"/>
  <c r="AF266" i="1"/>
  <c r="AG266" i="1"/>
  <c r="AF267" i="1"/>
  <c r="AG267" i="1"/>
  <c r="AF268" i="1"/>
  <c r="AG268" i="1"/>
  <c r="AF269" i="1"/>
  <c r="AG269" i="1"/>
  <c r="AF270" i="1"/>
  <c r="AG270" i="1"/>
  <c r="AF271" i="1"/>
  <c r="AG271" i="1"/>
  <c r="AF272" i="1"/>
  <c r="AG272" i="1"/>
  <c r="AF273" i="1"/>
  <c r="AG273" i="1"/>
  <c r="AF274" i="1"/>
  <c r="AG274" i="1"/>
  <c r="AF275" i="1"/>
  <c r="AG275" i="1"/>
  <c r="AF276" i="1"/>
  <c r="AG276" i="1"/>
  <c r="AF277" i="1"/>
  <c r="AG277" i="1"/>
  <c r="AF278" i="1"/>
  <c r="AG278" i="1"/>
  <c r="AF279" i="1"/>
  <c r="AG279" i="1"/>
  <c r="AF280" i="1"/>
  <c r="AG280" i="1"/>
  <c r="AF281" i="1"/>
  <c r="AG281" i="1"/>
  <c r="AF282" i="1"/>
  <c r="AG282" i="1"/>
  <c r="AF283" i="1"/>
  <c r="AG283" i="1"/>
  <c r="AF284" i="1"/>
  <c r="AG284" i="1"/>
  <c r="AF285" i="1"/>
  <c r="AG285" i="1"/>
  <c r="AF286" i="1"/>
  <c r="AG286" i="1"/>
  <c r="AF287" i="1"/>
  <c r="AG287" i="1"/>
  <c r="AF288" i="1"/>
  <c r="AG288" i="1"/>
  <c r="AF289" i="1"/>
  <c r="AG289" i="1"/>
  <c r="AF290" i="1"/>
  <c r="AG290" i="1"/>
  <c r="AF291" i="1"/>
  <c r="AG291" i="1"/>
  <c r="AF292" i="1"/>
  <c r="AG292" i="1"/>
  <c r="AF293" i="1"/>
  <c r="AG293" i="1"/>
  <c r="AF294" i="1"/>
  <c r="AG294" i="1"/>
  <c r="AF295" i="1"/>
  <c r="AG295" i="1"/>
  <c r="AF296" i="1"/>
  <c r="AG296" i="1"/>
  <c r="AF297" i="1"/>
  <c r="AG297" i="1"/>
  <c r="AF298" i="1"/>
  <c r="AG298" i="1"/>
  <c r="AF299" i="1"/>
  <c r="AG299" i="1"/>
  <c r="AF300" i="1"/>
  <c r="AG300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B31" i="1"/>
  <c r="AC31" i="1"/>
  <c r="AB32" i="1"/>
  <c r="AC32" i="1"/>
  <c r="AB33" i="1"/>
  <c r="AC33" i="1"/>
  <c r="AB34" i="1"/>
  <c r="AC34" i="1"/>
  <c r="AB35" i="1"/>
  <c r="AC35" i="1"/>
  <c r="AB36" i="1"/>
  <c r="AC36" i="1"/>
  <c r="AB37" i="1"/>
  <c r="AC37" i="1"/>
  <c r="AB38" i="1"/>
  <c r="AC38" i="1"/>
  <c r="AB39" i="1"/>
  <c r="AC39" i="1"/>
  <c r="AB40" i="1"/>
  <c r="AC40" i="1"/>
  <c r="AB41" i="1"/>
  <c r="AC41" i="1"/>
  <c r="AB42" i="1"/>
  <c r="AC42" i="1"/>
  <c r="AB43" i="1"/>
  <c r="AC43" i="1"/>
  <c r="AB44" i="1"/>
  <c r="AC44" i="1"/>
  <c r="AB45" i="1"/>
  <c r="AC45" i="1"/>
  <c r="AB46" i="1"/>
  <c r="AC46" i="1"/>
  <c r="AB47" i="1"/>
  <c r="AC47" i="1"/>
  <c r="AB48" i="1"/>
  <c r="AC48" i="1"/>
  <c r="AB49" i="1"/>
  <c r="AC49" i="1"/>
  <c r="AB50" i="1"/>
  <c r="AC50" i="1"/>
  <c r="AB51" i="1"/>
  <c r="AC51" i="1"/>
  <c r="AB52" i="1"/>
  <c r="AC52" i="1"/>
  <c r="AB53" i="1"/>
  <c r="AC53" i="1"/>
  <c r="AB54" i="1"/>
  <c r="AC54" i="1"/>
  <c r="AB55" i="1"/>
  <c r="AC55" i="1"/>
  <c r="AB56" i="1"/>
  <c r="AC56" i="1"/>
  <c r="AB57" i="1"/>
  <c r="AC57" i="1"/>
  <c r="AB58" i="1"/>
  <c r="AC58" i="1"/>
  <c r="AB59" i="1"/>
  <c r="AC59" i="1"/>
  <c r="AB60" i="1"/>
  <c r="AC60" i="1"/>
  <c r="AB61" i="1"/>
  <c r="AC61" i="1"/>
  <c r="AB62" i="1"/>
  <c r="AC62" i="1"/>
  <c r="AB63" i="1"/>
  <c r="AC63" i="1"/>
  <c r="AB64" i="1"/>
  <c r="AC64" i="1"/>
  <c r="AB65" i="1"/>
  <c r="AC65" i="1"/>
  <c r="AB66" i="1"/>
  <c r="AC66" i="1"/>
  <c r="AB67" i="1"/>
  <c r="AC67" i="1"/>
  <c r="AB68" i="1"/>
  <c r="AC68" i="1"/>
  <c r="AB69" i="1"/>
  <c r="AC69" i="1"/>
  <c r="AB70" i="1"/>
  <c r="AC70" i="1"/>
  <c r="AB71" i="1"/>
  <c r="AC71" i="1"/>
  <c r="AB72" i="1"/>
  <c r="AC72" i="1"/>
  <c r="AB73" i="1"/>
  <c r="AC73" i="1"/>
  <c r="AB74" i="1"/>
  <c r="AC74" i="1"/>
  <c r="AB75" i="1"/>
  <c r="AC75" i="1"/>
  <c r="AB76" i="1"/>
  <c r="AC76" i="1"/>
  <c r="AB77" i="1"/>
  <c r="AC77" i="1"/>
  <c r="AB78" i="1"/>
  <c r="AC78" i="1"/>
  <c r="AB79" i="1"/>
  <c r="AC79" i="1"/>
  <c r="AB80" i="1"/>
  <c r="AC80" i="1"/>
  <c r="AB81" i="1"/>
  <c r="AC81" i="1"/>
  <c r="AB82" i="1"/>
  <c r="AC82" i="1"/>
  <c r="AB83" i="1"/>
  <c r="AC83" i="1"/>
  <c r="AB84" i="1"/>
  <c r="AC84" i="1"/>
  <c r="AB85" i="1"/>
  <c r="AC85" i="1"/>
  <c r="AB86" i="1"/>
  <c r="AC86" i="1"/>
  <c r="AB87" i="1"/>
  <c r="AC87" i="1"/>
  <c r="AB88" i="1"/>
  <c r="AC88" i="1"/>
  <c r="AB89" i="1"/>
  <c r="AC89" i="1"/>
  <c r="AB90" i="1"/>
  <c r="AC90" i="1"/>
  <c r="AB91" i="1"/>
  <c r="AC91" i="1"/>
  <c r="AB92" i="1"/>
  <c r="AC92" i="1"/>
  <c r="AB93" i="1"/>
  <c r="AC93" i="1"/>
  <c r="AB94" i="1"/>
  <c r="AC94" i="1"/>
  <c r="AB95" i="1"/>
  <c r="AC95" i="1"/>
  <c r="AB96" i="1"/>
  <c r="AC96" i="1"/>
  <c r="AB97" i="1"/>
  <c r="AC97" i="1"/>
  <c r="AB98" i="1"/>
  <c r="AC98" i="1"/>
  <c r="AB99" i="1"/>
  <c r="AC99" i="1"/>
  <c r="AB100" i="1"/>
  <c r="AC100" i="1"/>
  <c r="AB101" i="1"/>
  <c r="AC101" i="1"/>
  <c r="AB102" i="1"/>
  <c r="AC102" i="1"/>
  <c r="AB103" i="1"/>
  <c r="AC103" i="1"/>
  <c r="AB104" i="1"/>
  <c r="AC104" i="1"/>
  <c r="AB105" i="1"/>
  <c r="AC105" i="1"/>
  <c r="AB106" i="1"/>
  <c r="AC106" i="1"/>
  <c r="AB107" i="1"/>
  <c r="AC107" i="1"/>
  <c r="AB108" i="1"/>
  <c r="AC108" i="1"/>
  <c r="AB109" i="1"/>
  <c r="AC109" i="1"/>
  <c r="AB110" i="1"/>
  <c r="AC110" i="1"/>
  <c r="AB111" i="1"/>
  <c r="AC111" i="1"/>
  <c r="AB112" i="1"/>
  <c r="AC112" i="1"/>
  <c r="AB113" i="1"/>
  <c r="AC113" i="1"/>
  <c r="AB114" i="1"/>
  <c r="AC114" i="1"/>
  <c r="AB115" i="1"/>
  <c r="AC115" i="1"/>
  <c r="AB116" i="1"/>
  <c r="AC116" i="1"/>
  <c r="AB117" i="1"/>
  <c r="AC117" i="1"/>
  <c r="AB118" i="1"/>
  <c r="AC118" i="1"/>
  <c r="AB119" i="1"/>
  <c r="AC119" i="1"/>
  <c r="AB120" i="1"/>
  <c r="AC120" i="1"/>
  <c r="AB121" i="1"/>
  <c r="AC121" i="1"/>
  <c r="AB122" i="1"/>
  <c r="AC122" i="1"/>
  <c r="AB123" i="1"/>
  <c r="AC123" i="1"/>
  <c r="AB124" i="1"/>
  <c r="AC124" i="1"/>
  <c r="AB125" i="1"/>
  <c r="AC125" i="1"/>
  <c r="AB126" i="1"/>
  <c r="AC126" i="1"/>
  <c r="AB127" i="1"/>
  <c r="AC127" i="1"/>
  <c r="AB128" i="1"/>
  <c r="AC128" i="1"/>
  <c r="AB129" i="1"/>
  <c r="AC129" i="1"/>
  <c r="AB130" i="1"/>
  <c r="AC130" i="1"/>
  <c r="AB131" i="1"/>
  <c r="AC131" i="1"/>
  <c r="AB132" i="1"/>
  <c r="AC132" i="1"/>
  <c r="AB133" i="1"/>
  <c r="AC133" i="1"/>
  <c r="AB134" i="1"/>
  <c r="AC134" i="1"/>
  <c r="AB135" i="1"/>
  <c r="AC135" i="1"/>
  <c r="AB136" i="1"/>
  <c r="AC136" i="1"/>
  <c r="AB137" i="1"/>
  <c r="AC137" i="1"/>
  <c r="AB138" i="1"/>
  <c r="AC138" i="1"/>
  <c r="AB139" i="1"/>
  <c r="AC139" i="1"/>
  <c r="AB140" i="1"/>
  <c r="AC140" i="1"/>
  <c r="AB141" i="1"/>
  <c r="AC141" i="1"/>
  <c r="AB142" i="1"/>
  <c r="AC142" i="1"/>
  <c r="AB143" i="1"/>
  <c r="AC143" i="1"/>
  <c r="AB144" i="1"/>
  <c r="AC144" i="1"/>
  <c r="AB145" i="1"/>
  <c r="AC145" i="1"/>
  <c r="AB146" i="1"/>
  <c r="AC146" i="1"/>
  <c r="AB147" i="1"/>
  <c r="AC147" i="1"/>
  <c r="AB148" i="1"/>
  <c r="AC148" i="1"/>
  <c r="AB149" i="1"/>
  <c r="AC149" i="1"/>
  <c r="AB150" i="1"/>
  <c r="AC150" i="1"/>
  <c r="AB151" i="1"/>
  <c r="AC151" i="1"/>
  <c r="AB152" i="1"/>
  <c r="AC152" i="1"/>
  <c r="AB153" i="1"/>
  <c r="AC153" i="1"/>
  <c r="AB154" i="1"/>
  <c r="AC154" i="1"/>
  <c r="AB155" i="1"/>
  <c r="AC155" i="1"/>
  <c r="AB156" i="1"/>
  <c r="AC156" i="1"/>
  <c r="AB157" i="1"/>
  <c r="AC157" i="1"/>
  <c r="AB158" i="1"/>
  <c r="AC158" i="1"/>
  <c r="AB159" i="1"/>
  <c r="AC159" i="1"/>
  <c r="AB160" i="1"/>
  <c r="AC160" i="1"/>
  <c r="AB161" i="1"/>
  <c r="AC161" i="1"/>
  <c r="AB162" i="1"/>
  <c r="AC162" i="1"/>
  <c r="AB163" i="1"/>
  <c r="AC163" i="1"/>
  <c r="AB164" i="1"/>
  <c r="AC164" i="1"/>
  <c r="AB165" i="1"/>
  <c r="AC165" i="1"/>
  <c r="AB166" i="1"/>
  <c r="AC166" i="1"/>
  <c r="AB167" i="1"/>
  <c r="AC167" i="1"/>
  <c r="AB168" i="1"/>
  <c r="AC168" i="1"/>
  <c r="AB169" i="1"/>
  <c r="AC169" i="1"/>
  <c r="AB170" i="1"/>
  <c r="AC170" i="1"/>
  <c r="AB171" i="1"/>
  <c r="AC171" i="1"/>
  <c r="AB172" i="1"/>
  <c r="AC172" i="1"/>
  <c r="AB173" i="1"/>
  <c r="AC173" i="1"/>
  <c r="AB174" i="1"/>
  <c r="AC174" i="1"/>
  <c r="AB175" i="1"/>
  <c r="AC175" i="1"/>
  <c r="AB176" i="1"/>
  <c r="AC176" i="1"/>
  <c r="AB177" i="1"/>
  <c r="AC177" i="1"/>
  <c r="AB178" i="1"/>
  <c r="AC178" i="1"/>
  <c r="AB179" i="1"/>
  <c r="AC179" i="1"/>
  <c r="AB180" i="1"/>
  <c r="AC180" i="1"/>
  <c r="AB181" i="1"/>
  <c r="AC181" i="1"/>
  <c r="AB182" i="1"/>
  <c r="AC182" i="1"/>
  <c r="AB183" i="1"/>
  <c r="AC183" i="1"/>
  <c r="AB184" i="1"/>
  <c r="AC184" i="1"/>
  <c r="AB185" i="1"/>
  <c r="AC185" i="1"/>
  <c r="AB186" i="1"/>
  <c r="AC186" i="1"/>
  <c r="AB187" i="1"/>
  <c r="AC187" i="1"/>
  <c r="AB188" i="1"/>
  <c r="AC188" i="1"/>
  <c r="AB189" i="1"/>
  <c r="AC189" i="1"/>
  <c r="AB190" i="1"/>
  <c r="AC190" i="1"/>
  <c r="AB191" i="1"/>
  <c r="AC191" i="1"/>
  <c r="AB192" i="1"/>
  <c r="AC192" i="1"/>
  <c r="AB193" i="1"/>
  <c r="AC193" i="1"/>
  <c r="AB194" i="1"/>
  <c r="AC194" i="1"/>
  <c r="AB195" i="1"/>
  <c r="AC195" i="1"/>
  <c r="AB196" i="1"/>
  <c r="AC196" i="1"/>
  <c r="AB197" i="1"/>
  <c r="AC197" i="1"/>
  <c r="AB198" i="1"/>
  <c r="AC198" i="1"/>
  <c r="AB199" i="1"/>
  <c r="AC199" i="1"/>
  <c r="AB200" i="1"/>
  <c r="AC200" i="1"/>
  <c r="AB201" i="1"/>
  <c r="AC201" i="1"/>
  <c r="AB202" i="1"/>
  <c r="AC202" i="1"/>
  <c r="AB203" i="1"/>
  <c r="AC203" i="1"/>
  <c r="AB204" i="1"/>
  <c r="AC204" i="1"/>
  <c r="AB205" i="1"/>
  <c r="AC205" i="1"/>
  <c r="AB206" i="1"/>
  <c r="AC206" i="1"/>
  <c r="AB207" i="1"/>
  <c r="AC207" i="1"/>
  <c r="AB208" i="1"/>
  <c r="AC208" i="1"/>
  <c r="AB209" i="1"/>
  <c r="AC209" i="1"/>
  <c r="AB210" i="1"/>
  <c r="AC210" i="1"/>
  <c r="AB211" i="1"/>
  <c r="AC211" i="1"/>
  <c r="AB212" i="1"/>
  <c r="AC212" i="1"/>
  <c r="AB213" i="1"/>
  <c r="AC213" i="1"/>
  <c r="AB214" i="1"/>
  <c r="AC214" i="1"/>
  <c r="AB215" i="1"/>
  <c r="AC215" i="1"/>
  <c r="AB216" i="1"/>
  <c r="AC216" i="1"/>
  <c r="AB217" i="1"/>
  <c r="AC217" i="1"/>
  <c r="AB218" i="1"/>
  <c r="AC218" i="1"/>
  <c r="AB219" i="1"/>
  <c r="AC219" i="1"/>
  <c r="AB220" i="1"/>
  <c r="AC220" i="1"/>
  <c r="AB221" i="1"/>
  <c r="AC221" i="1"/>
  <c r="AB222" i="1"/>
  <c r="AC222" i="1"/>
  <c r="AB223" i="1"/>
  <c r="AC223" i="1"/>
  <c r="AB224" i="1"/>
  <c r="AC224" i="1"/>
  <c r="AB225" i="1"/>
  <c r="AC225" i="1"/>
  <c r="AB226" i="1"/>
  <c r="AC226" i="1"/>
  <c r="AB227" i="1"/>
  <c r="AC227" i="1"/>
  <c r="AB228" i="1"/>
  <c r="AC228" i="1"/>
  <c r="AB229" i="1"/>
  <c r="AC229" i="1"/>
  <c r="AB230" i="1"/>
  <c r="AC230" i="1"/>
  <c r="AB231" i="1"/>
  <c r="AC231" i="1"/>
  <c r="AB232" i="1"/>
  <c r="AC232" i="1"/>
  <c r="AB233" i="1"/>
  <c r="AC233" i="1"/>
  <c r="AB234" i="1"/>
  <c r="AC234" i="1"/>
  <c r="AB235" i="1"/>
  <c r="AC235" i="1"/>
  <c r="AB236" i="1"/>
  <c r="AC236" i="1"/>
  <c r="AB237" i="1"/>
  <c r="AC237" i="1"/>
  <c r="AB238" i="1"/>
  <c r="AC238" i="1"/>
  <c r="AB239" i="1"/>
  <c r="AC239" i="1"/>
  <c r="AB240" i="1"/>
  <c r="AC240" i="1"/>
  <c r="AB241" i="1"/>
  <c r="AC241" i="1"/>
  <c r="AB242" i="1"/>
  <c r="AC242" i="1"/>
  <c r="AB243" i="1"/>
  <c r="AC243" i="1"/>
  <c r="AB244" i="1"/>
  <c r="AC244" i="1"/>
  <c r="AB245" i="1"/>
  <c r="AC245" i="1"/>
  <c r="AB246" i="1"/>
  <c r="AC246" i="1"/>
  <c r="AB247" i="1"/>
  <c r="AC247" i="1"/>
  <c r="AB248" i="1"/>
  <c r="AC248" i="1"/>
  <c r="AB249" i="1"/>
  <c r="AC249" i="1"/>
  <c r="AB250" i="1"/>
  <c r="AC250" i="1"/>
  <c r="AB251" i="1"/>
  <c r="AC251" i="1"/>
  <c r="AB252" i="1"/>
  <c r="AC252" i="1"/>
  <c r="AB253" i="1"/>
  <c r="AC253" i="1"/>
  <c r="AB254" i="1"/>
  <c r="AC254" i="1"/>
  <c r="AB255" i="1"/>
  <c r="AC255" i="1"/>
  <c r="AB256" i="1"/>
  <c r="AC256" i="1"/>
  <c r="AB257" i="1"/>
  <c r="AC257" i="1"/>
  <c r="AB258" i="1"/>
  <c r="AC258" i="1"/>
  <c r="AB259" i="1"/>
  <c r="AC259" i="1"/>
  <c r="AB260" i="1"/>
  <c r="AC260" i="1"/>
  <c r="AB261" i="1"/>
  <c r="AC261" i="1"/>
  <c r="AB262" i="1"/>
  <c r="AC262" i="1"/>
  <c r="AB263" i="1"/>
  <c r="AC263" i="1"/>
  <c r="AB264" i="1"/>
  <c r="AC264" i="1"/>
  <c r="AB265" i="1"/>
  <c r="AC265" i="1"/>
  <c r="AB266" i="1"/>
  <c r="AC266" i="1"/>
  <c r="AB267" i="1"/>
  <c r="AC267" i="1"/>
  <c r="AB268" i="1"/>
  <c r="AC268" i="1"/>
  <c r="AB269" i="1"/>
  <c r="AC269" i="1"/>
  <c r="AB270" i="1"/>
  <c r="AC270" i="1"/>
  <c r="AB271" i="1"/>
  <c r="AC271" i="1"/>
  <c r="AB272" i="1"/>
  <c r="AC272" i="1"/>
  <c r="AB273" i="1"/>
  <c r="AC273" i="1"/>
  <c r="AB274" i="1"/>
  <c r="AC274" i="1"/>
  <c r="AB275" i="1"/>
  <c r="AC275" i="1"/>
  <c r="AB276" i="1"/>
  <c r="AC276" i="1"/>
  <c r="AB277" i="1"/>
  <c r="AC277" i="1"/>
  <c r="AB278" i="1"/>
  <c r="AC278" i="1"/>
  <c r="AB279" i="1"/>
  <c r="AC279" i="1"/>
  <c r="AB280" i="1"/>
  <c r="AC280" i="1"/>
  <c r="AB281" i="1"/>
  <c r="AC281" i="1"/>
  <c r="AB282" i="1"/>
  <c r="AC282" i="1"/>
  <c r="AB283" i="1"/>
  <c r="AC283" i="1"/>
  <c r="AB284" i="1"/>
  <c r="AC284" i="1"/>
  <c r="AB285" i="1"/>
  <c r="AC285" i="1"/>
  <c r="AB286" i="1"/>
  <c r="AC286" i="1"/>
  <c r="AB287" i="1"/>
  <c r="AC287" i="1"/>
  <c r="AB288" i="1"/>
  <c r="AC288" i="1"/>
  <c r="AB289" i="1"/>
  <c r="AC289" i="1"/>
  <c r="AB290" i="1"/>
  <c r="AC290" i="1"/>
  <c r="AB291" i="1"/>
  <c r="AC291" i="1"/>
  <c r="AB292" i="1"/>
  <c r="AC292" i="1"/>
  <c r="AB293" i="1"/>
  <c r="AC293" i="1"/>
  <c r="AB294" i="1"/>
  <c r="AC294" i="1"/>
  <c r="AB295" i="1"/>
  <c r="AC295" i="1"/>
  <c r="AB296" i="1"/>
  <c r="AC296" i="1"/>
  <c r="AB297" i="1"/>
  <c r="AC297" i="1"/>
  <c r="AB298" i="1"/>
  <c r="AC298" i="1"/>
  <c r="AB299" i="1"/>
  <c r="AC299" i="1"/>
  <c r="AB300" i="1"/>
  <c r="AC300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2" i="1"/>
  <c r="U62" i="1"/>
  <c r="T63" i="1"/>
  <c r="U63" i="1"/>
  <c r="T64" i="1"/>
  <c r="U64" i="1"/>
  <c r="T65" i="1"/>
  <c r="U65" i="1"/>
  <c r="T66" i="1"/>
  <c r="U66" i="1"/>
  <c r="T67" i="1"/>
  <c r="U67" i="1"/>
  <c r="T68" i="1"/>
  <c r="U68" i="1"/>
  <c r="T69" i="1"/>
  <c r="U69" i="1"/>
  <c r="T70" i="1"/>
  <c r="U70" i="1"/>
  <c r="T71" i="1"/>
  <c r="U71" i="1"/>
  <c r="T72" i="1"/>
  <c r="U72" i="1"/>
  <c r="T73" i="1"/>
  <c r="U73" i="1"/>
  <c r="T74" i="1"/>
  <c r="U74" i="1"/>
  <c r="T75" i="1"/>
  <c r="U75" i="1"/>
  <c r="T76" i="1"/>
  <c r="U76" i="1"/>
  <c r="T77" i="1"/>
  <c r="U77" i="1"/>
  <c r="T78" i="1"/>
  <c r="U78" i="1"/>
  <c r="T79" i="1"/>
  <c r="U79" i="1"/>
  <c r="T80" i="1"/>
  <c r="U80" i="1"/>
  <c r="T81" i="1"/>
  <c r="U81" i="1"/>
  <c r="T82" i="1"/>
  <c r="U82" i="1"/>
  <c r="T83" i="1"/>
  <c r="U83" i="1"/>
  <c r="T84" i="1"/>
  <c r="U84" i="1"/>
  <c r="T85" i="1"/>
  <c r="U85" i="1"/>
  <c r="T86" i="1"/>
  <c r="U86" i="1"/>
  <c r="T87" i="1"/>
  <c r="U87" i="1"/>
  <c r="T88" i="1"/>
  <c r="U88" i="1"/>
  <c r="T89" i="1"/>
  <c r="U89" i="1"/>
  <c r="T90" i="1"/>
  <c r="U90" i="1"/>
  <c r="T91" i="1"/>
  <c r="U91" i="1"/>
  <c r="T92" i="1"/>
  <c r="U92" i="1"/>
  <c r="T93" i="1"/>
  <c r="U93" i="1"/>
  <c r="T94" i="1"/>
  <c r="U94" i="1"/>
  <c r="T95" i="1"/>
  <c r="U95" i="1"/>
  <c r="T96" i="1"/>
  <c r="U96" i="1"/>
  <c r="T97" i="1"/>
  <c r="U97" i="1"/>
  <c r="T98" i="1"/>
  <c r="U98" i="1"/>
  <c r="T99" i="1"/>
  <c r="U99" i="1"/>
  <c r="T100" i="1"/>
  <c r="U100" i="1"/>
  <c r="T101" i="1"/>
  <c r="U101" i="1"/>
  <c r="T102" i="1"/>
  <c r="U102" i="1"/>
  <c r="T103" i="1"/>
  <c r="U103" i="1"/>
  <c r="T104" i="1"/>
  <c r="U104" i="1"/>
  <c r="T105" i="1"/>
  <c r="U105" i="1"/>
  <c r="T106" i="1"/>
  <c r="U106" i="1"/>
  <c r="T107" i="1"/>
  <c r="U107" i="1"/>
  <c r="T108" i="1"/>
  <c r="U108" i="1"/>
  <c r="T109" i="1"/>
  <c r="U109" i="1"/>
  <c r="T110" i="1"/>
  <c r="U110" i="1"/>
  <c r="T111" i="1"/>
  <c r="U111" i="1"/>
  <c r="T112" i="1"/>
  <c r="U112" i="1"/>
  <c r="T113" i="1"/>
  <c r="U113" i="1"/>
  <c r="T114" i="1"/>
  <c r="U114" i="1"/>
  <c r="T115" i="1"/>
  <c r="U115" i="1"/>
  <c r="T116" i="1"/>
  <c r="U116" i="1"/>
  <c r="T117" i="1"/>
  <c r="U117" i="1"/>
  <c r="T118" i="1"/>
  <c r="U118" i="1"/>
  <c r="T119" i="1"/>
  <c r="U119" i="1"/>
  <c r="T120" i="1"/>
  <c r="U120" i="1"/>
  <c r="T121" i="1"/>
  <c r="U121" i="1"/>
  <c r="T122" i="1"/>
  <c r="U122" i="1"/>
  <c r="T123" i="1"/>
  <c r="U123" i="1"/>
  <c r="T124" i="1"/>
  <c r="U124" i="1"/>
  <c r="T125" i="1"/>
  <c r="U125" i="1"/>
  <c r="T126" i="1"/>
  <c r="U126" i="1"/>
  <c r="T127" i="1"/>
  <c r="U127" i="1"/>
  <c r="T128" i="1"/>
  <c r="U128" i="1"/>
  <c r="T129" i="1"/>
  <c r="U129" i="1"/>
  <c r="T130" i="1"/>
  <c r="U130" i="1"/>
  <c r="T131" i="1"/>
  <c r="U131" i="1"/>
  <c r="T132" i="1"/>
  <c r="U132" i="1"/>
  <c r="T133" i="1"/>
  <c r="U133" i="1"/>
  <c r="T134" i="1"/>
  <c r="U134" i="1"/>
  <c r="T135" i="1"/>
  <c r="U135" i="1"/>
  <c r="T136" i="1"/>
  <c r="U136" i="1"/>
  <c r="T137" i="1"/>
  <c r="U137" i="1"/>
  <c r="T138" i="1"/>
  <c r="U138" i="1"/>
  <c r="T139" i="1"/>
  <c r="U139" i="1"/>
  <c r="T140" i="1"/>
  <c r="U140" i="1"/>
  <c r="T141" i="1"/>
  <c r="U141" i="1"/>
  <c r="T142" i="1"/>
  <c r="U142" i="1"/>
  <c r="T143" i="1"/>
  <c r="U143" i="1"/>
  <c r="T144" i="1"/>
  <c r="U144" i="1"/>
  <c r="T145" i="1"/>
  <c r="U145" i="1"/>
  <c r="T146" i="1"/>
  <c r="U146" i="1"/>
  <c r="T147" i="1"/>
  <c r="U147" i="1"/>
  <c r="T148" i="1"/>
  <c r="U148" i="1"/>
  <c r="T149" i="1"/>
  <c r="U149" i="1"/>
  <c r="T150" i="1"/>
  <c r="U150" i="1"/>
  <c r="T151" i="1"/>
  <c r="U151" i="1"/>
  <c r="T152" i="1"/>
  <c r="U152" i="1"/>
  <c r="T153" i="1"/>
  <c r="U153" i="1"/>
  <c r="T154" i="1"/>
  <c r="U154" i="1"/>
  <c r="T155" i="1"/>
  <c r="U155" i="1"/>
  <c r="T156" i="1"/>
  <c r="U156" i="1"/>
  <c r="T157" i="1"/>
  <c r="U157" i="1"/>
  <c r="T158" i="1"/>
  <c r="U158" i="1"/>
  <c r="T159" i="1"/>
  <c r="U159" i="1"/>
  <c r="T160" i="1"/>
  <c r="U160" i="1"/>
  <c r="T161" i="1"/>
  <c r="U161" i="1"/>
  <c r="T162" i="1"/>
  <c r="U162" i="1"/>
  <c r="T163" i="1"/>
  <c r="U163" i="1"/>
  <c r="T164" i="1"/>
  <c r="U164" i="1"/>
  <c r="T165" i="1"/>
  <c r="U165" i="1"/>
  <c r="T166" i="1"/>
  <c r="U166" i="1"/>
  <c r="T167" i="1"/>
  <c r="U167" i="1"/>
  <c r="T168" i="1"/>
  <c r="U168" i="1"/>
  <c r="T169" i="1"/>
  <c r="U169" i="1"/>
  <c r="T170" i="1"/>
  <c r="U170" i="1"/>
  <c r="T171" i="1"/>
  <c r="U171" i="1"/>
  <c r="T172" i="1"/>
  <c r="U172" i="1"/>
  <c r="T173" i="1"/>
  <c r="U173" i="1"/>
  <c r="T174" i="1"/>
  <c r="U174" i="1"/>
  <c r="T175" i="1"/>
  <c r="U175" i="1"/>
  <c r="T176" i="1"/>
  <c r="U176" i="1"/>
  <c r="T177" i="1"/>
  <c r="U177" i="1"/>
  <c r="T178" i="1"/>
  <c r="U178" i="1"/>
  <c r="T179" i="1"/>
  <c r="U179" i="1"/>
  <c r="T180" i="1"/>
  <c r="U180" i="1"/>
  <c r="T181" i="1"/>
  <c r="U181" i="1"/>
  <c r="T182" i="1"/>
  <c r="U182" i="1"/>
  <c r="T183" i="1"/>
  <c r="U183" i="1"/>
  <c r="T184" i="1"/>
  <c r="U184" i="1"/>
  <c r="T185" i="1"/>
  <c r="U185" i="1"/>
  <c r="T186" i="1"/>
  <c r="U186" i="1"/>
  <c r="T187" i="1"/>
  <c r="U187" i="1"/>
  <c r="T188" i="1"/>
  <c r="U188" i="1"/>
  <c r="T189" i="1"/>
  <c r="U189" i="1"/>
  <c r="T190" i="1"/>
  <c r="U190" i="1"/>
  <c r="T191" i="1"/>
  <c r="U191" i="1"/>
  <c r="T192" i="1"/>
  <c r="U192" i="1"/>
  <c r="T193" i="1"/>
  <c r="U193" i="1"/>
  <c r="T194" i="1"/>
  <c r="U194" i="1"/>
  <c r="T195" i="1"/>
  <c r="U195" i="1"/>
  <c r="T196" i="1"/>
  <c r="U196" i="1"/>
  <c r="T197" i="1"/>
  <c r="U197" i="1"/>
  <c r="T198" i="1"/>
  <c r="U198" i="1"/>
  <c r="T199" i="1"/>
  <c r="U199" i="1"/>
  <c r="T200" i="1"/>
  <c r="U200" i="1"/>
  <c r="T201" i="1"/>
  <c r="U201" i="1"/>
  <c r="T202" i="1"/>
  <c r="U202" i="1"/>
  <c r="T203" i="1"/>
  <c r="U203" i="1"/>
  <c r="T204" i="1"/>
  <c r="U204" i="1"/>
  <c r="T205" i="1"/>
  <c r="U205" i="1"/>
  <c r="T206" i="1"/>
  <c r="U206" i="1"/>
  <c r="T207" i="1"/>
  <c r="U207" i="1"/>
  <c r="T208" i="1"/>
  <c r="U208" i="1"/>
  <c r="T209" i="1"/>
  <c r="U209" i="1"/>
  <c r="T210" i="1"/>
  <c r="U210" i="1"/>
  <c r="T211" i="1"/>
  <c r="U211" i="1"/>
  <c r="T212" i="1"/>
  <c r="U212" i="1"/>
  <c r="T213" i="1"/>
  <c r="U213" i="1"/>
  <c r="T214" i="1"/>
  <c r="U214" i="1"/>
  <c r="T215" i="1"/>
  <c r="U215" i="1"/>
  <c r="T216" i="1"/>
  <c r="U216" i="1"/>
  <c r="T217" i="1"/>
  <c r="U217" i="1"/>
  <c r="T218" i="1"/>
  <c r="U218" i="1"/>
  <c r="T219" i="1"/>
  <c r="U219" i="1"/>
  <c r="T220" i="1"/>
  <c r="U220" i="1"/>
  <c r="T221" i="1"/>
  <c r="U221" i="1"/>
  <c r="T222" i="1"/>
  <c r="U222" i="1"/>
  <c r="T223" i="1"/>
  <c r="U223" i="1"/>
  <c r="T224" i="1"/>
  <c r="U224" i="1"/>
  <c r="T225" i="1"/>
  <c r="U225" i="1"/>
  <c r="T226" i="1"/>
  <c r="U226" i="1"/>
  <c r="T227" i="1"/>
  <c r="U227" i="1"/>
  <c r="T228" i="1"/>
  <c r="U228" i="1"/>
  <c r="T229" i="1"/>
  <c r="U229" i="1"/>
  <c r="T230" i="1"/>
  <c r="U230" i="1"/>
  <c r="T231" i="1"/>
  <c r="U231" i="1"/>
  <c r="T232" i="1"/>
  <c r="U232" i="1"/>
  <c r="T233" i="1"/>
  <c r="U233" i="1"/>
  <c r="T234" i="1"/>
  <c r="U234" i="1"/>
  <c r="T235" i="1"/>
  <c r="U235" i="1"/>
  <c r="T236" i="1"/>
  <c r="U236" i="1"/>
  <c r="T237" i="1"/>
  <c r="U237" i="1"/>
  <c r="T238" i="1"/>
  <c r="U238" i="1"/>
  <c r="T239" i="1"/>
  <c r="U239" i="1"/>
  <c r="T240" i="1"/>
  <c r="U240" i="1"/>
  <c r="T241" i="1"/>
  <c r="U241" i="1"/>
  <c r="T242" i="1"/>
  <c r="U242" i="1"/>
  <c r="T243" i="1"/>
  <c r="U243" i="1"/>
  <c r="T244" i="1"/>
  <c r="U244" i="1"/>
  <c r="T245" i="1"/>
  <c r="U245" i="1"/>
  <c r="T246" i="1"/>
  <c r="U246" i="1"/>
  <c r="T247" i="1"/>
  <c r="U247" i="1"/>
  <c r="T248" i="1"/>
  <c r="U248" i="1"/>
  <c r="T249" i="1"/>
  <c r="U249" i="1"/>
  <c r="T250" i="1"/>
  <c r="U250" i="1"/>
  <c r="T251" i="1"/>
  <c r="U251" i="1"/>
  <c r="T252" i="1"/>
  <c r="U252" i="1"/>
  <c r="T253" i="1"/>
  <c r="U253" i="1"/>
  <c r="T254" i="1"/>
  <c r="U254" i="1"/>
  <c r="T255" i="1"/>
  <c r="U255" i="1"/>
  <c r="T256" i="1"/>
  <c r="U256" i="1"/>
  <c r="T257" i="1"/>
  <c r="U257" i="1"/>
  <c r="T258" i="1"/>
  <c r="U258" i="1"/>
  <c r="T259" i="1"/>
  <c r="U259" i="1"/>
  <c r="T260" i="1"/>
  <c r="U260" i="1"/>
  <c r="T261" i="1"/>
  <c r="U261" i="1"/>
  <c r="T262" i="1"/>
  <c r="U262" i="1"/>
  <c r="T263" i="1"/>
  <c r="U263" i="1"/>
  <c r="T264" i="1"/>
  <c r="U264" i="1"/>
  <c r="T265" i="1"/>
  <c r="U265" i="1"/>
  <c r="T266" i="1"/>
  <c r="U266" i="1"/>
  <c r="T267" i="1"/>
  <c r="U267" i="1"/>
  <c r="T268" i="1"/>
  <c r="U268" i="1"/>
  <c r="T269" i="1"/>
  <c r="U269" i="1"/>
  <c r="T270" i="1"/>
  <c r="U270" i="1"/>
  <c r="T271" i="1"/>
  <c r="U271" i="1"/>
  <c r="T272" i="1"/>
  <c r="U272" i="1"/>
  <c r="T273" i="1"/>
  <c r="U273" i="1"/>
  <c r="T274" i="1"/>
  <c r="U274" i="1"/>
  <c r="T275" i="1"/>
  <c r="U275" i="1"/>
  <c r="T276" i="1"/>
  <c r="U276" i="1"/>
  <c r="T277" i="1"/>
  <c r="U277" i="1"/>
  <c r="T278" i="1"/>
  <c r="U278" i="1"/>
  <c r="T279" i="1"/>
  <c r="U279" i="1"/>
  <c r="T280" i="1"/>
  <c r="U280" i="1"/>
  <c r="T281" i="1"/>
  <c r="U281" i="1"/>
  <c r="T282" i="1"/>
  <c r="U282" i="1"/>
  <c r="T283" i="1"/>
  <c r="U283" i="1"/>
  <c r="T284" i="1"/>
  <c r="U284" i="1"/>
  <c r="T285" i="1"/>
  <c r="U285" i="1"/>
  <c r="T286" i="1"/>
  <c r="U286" i="1"/>
  <c r="T287" i="1"/>
  <c r="U287" i="1"/>
  <c r="T288" i="1"/>
  <c r="U288" i="1"/>
  <c r="T289" i="1"/>
  <c r="U289" i="1"/>
  <c r="T290" i="1"/>
  <c r="U290" i="1"/>
  <c r="T291" i="1"/>
  <c r="U291" i="1"/>
  <c r="T292" i="1"/>
  <c r="U292" i="1"/>
  <c r="T293" i="1"/>
  <c r="U293" i="1"/>
  <c r="T294" i="1"/>
  <c r="U294" i="1"/>
  <c r="T295" i="1"/>
  <c r="U295" i="1"/>
  <c r="T296" i="1"/>
  <c r="U296" i="1"/>
  <c r="T297" i="1"/>
  <c r="U297" i="1"/>
  <c r="T298" i="1"/>
  <c r="U298" i="1"/>
  <c r="T299" i="1"/>
  <c r="U299" i="1"/>
  <c r="T300" i="1"/>
  <c r="U300" i="1"/>
  <c r="P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P124" i="1"/>
  <c r="Q124" i="1"/>
  <c r="P125" i="1"/>
  <c r="Q125" i="1"/>
  <c r="P126" i="1"/>
  <c r="Q126" i="1"/>
  <c r="P127" i="1"/>
  <c r="Q127" i="1"/>
  <c r="P128" i="1"/>
  <c r="Q128" i="1"/>
  <c r="P129" i="1"/>
  <c r="Q129" i="1"/>
  <c r="P130" i="1"/>
  <c r="Q130" i="1"/>
  <c r="P131" i="1"/>
  <c r="Q131" i="1"/>
  <c r="P132" i="1"/>
  <c r="Q132" i="1"/>
  <c r="P133" i="1"/>
  <c r="Q133" i="1"/>
  <c r="P134" i="1"/>
  <c r="Q134" i="1"/>
  <c r="P135" i="1"/>
  <c r="Q135" i="1"/>
  <c r="P136" i="1"/>
  <c r="Q136" i="1"/>
  <c r="P137" i="1"/>
  <c r="Q137" i="1"/>
  <c r="P138" i="1"/>
  <c r="Q138" i="1"/>
  <c r="P139" i="1"/>
  <c r="Q139" i="1"/>
  <c r="P140" i="1"/>
  <c r="Q140" i="1"/>
  <c r="P141" i="1"/>
  <c r="Q141" i="1"/>
  <c r="P142" i="1"/>
  <c r="Q142" i="1"/>
  <c r="P143" i="1"/>
  <c r="Q143" i="1"/>
  <c r="P144" i="1"/>
  <c r="Q144" i="1"/>
  <c r="P145" i="1"/>
  <c r="Q145" i="1"/>
  <c r="P146" i="1"/>
  <c r="Q146" i="1"/>
  <c r="P147" i="1"/>
  <c r="Q147" i="1"/>
  <c r="P148" i="1"/>
  <c r="Q148" i="1"/>
  <c r="P149" i="1"/>
  <c r="Q149" i="1"/>
  <c r="P150" i="1"/>
  <c r="Q150" i="1"/>
  <c r="P151" i="1"/>
  <c r="Q151" i="1"/>
  <c r="P152" i="1"/>
  <c r="Q152" i="1"/>
  <c r="P153" i="1"/>
  <c r="Q153" i="1"/>
  <c r="P154" i="1"/>
  <c r="Q154" i="1"/>
  <c r="P155" i="1"/>
  <c r="Q155" i="1"/>
  <c r="P156" i="1"/>
  <c r="Q156" i="1"/>
  <c r="P157" i="1"/>
  <c r="Q157" i="1"/>
  <c r="P158" i="1"/>
  <c r="Q158" i="1"/>
  <c r="P159" i="1"/>
  <c r="Q159" i="1"/>
  <c r="P160" i="1"/>
  <c r="Q160" i="1"/>
  <c r="P161" i="1"/>
  <c r="Q161" i="1"/>
  <c r="P162" i="1"/>
  <c r="Q162" i="1"/>
  <c r="P163" i="1"/>
  <c r="Q163" i="1"/>
  <c r="P164" i="1"/>
  <c r="Q164" i="1"/>
  <c r="P165" i="1"/>
  <c r="Q165" i="1"/>
  <c r="P166" i="1"/>
  <c r="Q166" i="1"/>
  <c r="P167" i="1"/>
  <c r="Q167" i="1"/>
  <c r="P168" i="1"/>
  <c r="Q168" i="1"/>
  <c r="P169" i="1"/>
  <c r="Q169" i="1"/>
  <c r="P170" i="1"/>
  <c r="Q170" i="1"/>
  <c r="P171" i="1"/>
  <c r="Q171" i="1"/>
  <c r="P172" i="1"/>
  <c r="Q172" i="1"/>
  <c r="P173" i="1"/>
  <c r="Q173" i="1"/>
  <c r="P174" i="1"/>
  <c r="Q174" i="1"/>
  <c r="P175" i="1"/>
  <c r="Q175" i="1"/>
  <c r="P176" i="1"/>
  <c r="Q176" i="1"/>
  <c r="P177" i="1"/>
  <c r="Q177" i="1"/>
  <c r="P178" i="1"/>
  <c r="Q178" i="1"/>
  <c r="P179" i="1"/>
  <c r="Q179" i="1"/>
  <c r="P180" i="1"/>
  <c r="Q180" i="1"/>
  <c r="P181" i="1"/>
  <c r="Q181" i="1"/>
  <c r="P182" i="1"/>
  <c r="Q182" i="1"/>
  <c r="P183" i="1"/>
  <c r="Q183" i="1"/>
  <c r="P184" i="1"/>
  <c r="Q184" i="1"/>
  <c r="P185" i="1"/>
  <c r="Q185" i="1"/>
  <c r="P186" i="1"/>
  <c r="Q186" i="1"/>
  <c r="P187" i="1"/>
  <c r="Q187" i="1"/>
  <c r="P188" i="1"/>
  <c r="Q188" i="1"/>
  <c r="P189" i="1"/>
  <c r="Q189" i="1"/>
  <c r="P190" i="1"/>
  <c r="Q190" i="1"/>
  <c r="P191" i="1"/>
  <c r="Q191" i="1"/>
  <c r="P192" i="1"/>
  <c r="Q192" i="1"/>
  <c r="P193" i="1"/>
  <c r="Q193" i="1"/>
  <c r="P194" i="1"/>
  <c r="Q194" i="1"/>
  <c r="P195" i="1"/>
  <c r="Q195" i="1"/>
  <c r="P196" i="1"/>
  <c r="Q196" i="1"/>
  <c r="P197" i="1"/>
  <c r="Q197" i="1"/>
  <c r="P198" i="1"/>
  <c r="Q198" i="1"/>
  <c r="P199" i="1"/>
  <c r="Q199" i="1"/>
  <c r="P200" i="1"/>
  <c r="Q200" i="1"/>
  <c r="P201" i="1"/>
  <c r="Q201" i="1"/>
  <c r="P202" i="1"/>
  <c r="Q202" i="1"/>
  <c r="P203" i="1"/>
  <c r="Q203" i="1"/>
  <c r="P204" i="1"/>
  <c r="Q204" i="1"/>
  <c r="P205" i="1"/>
  <c r="Q205" i="1"/>
  <c r="P206" i="1"/>
  <c r="Q206" i="1"/>
  <c r="P207" i="1"/>
  <c r="Q207" i="1"/>
  <c r="P208" i="1"/>
  <c r="Q208" i="1"/>
  <c r="P209" i="1"/>
  <c r="Q209" i="1"/>
  <c r="P210" i="1"/>
  <c r="Q210" i="1"/>
  <c r="P211" i="1"/>
  <c r="Q211" i="1"/>
  <c r="P212" i="1"/>
  <c r="Q212" i="1"/>
  <c r="P213" i="1"/>
  <c r="Q213" i="1"/>
  <c r="P214" i="1"/>
  <c r="Q214" i="1"/>
  <c r="P215" i="1"/>
  <c r="Q215" i="1"/>
  <c r="P216" i="1"/>
  <c r="Q216" i="1"/>
  <c r="P217" i="1"/>
  <c r="Q217" i="1"/>
  <c r="P218" i="1"/>
  <c r="Q218" i="1"/>
  <c r="P219" i="1"/>
  <c r="Q219" i="1"/>
  <c r="P220" i="1"/>
  <c r="Q220" i="1"/>
  <c r="P221" i="1"/>
  <c r="Q221" i="1"/>
  <c r="P222" i="1"/>
  <c r="Q222" i="1"/>
  <c r="P223" i="1"/>
  <c r="Q223" i="1"/>
  <c r="P224" i="1"/>
  <c r="Q224" i="1"/>
  <c r="P225" i="1"/>
  <c r="Q225" i="1"/>
  <c r="P226" i="1"/>
  <c r="Q226" i="1"/>
  <c r="P227" i="1"/>
  <c r="Q227" i="1"/>
  <c r="P228" i="1"/>
  <c r="Q228" i="1"/>
  <c r="P229" i="1"/>
  <c r="Q229" i="1"/>
  <c r="P230" i="1"/>
  <c r="Q230" i="1"/>
  <c r="P231" i="1"/>
  <c r="Q231" i="1"/>
  <c r="P232" i="1"/>
  <c r="Q232" i="1"/>
  <c r="P233" i="1"/>
  <c r="Q233" i="1"/>
  <c r="P234" i="1"/>
  <c r="Q234" i="1"/>
  <c r="P235" i="1"/>
  <c r="Q235" i="1"/>
  <c r="P236" i="1"/>
  <c r="Q236" i="1"/>
  <c r="P237" i="1"/>
  <c r="Q237" i="1"/>
  <c r="P238" i="1"/>
  <c r="Q238" i="1"/>
  <c r="P239" i="1"/>
  <c r="Q239" i="1"/>
  <c r="P240" i="1"/>
  <c r="Q240" i="1"/>
  <c r="P241" i="1"/>
  <c r="Q241" i="1"/>
  <c r="P242" i="1"/>
  <c r="Q242" i="1"/>
  <c r="P243" i="1"/>
  <c r="Q243" i="1"/>
  <c r="P244" i="1"/>
  <c r="Q244" i="1"/>
  <c r="P245" i="1"/>
  <c r="Q245" i="1"/>
  <c r="P246" i="1"/>
  <c r="Q246" i="1"/>
  <c r="P247" i="1"/>
  <c r="Q247" i="1"/>
  <c r="P248" i="1"/>
  <c r="Q248" i="1"/>
  <c r="P249" i="1"/>
  <c r="Q249" i="1"/>
  <c r="P250" i="1"/>
  <c r="Q250" i="1"/>
  <c r="P251" i="1"/>
  <c r="Q251" i="1"/>
  <c r="P252" i="1"/>
  <c r="Q252" i="1"/>
  <c r="P253" i="1"/>
  <c r="Q253" i="1"/>
  <c r="P254" i="1"/>
  <c r="Q254" i="1"/>
  <c r="P255" i="1"/>
  <c r="Q255" i="1"/>
  <c r="P256" i="1"/>
  <c r="Q256" i="1"/>
  <c r="P257" i="1"/>
  <c r="Q257" i="1"/>
  <c r="P258" i="1"/>
  <c r="Q258" i="1"/>
  <c r="P259" i="1"/>
  <c r="Q259" i="1"/>
  <c r="P260" i="1"/>
  <c r="Q260" i="1"/>
  <c r="P261" i="1"/>
  <c r="Q261" i="1"/>
  <c r="P262" i="1"/>
  <c r="Q262" i="1"/>
  <c r="P263" i="1"/>
  <c r="Q263" i="1"/>
  <c r="P264" i="1"/>
  <c r="Q264" i="1"/>
  <c r="P265" i="1"/>
  <c r="Q265" i="1"/>
  <c r="P266" i="1"/>
  <c r="Q266" i="1"/>
  <c r="P267" i="1"/>
  <c r="Q267" i="1"/>
  <c r="P268" i="1"/>
  <c r="Q268" i="1"/>
  <c r="P269" i="1"/>
  <c r="Q269" i="1"/>
  <c r="P270" i="1"/>
  <c r="Q270" i="1"/>
  <c r="P271" i="1"/>
  <c r="Q271" i="1"/>
  <c r="P272" i="1"/>
  <c r="Q272" i="1"/>
  <c r="P273" i="1"/>
  <c r="Q273" i="1"/>
  <c r="P274" i="1"/>
  <c r="Q274" i="1"/>
  <c r="P275" i="1"/>
  <c r="Q275" i="1"/>
  <c r="P276" i="1"/>
  <c r="Q276" i="1"/>
  <c r="P277" i="1"/>
  <c r="Q277" i="1"/>
  <c r="P278" i="1"/>
  <c r="Q278" i="1"/>
  <c r="P279" i="1"/>
  <c r="Q279" i="1"/>
  <c r="P280" i="1"/>
  <c r="Q280" i="1"/>
  <c r="P281" i="1"/>
  <c r="Q281" i="1"/>
  <c r="P282" i="1"/>
  <c r="Q282" i="1"/>
  <c r="P283" i="1"/>
  <c r="Q283" i="1"/>
  <c r="P284" i="1"/>
  <c r="Q284" i="1"/>
  <c r="P285" i="1"/>
  <c r="Q285" i="1"/>
  <c r="P286" i="1"/>
  <c r="Q286" i="1"/>
  <c r="P287" i="1"/>
  <c r="Q287" i="1"/>
  <c r="P288" i="1"/>
  <c r="Q288" i="1"/>
  <c r="P289" i="1"/>
  <c r="Q289" i="1"/>
  <c r="P290" i="1"/>
  <c r="Q290" i="1"/>
  <c r="P291" i="1"/>
  <c r="Q291" i="1"/>
  <c r="P292" i="1"/>
  <c r="Q292" i="1"/>
  <c r="P293" i="1"/>
  <c r="Q293" i="1"/>
  <c r="P294" i="1"/>
  <c r="Q294" i="1"/>
  <c r="P295" i="1"/>
  <c r="Q295" i="1"/>
  <c r="P296" i="1"/>
  <c r="Q296" i="1"/>
  <c r="P297" i="1"/>
  <c r="Q297" i="1"/>
  <c r="P298" i="1"/>
  <c r="Q298" i="1"/>
  <c r="P299" i="1"/>
  <c r="Q299" i="1"/>
  <c r="P300" i="1"/>
  <c r="Q300" i="1"/>
  <c r="G2" i="1"/>
  <c r="D2" i="1"/>
  <c r="C2" i="1"/>
  <c r="C21" i="22" l="1"/>
  <c r="E21" i="22" s="1"/>
  <c r="D21" i="22"/>
  <c r="F21" i="22" s="1"/>
  <c r="G21" i="22"/>
  <c r="F3" i="20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2" i="7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2" i="6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" i="5"/>
  <c r="A4" i="5"/>
  <c r="A2" i="5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" i="4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2" i="3"/>
  <c r="A2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" i="2"/>
  <c r="A4" i="2"/>
  <c r="A5" i="2"/>
  <c r="A6" i="2"/>
  <c r="A7" i="2"/>
  <c r="A8" i="2"/>
  <c r="A9" i="2"/>
  <c r="A10" i="2"/>
  <c r="A11" i="2"/>
  <c r="P4" i="1"/>
  <c r="Q4" i="1"/>
  <c r="P5" i="1"/>
  <c r="Q5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Q23" i="1"/>
  <c r="Q3" i="1"/>
  <c r="P3" i="1"/>
  <c r="T4" i="1"/>
  <c r="U4" i="1"/>
  <c r="T5" i="1"/>
  <c r="U5" i="1"/>
  <c r="T6" i="1"/>
  <c r="U6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U3" i="1"/>
  <c r="T3" i="1"/>
  <c r="X4" i="1"/>
  <c r="Y4" i="1"/>
  <c r="X5" i="1"/>
  <c r="Y5" i="1"/>
  <c r="X6" i="1"/>
  <c r="Y6" i="1"/>
  <c r="X7" i="1"/>
  <c r="Y7" i="1"/>
  <c r="X8" i="1"/>
  <c r="Y8" i="1"/>
  <c r="X9" i="1"/>
  <c r="Y9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Y3" i="1"/>
  <c r="X3" i="1"/>
  <c r="AB4" i="1"/>
  <c r="AC4" i="1"/>
  <c r="AB5" i="1"/>
  <c r="AC5" i="1"/>
  <c r="AB6" i="1"/>
  <c r="AC6" i="1"/>
  <c r="AB7" i="1"/>
  <c r="AC7" i="1"/>
  <c r="AB8" i="1"/>
  <c r="AC8" i="1"/>
  <c r="AB9" i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C3" i="1"/>
  <c r="AB3" i="1"/>
  <c r="AF3" i="1"/>
  <c r="AF12" i="1"/>
  <c r="AG12" i="1"/>
  <c r="AF13" i="1"/>
  <c r="AG13" i="1"/>
  <c r="AF14" i="1"/>
  <c r="AG14" i="1"/>
  <c r="AF15" i="1"/>
  <c r="AG15" i="1"/>
  <c r="AF16" i="1"/>
  <c r="AG16" i="1"/>
  <c r="AF17" i="1"/>
  <c r="AG17" i="1"/>
  <c r="AF18" i="1"/>
  <c r="AG18" i="1"/>
  <c r="AF19" i="1"/>
  <c r="AG19" i="1"/>
  <c r="AF20" i="1"/>
  <c r="AG20" i="1"/>
  <c r="AF21" i="1"/>
  <c r="AG21" i="1"/>
  <c r="AF22" i="1"/>
  <c r="AG22" i="1"/>
  <c r="AF4" i="1"/>
  <c r="AG4" i="1"/>
  <c r="AF5" i="1"/>
  <c r="AG5" i="1"/>
  <c r="AF6" i="1"/>
  <c r="AG6" i="1"/>
  <c r="AF7" i="1"/>
  <c r="AG7" i="1"/>
  <c r="AF8" i="1"/>
  <c r="AG8" i="1"/>
  <c r="AF9" i="1"/>
  <c r="AG9" i="1"/>
  <c r="AF10" i="1"/>
  <c r="AG10" i="1"/>
  <c r="AF11" i="1"/>
  <c r="AG11" i="1"/>
  <c r="AG3" i="1"/>
  <c r="C4" i="18" l="1"/>
  <c r="E4" i="18" s="1"/>
  <c r="D4" i="18"/>
  <c r="F4" i="18" s="1"/>
  <c r="G4" i="18"/>
  <c r="C5" i="18"/>
  <c r="E5" i="18" s="1"/>
  <c r="D5" i="18"/>
  <c r="F5" i="18" s="1"/>
  <c r="G5" i="18"/>
  <c r="C6" i="18"/>
  <c r="E6" i="18" s="1"/>
  <c r="D6" i="18"/>
  <c r="F6" i="18" s="1"/>
  <c r="G6" i="18"/>
  <c r="C7" i="18"/>
  <c r="E7" i="18" s="1"/>
  <c r="D7" i="18"/>
  <c r="F7" i="18" s="1"/>
  <c r="G7" i="18"/>
  <c r="C8" i="18"/>
  <c r="E8" i="18" s="1"/>
  <c r="D8" i="18"/>
  <c r="F8" i="18" s="1"/>
  <c r="G8" i="18"/>
  <c r="C9" i="18"/>
  <c r="E9" i="18" s="1"/>
  <c r="D9" i="18"/>
  <c r="F9" i="18" s="1"/>
  <c r="G9" i="18"/>
  <c r="C10" i="18"/>
  <c r="E10" i="18" s="1"/>
  <c r="D10" i="18"/>
  <c r="F10" i="18" s="1"/>
  <c r="G10" i="18"/>
  <c r="C11" i="18"/>
  <c r="E11" i="18" s="1"/>
  <c r="D11" i="18"/>
  <c r="F11" i="18" s="1"/>
  <c r="G11" i="18"/>
  <c r="C12" i="18"/>
  <c r="E12" i="18" s="1"/>
  <c r="D12" i="18"/>
  <c r="F12" i="18" s="1"/>
  <c r="G12" i="18"/>
  <c r="C13" i="18"/>
  <c r="E13" i="18" s="1"/>
  <c r="D13" i="18"/>
  <c r="F13" i="18" s="1"/>
  <c r="G13" i="18"/>
  <c r="C14" i="18"/>
  <c r="E14" i="18" s="1"/>
  <c r="D14" i="18"/>
  <c r="F14" i="18" s="1"/>
  <c r="G14" i="18"/>
  <c r="C15" i="18"/>
  <c r="E15" i="18" s="1"/>
  <c r="D15" i="18"/>
  <c r="F15" i="18" s="1"/>
  <c r="G15" i="18"/>
  <c r="C16" i="18"/>
  <c r="E16" i="18" s="1"/>
  <c r="D16" i="18"/>
  <c r="F16" i="18" s="1"/>
  <c r="G16" i="18"/>
  <c r="C17" i="18"/>
  <c r="E17" i="18" s="1"/>
  <c r="D17" i="18"/>
  <c r="F17" i="18" s="1"/>
  <c r="G17" i="18"/>
  <c r="C18" i="18"/>
  <c r="E18" i="18" s="1"/>
  <c r="D18" i="18"/>
  <c r="F18" i="18" s="1"/>
  <c r="G18" i="18"/>
  <c r="C19" i="18"/>
  <c r="E19" i="18" s="1"/>
  <c r="D19" i="18"/>
  <c r="F19" i="18" s="1"/>
  <c r="G19" i="18"/>
  <c r="C20" i="18"/>
  <c r="E20" i="18" s="1"/>
  <c r="D20" i="18"/>
  <c r="F20" i="18" s="1"/>
  <c r="G20" i="18"/>
  <c r="C21" i="18"/>
  <c r="E21" i="18" s="1"/>
  <c r="D21" i="18"/>
  <c r="F21" i="18" s="1"/>
  <c r="G21" i="18"/>
  <c r="C22" i="18"/>
  <c r="E22" i="18" s="1"/>
  <c r="D22" i="18"/>
  <c r="F22" i="18" s="1"/>
  <c r="G22" i="18"/>
  <c r="C23" i="18"/>
  <c r="E23" i="18" s="1"/>
  <c r="D23" i="18"/>
  <c r="F23" i="18" s="1"/>
  <c r="G23" i="18"/>
  <c r="C26" i="18"/>
  <c r="E26" i="18" s="1"/>
  <c r="D26" i="18"/>
  <c r="F26" i="18" s="1"/>
  <c r="G26" i="18"/>
  <c r="C28" i="18"/>
  <c r="E28" i="18" s="1"/>
  <c r="D28" i="18"/>
  <c r="F28" i="18" s="1"/>
  <c r="G28" i="18"/>
  <c r="C29" i="18"/>
  <c r="E29" i="18" s="1"/>
  <c r="D29" i="18"/>
  <c r="F29" i="18" s="1"/>
  <c r="G29" i="18"/>
  <c r="C30" i="18"/>
  <c r="E30" i="18" s="1"/>
  <c r="D30" i="18"/>
  <c r="F30" i="18" s="1"/>
  <c r="G30" i="18"/>
  <c r="C31" i="18"/>
  <c r="E31" i="18" s="1"/>
  <c r="D31" i="18"/>
  <c r="F31" i="18" s="1"/>
  <c r="G31" i="18"/>
  <c r="C32" i="18"/>
  <c r="E32" i="18" s="1"/>
  <c r="D32" i="18"/>
  <c r="F32" i="18" s="1"/>
  <c r="G32" i="18"/>
  <c r="C33" i="18"/>
  <c r="E33" i="18" s="1"/>
  <c r="D33" i="18"/>
  <c r="F33" i="18" s="1"/>
  <c r="G33" i="18"/>
  <c r="C34" i="18"/>
  <c r="E34" i="18" s="1"/>
  <c r="D34" i="18"/>
  <c r="F34" i="18" s="1"/>
  <c r="G34" i="18"/>
  <c r="C35" i="18"/>
  <c r="E35" i="18" s="1"/>
  <c r="D35" i="18"/>
  <c r="F35" i="18" s="1"/>
  <c r="G35" i="18"/>
  <c r="C36" i="18"/>
  <c r="E36" i="18" s="1"/>
  <c r="D36" i="18"/>
  <c r="F36" i="18" s="1"/>
  <c r="G36" i="18"/>
  <c r="C37" i="18"/>
  <c r="E37" i="18" s="1"/>
  <c r="D37" i="18"/>
  <c r="F37" i="18" s="1"/>
  <c r="G37" i="18"/>
  <c r="C38" i="18"/>
  <c r="E38" i="18" s="1"/>
  <c r="D38" i="18"/>
  <c r="F38" i="18" s="1"/>
  <c r="G38" i="18"/>
  <c r="C39" i="18"/>
  <c r="E39" i="18" s="1"/>
  <c r="D39" i="18"/>
  <c r="F39" i="18" s="1"/>
  <c r="G39" i="18"/>
  <c r="C40" i="18"/>
  <c r="E40" i="18" s="1"/>
  <c r="D40" i="18"/>
  <c r="F40" i="18" s="1"/>
  <c r="G40" i="18"/>
  <c r="C41" i="18"/>
  <c r="E41" i="18" s="1"/>
  <c r="D41" i="18"/>
  <c r="F41" i="18" s="1"/>
  <c r="G41" i="18"/>
  <c r="C42" i="18"/>
  <c r="E42" i="18" s="1"/>
  <c r="D42" i="18"/>
  <c r="F42" i="18" s="1"/>
  <c r="G42" i="18"/>
  <c r="C43" i="18"/>
  <c r="E43" i="18" s="1"/>
  <c r="D43" i="18"/>
  <c r="F43" i="18" s="1"/>
  <c r="G43" i="18"/>
  <c r="C44" i="18"/>
  <c r="E44" i="18" s="1"/>
  <c r="D44" i="18"/>
  <c r="F44" i="18" s="1"/>
  <c r="G44" i="18"/>
  <c r="C45" i="18"/>
  <c r="E45" i="18" s="1"/>
  <c r="D45" i="18"/>
  <c r="F45" i="18" s="1"/>
  <c r="G45" i="18"/>
  <c r="C46" i="18"/>
  <c r="E46" i="18" s="1"/>
  <c r="D46" i="18"/>
  <c r="F46" i="18" s="1"/>
  <c r="G46" i="18"/>
  <c r="C47" i="18"/>
  <c r="E47" i="18" s="1"/>
  <c r="D47" i="18"/>
  <c r="F47" i="18" s="1"/>
  <c r="G47" i="18"/>
  <c r="C48" i="18"/>
  <c r="E48" i="18" s="1"/>
  <c r="D48" i="18"/>
  <c r="F48" i="18" s="1"/>
  <c r="G48" i="18"/>
  <c r="C49" i="18"/>
  <c r="E49" i="18" s="1"/>
  <c r="D49" i="18"/>
  <c r="F49" i="18" s="1"/>
  <c r="G49" i="18"/>
  <c r="C50" i="18"/>
  <c r="E50" i="18" s="1"/>
  <c r="D50" i="18"/>
  <c r="F50" i="18" s="1"/>
  <c r="G50" i="18"/>
  <c r="C51" i="18"/>
  <c r="E51" i="18" s="1"/>
  <c r="D51" i="18"/>
  <c r="F51" i="18" s="1"/>
  <c r="G51" i="18"/>
  <c r="C52" i="18"/>
  <c r="E52" i="18" s="1"/>
  <c r="D52" i="18"/>
  <c r="F52" i="18" s="1"/>
  <c r="G52" i="18"/>
  <c r="C53" i="18"/>
  <c r="E53" i="18" s="1"/>
  <c r="D53" i="18"/>
  <c r="F53" i="18" s="1"/>
  <c r="G53" i="18"/>
  <c r="C54" i="18"/>
  <c r="E54" i="18" s="1"/>
  <c r="D54" i="18"/>
  <c r="F54" i="18" s="1"/>
  <c r="G54" i="18"/>
  <c r="C55" i="18"/>
  <c r="E55" i="18" s="1"/>
  <c r="D55" i="18"/>
  <c r="F55" i="18" s="1"/>
  <c r="G55" i="18"/>
  <c r="C56" i="18"/>
  <c r="E56" i="18" s="1"/>
  <c r="D56" i="18"/>
  <c r="F56" i="18" s="1"/>
  <c r="G56" i="18"/>
  <c r="C57" i="18"/>
  <c r="E57" i="18" s="1"/>
  <c r="D57" i="18"/>
  <c r="F57" i="18" s="1"/>
  <c r="G57" i="18"/>
  <c r="C58" i="18"/>
  <c r="E58" i="18" s="1"/>
  <c r="D58" i="18"/>
  <c r="F58" i="18" s="1"/>
  <c r="G58" i="18"/>
  <c r="C59" i="18"/>
  <c r="E59" i="18" s="1"/>
  <c r="D59" i="18"/>
  <c r="F59" i="18" s="1"/>
  <c r="G59" i="18"/>
  <c r="C60" i="18"/>
  <c r="E60" i="18" s="1"/>
  <c r="D60" i="18"/>
  <c r="F60" i="18" s="1"/>
  <c r="G60" i="18"/>
  <c r="C61" i="18"/>
  <c r="E61" i="18" s="1"/>
  <c r="D61" i="18"/>
  <c r="F61" i="18" s="1"/>
  <c r="G61" i="18"/>
  <c r="C62" i="18"/>
  <c r="E62" i="18" s="1"/>
  <c r="D62" i="18"/>
  <c r="F62" i="18" s="1"/>
  <c r="G62" i="18"/>
  <c r="C63" i="18"/>
  <c r="E63" i="18" s="1"/>
  <c r="D63" i="18"/>
  <c r="F63" i="18" s="1"/>
  <c r="G63" i="18"/>
  <c r="C64" i="18"/>
  <c r="E64" i="18" s="1"/>
  <c r="D64" i="18"/>
  <c r="F64" i="18" s="1"/>
  <c r="G64" i="18"/>
  <c r="C65" i="18"/>
  <c r="E65" i="18" s="1"/>
  <c r="D65" i="18"/>
  <c r="F65" i="18" s="1"/>
  <c r="G65" i="18"/>
  <c r="C66" i="18"/>
  <c r="E66" i="18" s="1"/>
  <c r="D66" i="18"/>
  <c r="F66" i="18" s="1"/>
  <c r="G66" i="18"/>
  <c r="C67" i="18"/>
  <c r="E67" i="18" s="1"/>
  <c r="D67" i="18"/>
  <c r="F67" i="18" s="1"/>
  <c r="G67" i="18"/>
  <c r="C68" i="18"/>
  <c r="E68" i="18" s="1"/>
  <c r="D68" i="18"/>
  <c r="F68" i="18" s="1"/>
  <c r="G68" i="18"/>
  <c r="C69" i="18"/>
  <c r="E69" i="18" s="1"/>
  <c r="D69" i="18"/>
  <c r="F69" i="18" s="1"/>
  <c r="G69" i="18"/>
  <c r="C70" i="18"/>
  <c r="E70" i="18" s="1"/>
  <c r="D70" i="18"/>
  <c r="F70" i="18" s="1"/>
  <c r="G70" i="18"/>
  <c r="C71" i="18"/>
  <c r="E71" i="18" s="1"/>
  <c r="D71" i="18"/>
  <c r="F71" i="18" s="1"/>
  <c r="G71" i="18"/>
  <c r="C72" i="18"/>
  <c r="E72" i="18" s="1"/>
  <c r="D72" i="18"/>
  <c r="F72" i="18" s="1"/>
  <c r="G72" i="18"/>
  <c r="C73" i="18"/>
  <c r="E73" i="18" s="1"/>
  <c r="D73" i="18"/>
  <c r="F73" i="18" s="1"/>
  <c r="G73" i="18"/>
  <c r="C74" i="18"/>
  <c r="E74" i="18" s="1"/>
  <c r="D74" i="18"/>
  <c r="F74" i="18" s="1"/>
  <c r="G74" i="18"/>
  <c r="C75" i="18"/>
  <c r="E75" i="18" s="1"/>
  <c r="D75" i="18"/>
  <c r="F75" i="18" s="1"/>
  <c r="G75" i="18"/>
  <c r="C76" i="18"/>
  <c r="E76" i="18" s="1"/>
  <c r="D76" i="18"/>
  <c r="F76" i="18" s="1"/>
  <c r="G76" i="18"/>
  <c r="C77" i="18"/>
  <c r="E77" i="18" s="1"/>
  <c r="D77" i="18"/>
  <c r="F77" i="18" s="1"/>
  <c r="G77" i="18"/>
  <c r="C78" i="18"/>
  <c r="E78" i="18" s="1"/>
  <c r="D78" i="18"/>
  <c r="F78" i="18" s="1"/>
  <c r="G78" i="18"/>
  <c r="C79" i="18"/>
  <c r="E79" i="18" s="1"/>
  <c r="D79" i="18"/>
  <c r="F79" i="18" s="1"/>
  <c r="G79" i="18"/>
  <c r="C80" i="18"/>
  <c r="E80" i="18" s="1"/>
  <c r="D80" i="18"/>
  <c r="F80" i="18" s="1"/>
  <c r="G80" i="18"/>
  <c r="C81" i="18"/>
  <c r="E81" i="18" s="1"/>
  <c r="D81" i="18"/>
  <c r="F81" i="18" s="1"/>
  <c r="G81" i="18"/>
  <c r="C82" i="18"/>
  <c r="E82" i="18" s="1"/>
  <c r="D82" i="18"/>
  <c r="F82" i="18" s="1"/>
  <c r="G82" i="18"/>
  <c r="C83" i="18"/>
  <c r="E83" i="18" s="1"/>
  <c r="D83" i="18"/>
  <c r="F83" i="18" s="1"/>
  <c r="G83" i="18"/>
  <c r="C84" i="18"/>
  <c r="E84" i="18" s="1"/>
  <c r="D84" i="18"/>
  <c r="F84" i="18" s="1"/>
  <c r="G84" i="18"/>
  <c r="C85" i="18"/>
  <c r="E85" i="18" s="1"/>
  <c r="D85" i="18"/>
  <c r="F85" i="18" s="1"/>
  <c r="G85" i="18"/>
  <c r="C86" i="18"/>
  <c r="E86" i="18" s="1"/>
  <c r="D86" i="18"/>
  <c r="F86" i="18" s="1"/>
  <c r="G86" i="18"/>
  <c r="C87" i="18"/>
  <c r="E87" i="18" s="1"/>
  <c r="D87" i="18"/>
  <c r="F87" i="18" s="1"/>
  <c r="G87" i="18"/>
  <c r="C88" i="18"/>
  <c r="E88" i="18" s="1"/>
  <c r="D88" i="18"/>
  <c r="F88" i="18" s="1"/>
  <c r="G88" i="18"/>
  <c r="C89" i="18"/>
  <c r="E89" i="18" s="1"/>
  <c r="D89" i="18"/>
  <c r="F89" i="18" s="1"/>
  <c r="G89" i="18"/>
  <c r="C90" i="18"/>
  <c r="E90" i="18" s="1"/>
  <c r="D90" i="18"/>
  <c r="F90" i="18" s="1"/>
  <c r="G90" i="18"/>
  <c r="C91" i="18"/>
  <c r="E91" i="18" s="1"/>
  <c r="D91" i="18"/>
  <c r="F91" i="18" s="1"/>
  <c r="G91" i="18"/>
  <c r="C92" i="18"/>
  <c r="E92" i="18" s="1"/>
  <c r="D92" i="18"/>
  <c r="F92" i="18" s="1"/>
  <c r="G92" i="18"/>
  <c r="C93" i="18"/>
  <c r="E93" i="18" s="1"/>
  <c r="D93" i="18"/>
  <c r="F93" i="18" s="1"/>
  <c r="G93" i="18"/>
  <c r="C94" i="18"/>
  <c r="E94" i="18" s="1"/>
  <c r="D94" i="18"/>
  <c r="F94" i="18" s="1"/>
  <c r="G94" i="18"/>
  <c r="C95" i="18"/>
  <c r="E95" i="18" s="1"/>
  <c r="D95" i="18"/>
  <c r="F95" i="18" s="1"/>
  <c r="G95" i="18"/>
  <c r="C96" i="18"/>
  <c r="E96" i="18" s="1"/>
  <c r="D96" i="18"/>
  <c r="F96" i="18" s="1"/>
  <c r="G96" i="18"/>
  <c r="C97" i="18"/>
  <c r="E97" i="18" s="1"/>
  <c r="D97" i="18"/>
  <c r="F97" i="18" s="1"/>
  <c r="G97" i="18"/>
  <c r="C98" i="18"/>
  <c r="E98" i="18" s="1"/>
  <c r="D98" i="18"/>
  <c r="F98" i="18" s="1"/>
  <c r="G98" i="18"/>
  <c r="C99" i="18"/>
  <c r="E99" i="18" s="1"/>
  <c r="D99" i="18"/>
  <c r="F99" i="18" s="1"/>
  <c r="G99" i="18"/>
  <c r="C100" i="18"/>
  <c r="E100" i="18" s="1"/>
  <c r="D100" i="18"/>
  <c r="F100" i="18" s="1"/>
  <c r="G100" i="18"/>
  <c r="C101" i="18"/>
  <c r="E101" i="18" s="1"/>
  <c r="D101" i="18"/>
  <c r="F101" i="18" s="1"/>
  <c r="G101" i="18"/>
  <c r="C102" i="18"/>
  <c r="E102" i="18" s="1"/>
  <c r="D102" i="18"/>
  <c r="F102" i="18" s="1"/>
  <c r="G102" i="18"/>
  <c r="C103" i="18"/>
  <c r="E103" i="18" s="1"/>
  <c r="D103" i="18"/>
  <c r="F103" i="18" s="1"/>
  <c r="G103" i="18"/>
  <c r="C104" i="18"/>
  <c r="E104" i="18" s="1"/>
  <c r="D104" i="18"/>
  <c r="F104" i="18" s="1"/>
  <c r="G104" i="18"/>
  <c r="C105" i="18"/>
  <c r="E105" i="18" s="1"/>
  <c r="D105" i="18"/>
  <c r="F105" i="18" s="1"/>
  <c r="G105" i="18"/>
  <c r="C106" i="18"/>
  <c r="E106" i="18" s="1"/>
  <c r="D106" i="18"/>
  <c r="F106" i="18" s="1"/>
  <c r="G106" i="18"/>
  <c r="C107" i="18"/>
  <c r="E107" i="18" s="1"/>
  <c r="D107" i="18"/>
  <c r="F107" i="18" s="1"/>
  <c r="G107" i="18"/>
  <c r="C108" i="18"/>
  <c r="E108" i="18" s="1"/>
  <c r="D108" i="18"/>
  <c r="F108" i="18" s="1"/>
  <c r="G108" i="18"/>
  <c r="C109" i="18"/>
  <c r="E109" i="18" s="1"/>
  <c r="D109" i="18"/>
  <c r="F109" i="18" s="1"/>
  <c r="G109" i="18"/>
  <c r="C110" i="18"/>
  <c r="E110" i="18" s="1"/>
  <c r="D110" i="18"/>
  <c r="F110" i="18" s="1"/>
  <c r="G110" i="18"/>
  <c r="C111" i="18"/>
  <c r="E111" i="18" s="1"/>
  <c r="D111" i="18"/>
  <c r="F111" i="18" s="1"/>
  <c r="G111" i="18"/>
  <c r="C112" i="18"/>
  <c r="E112" i="18" s="1"/>
  <c r="D112" i="18"/>
  <c r="F112" i="18" s="1"/>
  <c r="G112" i="18"/>
  <c r="C113" i="18"/>
  <c r="E113" i="18" s="1"/>
  <c r="D113" i="18"/>
  <c r="F113" i="18" s="1"/>
  <c r="G113" i="18"/>
  <c r="C114" i="18"/>
  <c r="E114" i="18" s="1"/>
  <c r="D114" i="18"/>
  <c r="F114" i="18" s="1"/>
  <c r="G114" i="18"/>
  <c r="C115" i="18"/>
  <c r="E115" i="18" s="1"/>
  <c r="D115" i="18"/>
  <c r="F115" i="18" s="1"/>
  <c r="G115" i="18"/>
  <c r="C116" i="18"/>
  <c r="E116" i="18" s="1"/>
  <c r="D116" i="18"/>
  <c r="F116" i="18" s="1"/>
  <c r="G116" i="18"/>
  <c r="C117" i="18"/>
  <c r="E117" i="18" s="1"/>
  <c r="D117" i="18"/>
  <c r="F117" i="18" s="1"/>
  <c r="G117" i="18"/>
  <c r="C118" i="18"/>
  <c r="E118" i="18" s="1"/>
  <c r="D118" i="18"/>
  <c r="F118" i="18" s="1"/>
  <c r="G118" i="18"/>
  <c r="C119" i="18"/>
  <c r="E119" i="18" s="1"/>
  <c r="D119" i="18"/>
  <c r="F119" i="18" s="1"/>
  <c r="G119" i="18"/>
  <c r="C120" i="18"/>
  <c r="E120" i="18" s="1"/>
  <c r="D120" i="18"/>
  <c r="F120" i="18" s="1"/>
  <c r="G120" i="18"/>
  <c r="C121" i="18"/>
  <c r="E121" i="18" s="1"/>
  <c r="D121" i="18"/>
  <c r="F121" i="18" s="1"/>
  <c r="G121" i="18"/>
  <c r="C122" i="18"/>
  <c r="E122" i="18" s="1"/>
  <c r="D122" i="18"/>
  <c r="F122" i="18" s="1"/>
  <c r="G122" i="18"/>
  <c r="C123" i="18"/>
  <c r="E123" i="18" s="1"/>
  <c r="D123" i="18"/>
  <c r="F123" i="18" s="1"/>
  <c r="G123" i="18"/>
  <c r="C124" i="18"/>
  <c r="E124" i="18" s="1"/>
  <c r="D124" i="18"/>
  <c r="F124" i="18" s="1"/>
  <c r="G124" i="18"/>
  <c r="C125" i="18"/>
  <c r="E125" i="18" s="1"/>
  <c r="D125" i="18"/>
  <c r="F125" i="18" s="1"/>
  <c r="G125" i="18"/>
  <c r="C126" i="18"/>
  <c r="E126" i="18" s="1"/>
  <c r="D126" i="18"/>
  <c r="F126" i="18" s="1"/>
  <c r="G126" i="18"/>
  <c r="C127" i="18"/>
  <c r="E127" i="18" s="1"/>
  <c r="D127" i="18"/>
  <c r="F127" i="18" s="1"/>
  <c r="G127" i="18"/>
  <c r="C128" i="18"/>
  <c r="E128" i="18" s="1"/>
  <c r="D128" i="18"/>
  <c r="F128" i="18" s="1"/>
  <c r="G128" i="18"/>
  <c r="C129" i="18"/>
  <c r="E129" i="18" s="1"/>
  <c r="D129" i="18"/>
  <c r="F129" i="18" s="1"/>
  <c r="G129" i="18"/>
  <c r="C130" i="18"/>
  <c r="E130" i="18" s="1"/>
  <c r="D130" i="18"/>
  <c r="F130" i="18" s="1"/>
  <c r="G130" i="18"/>
  <c r="C131" i="18"/>
  <c r="E131" i="18" s="1"/>
  <c r="D131" i="18"/>
  <c r="F131" i="18" s="1"/>
  <c r="G131" i="18"/>
  <c r="C132" i="18"/>
  <c r="E132" i="18" s="1"/>
  <c r="D132" i="18"/>
  <c r="F132" i="18" s="1"/>
  <c r="G132" i="18"/>
  <c r="C133" i="18"/>
  <c r="E133" i="18" s="1"/>
  <c r="D133" i="18"/>
  <c r="F133" i="18" s="1"/>
  <c r="G133" i="18"/>
  <c r="C134" i="18"/>
  <c r="E134" i="18" s="1"/>
  <c r="D134" i="18"/>
  <c r="F134" i="18" s="1"/>
  <c r="G134" i="18"/>
  <c r="C135" i="18"/>
  <c r="E135" i="18" s="1"/>
  <c r="D135" i="18"/>
  <c r="F135" i="18" s="1"/>
  <c r="G135" i="18"/>
  <c r="C136" i="18"/>
  <c r="E136" i="18" s="1"/>
  <c r="D136" i="18"/>
  <c r="F136" i="18" s="1"/>
  <c r="G136" i="18"/>
  <c r="C137" i="18"/>
  <c r="E137" i="18" s="1"/>
  <c r="D137" i="18"/>
  <c r="F137" i="18" s="1"/>
  <c r="G137" i="18"/>
  <c r="C138" i="18"/>
  <c r="E138" i="18" s="1"/>
  <c r="D138" i="18"/>
  <c r="F138" i="18" s="1"/>
  <c r="G138" i="18"/>
  <c r="C139" i="18"/>
  <c r="E139" i="18" s="1"/>
  <c r="D139" i="18"/>
  <c r="F139" i="18" s="1"/>
  <c r="G139" i="18"/>
  <c r="C140" i="18"/>
  <c r="E140" i="18" s="1"/>
  <c r="D140" i="18"/>
  <c r="F140" i="18" s="1"/>
  <c r="G140" i="18"/>
  <c r="C141" i="18"/>
  <c r="E141" i="18" s="1"/>
  <c r="D141" i="18"/>
  <c r="F141" i="18" s="1"/>
  <c r="G141" i="18"/>
  <c r="C142" i="18"/>
  <c r="E142" i="18" s="1"/>
  <c r="D142" i="18"/>
  <c r="F142" i="18" s="1"/>
  <c r="G142" i="18"/>
  <c r="C143" i="18"/>
  <c r="E143" i="18" s="1"/>
  <c r="D143" i="18"/>
  <c r="F143" i="18" s="1"/>
  <c r="G143" i="18"/>
  <c r="C144" i="18"/>
  <c r="E144" i="18" s="1"/>
  <c r="D144" i="18"/>
  <c r="F144" i="18" s="1"/>
  <c r="G144" i="18"/>
  <c r="C145" i="18"/>
  <c r="E145" i="18" s="1"/>
  <c r="D145" i="18"/>
  <c r="F145" i="18" s="1"/>
  <c r="G145" i="18"/>
  <c r="C146" i="18"/>
  <c r="E146" i="18" s="1"/>
  <c r="D146" i="18"/>
  <c r="F146" i="18" s="1"/>
  <c r="G146" i="18"/>
  <c r="C147" i="18"/>
  <c r="E147" i="18" s="1"/>
  <c r="D147" i="18"/>
  <c r="F147" i="18" s="1"/>
  <c r="G147" i="18"/>
  <c r="C148" i="18"/>
  <c r="E148" i="18" s="1"/>
  <c r="D148" i="18"/>
  <c r="F148" i="18" s="1"/>
  <c r="G148" i="18"/>
  <c r="C149" i="18"/>
  <c r="E149" i="18" s="1"/>
  <c r="D149" i="18"/>
  <c r="F149" i="18" s="1"/>
  <c r="G149" i="18"/>
  <c r="C150" i="18"/>
  <c r="E150" i="18" s="1"/>
  <c r="D150" i="18"/>
  <c r="F150" i="18" s="1"/>
  <c r="G150" i="18"/>
  <c r="C151" i="18"/>
  <c r="E151" i="18" s="1"/>
  <c r="D151" i="18"/>
  <c r="F151" i="18" s="1"/>
  <c r="G151" i="18"/>
  <c r="C152" i="18"/>
  <c r="E152" i="18" s="1"/>
  <c r="D152" i="18"/>
  <c r="F152" i="18" s="1"/>
  <c r="G152" i="18"/>
  <c r="C153" i="18"/>
  <c r="E153" i="18" s="1"/>
  <c r="D153" i="18"/>
  <c r="F153" i="18" s="1"/>
  <c r="G153" i="18"/>
  <c r="C154" i="18"/>
  <c r="E154" i="18" s="1"/>
  <c r="D154" i="18"/>
  <c r="F154" i="18" s="1"/>
  <c r="G154" i="18"/>
  <c r="C155" i="18"/>
  <c r="E155" i="18" s="1"/>
  <c r="D155" i="18"/>
  <c r="F155" i="18" s="1"/>
  <c r="G155" i="18"/>
  <c r="C156" i="18"/>
  <c r="E156" i="18" s="1"/>
  <c r="D156" i="18"/>
  <c r="F156" i="18" s="1"/>
  <c r="G156" i="18"/>
  <c r="C157" i="18"/>
  <c r="E157" i="18" s="1"/>
  <c r="D157" i="18"/>
  <c r="F157" i="18" s="1"/>
  <c r="G157" i="18"/>
  <c r="C158" i="18"/>
  <c r="E158" i="18" s="1"/>
  <c r="D158" i="18"/>
  <c r="F158" i="18" s="1"/>
  <c r="G158" i="18"/>
  <c r="C159" i="18"/>
  <c r="E159" i="18" s="1"/>
  <c r="D159" i="18"/>
  <c r="F159" i="18" s="1"/>
  <c r="G159" i="18"/>
  <c r="C160" i="18"/>
  <c r="E160" i="18" s="1"/>
  <c r="D160" i="18"/>
  <c r="F160" i="18" s="1"/>
  <c r="G160" i="18"/>
  <c r="C161" i="18"/>
  <c r="E161" i="18" s="1"/>
  <c r="D161" i="18"/>
  <c r="F161" i="18" s="1"/>
  <c r="G161" i="18"/>
  <c r="C162" i="18"/>
  <c r="E162" i="18" s="1"/>
  <c r="D162" i="18"/>
  <c r="F162" i="18" s="1"/>
  <c r="G162" i="18"/>
  <c r="C163" i="18"/>
  <c r="E163" i="18" s="1"/>
  <c r="D163" i="18"/>
  <c r="F163" i="18" s="1"/>
  <c r="G163" i="18"/>
  <c r="C164" i="18"/>
  <c r="E164" i="18" s="1"/>
  <c r="D164" i="18"/>
  <c r="F164" i="18" s="1"/>
  <c r="G164" i="18"/>
  <c r="C165" i="18"/>
  <c r="E165" i="18" s="1"/>
  <c r="D165" i="18"/>
  <c r="F165" i="18" s="1"/>
  <c r="G165" i="18"/>
  <c r="C166" i="18"/>
  <c r="E166" i="18" s="1"/>
  <c r="D166" i="18"/>
  <c r="F166" i="18" s="1"/>
  <c r="G166" i="18"/>
  <c r="C167" i="18"/>
  <c r="E167" i="18" s="1"/>
  <c r="D167" i="18"/>
  <c r="F167" i="18" s="1"/>
  <c r="G167" i="18"/>
  <c r="C168" i="18"/>
  <c r="E168" i="18" s="1"/>
  <c r="D168" i="18"/>
  <c r="F168" i="18" s="1"/>
  <c r="G168" i="18"/>
  <c r="C169" i="18"/>
  <c r="E169" i="18" s="1"/>
  <c r="D169" i="18"/>
  <c r="F169" i="18" s="1"/>
  <c r="G169" i="18"/>
  <c r="C170" i="18"/>
  <c r="E170" i="18" s="1"/>
  <c r="D170" i="18"/>
  <c r="F170" i="18" s="1"/>
  <c r="G170" i="18"/>
  <c r="C171" i="18"/>
  <c r="E171" i="18" s="1"/>
  <c r="D171" i="18"/>
  <c r="F171" i="18" s="1"/>
  <c r="G171" i="18"/>
  <c r="C172" i="18"/>
  <c r="E172" i="18" s="1"/>
  <c r="D172" i="18"/>
  <c r="F172" i="18" s="1"/>
  <c r="G172" i="18"/>
  <c r="C173" i="18"/>
  <c r="E173" i="18" s="1"/>
  <c r="D173" i="18"/>
  <c r="F173" i="18" s="1"/>
  <c r="G173" i="18"/>
  <c r="C174" i="18"/>
  <c r="E174" i="18" s="1"/>
  <c r="D174" i="18"/>
  <c r="F174" i="18" s="1"/>
  <c r="G174" i="18"/>
  <c r="C175" i="18"/>
  <c r="E175" i="18" s="1"/>
  <c r="D175" i="18"/>
  <c r="F175" i="18" s="1"/>
  <c r="G175" i="18"/>
  <c r="C176" i="18"/>
  <c r="E176" i="18" s="1"/>
  <c r="D176" i="18"/>
  <c r="F176" i="18" s="1"/>
  <c r="G176" i="18"/>
  <c r="C177" i="18"/>
  <c r="E177" i="18" s="1"/>
  <c r="D177" i="18"/>
  <c r="F177" i="18" s="1"/>
  <c r="G177" i="18"/>
  <c r="C178" i="18"/>
  <c r="E178" i="18" s="1"/>
  <c r="D178" i="18"/>
  <c r="F178" i="18" s="1"/>
  <c r="G178" i="18"/>
  <c r="C179" i="18"/>
  <c r="E179" i="18" s="1"/>
  <c r="D179" i="18"/>
  <c r="F179" i="18" s="1"/>
  <c r="G179" i="18"/>
  <c r="C180" i="18"/>
  <c r="E180" i="18" s="1"/>
  <c r="D180" i="18"/>
  <c r="F180" i="18" s="1"/>
  <c r="G180" i="18"/>
  <c r="C181" i="18"/>
  <c r="E181" i="18" s="1"/>
  <c r="D181" i="18"/>
  <c r="F181" i="18" s="1"/>
  <c r="G181" i="18"/>
  <c r="C182" i="18"/>
  <c r="E182" i="18" s="1"/>
  <c r="D182" i="18"/>
  <c r="F182" i="18" s="1"/>
  <c r="G182" i="18"/>
  <c r="C183" i="18"/>
  <c r="E183" i="18" s="1"/>
  <c r="D183" i="18"/>
  <c r="F183" i="18" s="1"/>
  <c r="G183" i="18"/>
  <c r="C184" i="18"/>
  <c r="E184" i="18" s="1"/>
  <c r="D184" i="18"/>
  <c r="F184" i="18" s="1"/>
  <c r="G184" i="18"/>
  <c r="C185" i="18"/>
  <c r="E185" i="18" s="1"/>
  <c r="D185" i="18"/>
  <c r="F185" i="18" s="1"/>
  <c r="G185" i="18"/>
  <c r="C186" i="18"/>
  <c r="E186" i="18" s="1"/>
  <c r="D186" i="18"/>
  <c r="F186" i="18" s="1"/>
  <c r="G186" i="18"/>
  <c r="C187" i="18"/>
  <c r="E187" i="18" s="1"/>
  <c r="D187" i="18"/>
  <c r="F187" i="18" s="1"/>
  <c r="G187" i="18"/>
  <c r="C188" i="18"/>
  <c r="E188" i="18" s="1"/>
  <c r="D188" i="18"/>
  <c r="F188" i="18" s="1"/>
  <c r="G188" i="18"/>
  <c r="C189" i="18"/>
  <c r="E189" i="18" s="1"/>
  <c r="D189" i="18"/>
  <c r="F189" i="18" s="1"/>
  <c r="G189" i="18"/>
  <c r="C190" i="18"/>
  <c r="E190" i="18" s="1"/>
  <c r="D190" i="18"/>
  <c r="F190" i="18" s="1"/>
  <c r="G190" i="18"/>
  <c r="C191" i="18"/>
  <c r="E191" i="18" s="1"/>
  <c r="D191" i="18"/>
  <c r="F191" i="18" s="1"/>
  <c r="G191" i="18"/>
  <c r="C192" i="18"/>
  <c r="E192" i="18" s="1"/>
  <c r="D192" i="18"/>
  <c r="F192" i="18" s="1"/>
  <c r="G192" i="18"/>
  <c r="C193" i="18"/>
  <c r="E193" i="18" s="1"/>
  <c r="D193" i="18"/>
  <c r="F193" i="18" s="1"/>
  <c r="G193" i="18"/>
  <c r="C194" i="18"/>
  <c r="E194" i="18" s="1"/>
  <c r="D194" i="18"/>
  <c r="F194" i="18" s="1"/>
  <c r="G194" i="18"/>
  <c r="C195" i="18"/>
  <c r="E195" i="18" s="1"/>
  <c r="D195" i="18"/>
  <c r="F195" i="18" s="1"/>
  <c r="G195" i="18"/>
  <c r="C196" i="18"/>
  <c r="E196" i="18" s="1"/>
  <c r="D196" i="18"/>
  <c r="F196" i="18" s="1"/>
  <c r="G196" i="18"/>
  <c r="C197" i="18"/>
  <c r="E197" i="18" s="1"/>
  <c r="D197" i="18"/>
  <c r="F197" i="18" s="1"/>
  <c r="G197" i="18"/>
  <c r="C198" i="18"/>
  <c r="E198" i="18" s="1"/>
  <c r="D198" i="18"/>
  <c r="F198" i="18" s="1"/>
  <c r="G198" i="18"/>
  <c r="C199" i="18"/>
  <c r="E199" i="18" s="1"/>
  <c r="D199" i="18"/>
  <c r="F199" i="18" s="1"/>
  <c r="G199" i="18"/>
  <c r="C200" i="18"/>
  <c r="E200" i="18" s="1"/>
  <c r="D200" i="18"/>
  <c r="F200" i="18" s="1"/>
  <c r="G200" i="18"/>
  <c r="C201" i="18"/>
  <c r="E201" i="18" s="1"/>
  <c r="D201" i="18"/>
  <c r="F201" i="18" s="1"/>
  <c r="G201" i="18"/>
  <c r="C202" i="18"/>
  <c r="E202" i="18" s="1"/>
  <c r="D202" i="18"/>
  <c r="F202" i="18" s="1"/>
  <c r="G202" i="18"/>
  <c r="C203" i="18"/>
  <c r="E203" i="18" s="1"/>
  <c r="D203" i="18"/>
  <c r="F203" i="18" s="1"/>
  <c r="G203" i="18"/>
  <c r="C204" i="18"/>
  <c r="E204" i="18" s="1"/>
  <c r="D204" i="18"/>
  <c r="F204" i="18" s="1"/>
  <c r="G204" i="18"/>
  <c r="C205" i="18"/>
  <c r="E205" i="18" s="1"/>
  <c r="D205" i="18"/>
  <c r="F205" i="18" s="1"/>
  <c r="G205" i="18"/>
  <c r="C206" i="18"/>
  <c r="E206" i="18" s="1"/>
  <c r="D206" i="18"/>
  <c r="F206" i="18" s="1"/>
  <c r="G206" i="18"/>
  <c r="C207" i="18"/>
  <c r="E207" i="18" s="1"/>
  <c r="D207" i="18"/>
  <c r="F207" i="18" s="1"/>
  <c r="G207" i="18"/>
  <c r="C208" i="18"/>
  <c r="E208" i="18" s="1"/>
  <c r="D208" i="18"/>
  <c r="F208" i="18" s="1"/>
  <c r="G208" i="18"/>
  <c r="C209" i="18"/>
  <c r="E209" i="18" s="1"/>
  <c r="D209" i="18"/>
  <c r="F209" i="18" s="1"/>
  <c r="G209" i="18"/>
  <c r="C210" i="18"/>
  <c r="E210" i="18" s="1"/>
  <c r="D210" i="18"/>
  <c r="F210" i="18" s="1"/>
  <c r="G210" i="18"/>
  <c r="C211" i="18"/>
  <c r="E211" i="18" s="1"/>
  <c r="D211" i="18"/>
  <c r="F211" i="18" s="1"/>
  <c r="G211" i="18"/>
  <c r="C212" i="18"/>
  <c r="E212" i="18" s="1"/>
  <c r="D212" i="18"/>
  <c r="F212" i="18" s="1"/>
  <c r="G212" i="18"/>
  <c r="C213" i="18"/>
  <c r="E213" i="18" s="1"/>
  <c r="D213" i="18"/>
  <c r="F213" i="18" s="1"/>
  <c r="G213" i="18"/>
  <c r="C214" i="18"/>
  <c r="E214" i="18" s="1"/>
  <c r="D214" i="18"/>
  <c r="F214" i="18" s="1"/>
  <c r="G214" i="18"/>
  <c r="C215" i="18"/>
  <c r="E215" i="18" s="1"/>
  <c r="D215" i="18"/>
  <c r="F215" i="18" s="1"/>
  <c r="G215" i="18"/>
  <c r="C216" i="18"/>
  <c r="E216" i="18" s="1"/>
  <c r="D216" i="18"/>
  <c r="F216" i="18" s="1"/>
  <c r="G216" i="18"/>
  <c r="C217" i="18"/>
  <c r="E217" i="18" s="1"/>
  <c r="D217" i="18"/>
  <c r="F217" i="18" s="1"/>
  <c r="G217" i="18"/>
  <c r="C218" i="18"/>
  <c r="E218" i="18" s="1"/>
  <c r="D218" i="18"/>
  <c r="F218" i="18" s="1"/>
  <c r="G218" i="18"/>
  <c r="C219" i="18"/>
  <c r="E219" i="18" s="1"/>
  <c r="D219" i="18"/>
  <c r="F219" i="18" s="1"/>
  <c r="G219" i="18"/>
  <c r="C220" i="18"/>
  <c r="E220" i="18" s="1"/>
  <c r="D220" i="18"/>
  <c r="F220" i="18" s="1"/>
  <c r="G220" i="18"/>
  <c r="C221" i="18"/>
  <c r="E221" i="18" s="1"/>
  <c r="D221" i="18"/>
  <c r="F221" i="18" s="1"/>
  <c r="G221" i="18"/>
  <c r="C222" i="18"/>
  <c r="E222" i="18" s="1"/>
  <c r="D222" i="18"/>
  <c r="F222" i="18" s="1"/>
  <c r="G222" i="18"/>
  <c r="C223" i="18"/>
  <c r="E223" i="18" s="1"/>
  <c r="D223" i="18"/>
  <c r="F223" i="18" s="1"/>
  <c r="G223" i="18"/>
  <c r="C224" i="18"/>
  <c r="E224" i="18" s="1"/>
  <c r="D224" i="18"/>
  <c r="F224" i="18" s="1"/>
  <c r="G224" i="18"/>
  <c r="C225" i="18"/>
  <c r="E225" i="18" s="1"/>
  <c r="D225" i="18"/>
  <c r="F225" i="18" s="1"/>
  <c r="G225" i="18"/>
  <c r="C226" i="18"/>
  <c r="E226" i="18" s="1"/>
  <c r="D226" i="18"/>
  <c r="F226" i="18" s="1"/>
  <c r="G226" i="18"/>
  <c r="C227" i="18"/>
  <c r="E227" i="18" s="1"/>
  <c r="D227" i="18"/>
  <c r="F227" i="18" s="1"/>
  <c r="G227" i="18"/>
  <c r="C228" i="18"/>
  <c r="E228" i="18" s="1"/>
  <c r="D228" i="18"/>
  <c r="F228" i="18" s="1"/>
  <c r="G228" i="18"/>
  <c r="C229" i="18"/>
  <c r="E229" i="18" s="1"/>
  <c r="D229" i="18"/>
  <c r="F229" i="18" s="1"/>
  <c r="G229" i="18"/>
  <c r="C230" i="18"/>
  <c r="E230" i="18" s="1"/>
  <c r="D230" i="18"/>
  <c r="F230" i="18" s="1"/>
  <c r="G230" i="18"/>
  <c r="C231" i="18"/>
  <c r="E231" i="18" s="1"/>
  <c r="D231" i="18"/>
  <c r="F231" i="18" s="1"/>
  <c r="G231" i="18"/>
  <c r="C232" i="18"/>
  <c r="E232" i="18" s="1"/>
  <c r="D232" i="18"/>
  <c r="F232" i="18" s="1"/>
  <c r="G232" i="18"/>
  <c r="C233" i="18"/>
  <c r="E233" i="18" s="1"/>
  <c r="D233" i="18"/>
  <c r="F233" i="18" s="1"/>
  <c r="G233" i="18"/>
  <c r="C234" i="18"/>
  <c r="E234" i="18" s="1"/>
  <c r="D234" i="18"/>
  <c r="F234" i="18" s="1"/>
  <c r="G234" i="18"/>
  <c r="C235" i="18"/>
  <c r="E235" i="18" s="1"/>
  <c r="D235" i="18"/>
  <c r="F235" i="18" s="1"/>
  <c r="G235" i="18"/>
  <c r="C236" i="18"/>
  <c r="E236" i="18" s="1"/>
  <c r="D236" i="18"/>
  <c r="F236" i="18" s="1"/>
  <c r="G236" i="18"/>
  <c r="C237" i="18"/>
  <c r="E237" i="18" s="1"/>
  <c r="D237" i="18"/>
  <c r="F237" i="18" s="1"/>
  <c r="G237" i="18"/>
  <c r="C238" i="18"/>
  <c r="E238" i="18" s="1"/>
  <c r="D238" i="18"/>
  <c r="F238" i="18" s="1"/>
  <c r="G238" i="18"/>
  <c r="C239" i="18"/>
  <c r="E239" i="18" s="1"/>
  <c r="D239" i="18"/>
  <c r="F239" i="18" s="1"/>
  <c r="G239" i="18"/>
  <c r="C240" i="18"/>
  <c r="E240" i="18" s="1"/>
  <c r="D240" i="18"/>
  <c r="F240" i="18" s="1"/>
  <c r="G240" i="18"/>
  <c r="C241" i="18"/>
  <c r="E241" i="18" s="1"/>
  <c r="D241" i="18"/>
  <c r="F241" i="18" s="1"/>
  <c r="G241" i="18"/>
  <c r="C242" i="18"/>
  <c r="E242" i="18" s="1"/>
  <c r="D242" i="18"/>
  <c r="F242" i="18" s="1"/>
  <c r="G242" i="18"/>
  <c r="C243" i="18"/>
  <c r="E243" i="18" s="1"/>
  <c r="D243" i="18"/>
  <c r="F243" i="18" s="1"/>
  <c r="G243" i="18"/>
  <c r="C244" i="18"/>
  <c r="E244" i="18" s="1"/>
  <c r="D244" i="18"/>
  <c r="F244" i="18" s="1"/>
  <c r="G244" i="18"/>
  <c r="C245" i="18"/>
  <c r="E245" i="18" s="1"/>
  <c r="D245" i="18"/>
  <c r="F245" i="18" s="1"/>
  <c r="G245" i="18"/>
  <c r="C246" i="18"/>
  <c r="E246" i="18" s="1"/>
  <c r="D246" i="18"/>
  <c r="F246" i="18" s="1"/>
  <c r="G246" i="18"/>
  <c r="C247" i="18"/>
  <c r="E247" i="18" s="1"/>
  <c r="D247" i="18"/>
  <c r="F247" i="18" s="1"/>
  <c r="G247" i="18"/>
  <c r="C248" i="18"/>
  <c r="E248" i="18" s="1"/>
  <c r="D248" i="18"/>
  <c r="F248" i="18" s="1"/>
  <c r="G248" i="18"/>
  <c r="C249" i="18"/>
  <c r="E249" i="18" s="1"/>
  <c r="D249" i="18"/>
  <c r="F249" i="18" s="1"/>
  <c r="G249" i="18"/>
  <c r="C250" i="18"/>
  <c r="E250" i="18" s="1"/>
  <c r="D250" i="18"/>
  <c r="F250" i="18" s="1"/>
  <c r="G250" i="18"/>
  <c r="C251" i="18"/>
  <c r="E251" i="18" s="1"/>
  <c r="D251" i="18"/>
  <c r="F251" i="18" s="1"/>
  <c r="G251" i="18"/>
  <c r="C252" i="18"/>
  <c r="E252" i="18" s="1"/>
  <c r="D252" i="18"/>
  <c r="F252" i="18" s="1"/>
  <c r="G252" i="18"/>
  <c r="C253" i="18"/>
  <c r="E253" i="18" s="1"/>
  <c r="D253" i="18"/>
  <c r="F253" i="18" s="1"/>
  <c r="G253" i="18"/>
  <c r="C254" i="18"/>
  <c r="E254" i="18" s="1"/>
  <c r="D254" i="18"/>
  <c r="F254" i="18" s="1"/>
  <c r="G254" i="18"/>
  <c r="C255" i="18"/>
  <c r="E255" i="18" s="1"/>
  <c r="D255" i="18"/>
  <c r="F255" i="18" s="1"/>
  <c r="G255" i="18"/>
  <c r="C256" i="18"/>
  <c r="E256" i="18" s="1"/>
  <c r="D256" i="18"/>
  <c r="F256" i="18" s="1"/>
  <c r="G256" i="18"/>
  <c r="C257" i="18"/>
  <c r="E257" i="18" s="1"/>
  <c r="D257" i="18"/>
  <c r="F257" i="18" s="1"/>
  <c r="G257" i="18"/>
  <c r="C258" i="18"/>
  <c r="E258" i="18" s="1"/>
  <c r="D258" i="18"/>
  <c r="F258" i="18" s="1"/>
  <c r="G258" i="18"/>
  <c r="C259" i="18"/>
  <c r="E259" i="18" s="1"/>
  <c r="D259" i="18"/>
  <c r="F259" i="18" s="1"/>
  <c r="G259" i="18"/>
  <c r="C260" i="18"/>
  <c r="E260" i="18" s="1"/>
  <c r="D260" i="18"/>
  <c r="F260" i="18" s="1"/>
  <c r="G260" i="18"/>
  <c r="C261" i="18"/>
  <c r="E261" i="18" s="1"/>
  <c r="D261" i="18"/>
  <c r="F261" i="18" s="1"/>
  <c r="G261" i="18"/>
  <c r="C262" i="18"/>
  <c r="E262" i="18" s="1"/>
  <c r="D262" i="18"/>
  <c r="F262" i="18" s="1"/>
  <c r="G262" i="18"/>
  <c r="C263" i="18"/>
  <c r="E263" i="18" s="1"/>
  <c r="D263" i="18"/>
  <c r="F263" i="18" s="1"/>
  <c r="G263" i="18"/>
  <c r="C264" i="18"/>
  <c r="E264" i="18" s="1"/>
  <c r="D264" i="18"/>
  <c r="F264" i="18" s="1"/>
  <c r="G264" i="18"/>
  <c r="C265" i="18"/>
  <c r="E265" i="18" s="1"/>
  <c r="D265" i="18"/>
  <c r="F265" i="18" s="1"/>
  <c r="G265" i="18"/>
  <c r="C266" i="18"/>
  <c r="E266" i="18" s="1"/>
  <c r="D266" i="18"/>
  <c r="F266" i="18" s="1"/>
  <c r="G266" i="18"/>
  <c r="C267" i="18"/>
  <c r="E267" i="18" s="1"/>
  <c r="D267" i="18"/>
  <c r="F267" i="18" s="1"/>
  <c r="G267" i="18"/>
  <c r="C268" i="18"/>
  <c r="E268" i="18" s="1"/>
  <c r="D268" i="18"/>
  <c r="F268" i="18" s="1"/>
  <c r="G268" i="18"/>
  <c r="C269" i="18"/>
  <c r="E269" i="18" s="1"/>
  <c r="D269" i="18"/>
  <c r="F269" i="18" s="1"/>
  <c r="G269" i="18"/>
  <c r="C270" i="18"/>
  <c r="E270" i="18" s="1"/>
  <c r="D270" i="18"/>
  <c r="F270" i="18" s="1"/>
  <c r="G270" i="18"/>
  <c r="C271" i="18"/>
  <c r="E271" i="18" s="1"/>
  <c r="D271" i="18"/>
  <c r="F271" i="18" s="1"/>
  <c r="G271" i="18"/>
  <c r="C272" i="18"/>
  <c r="E272" i="18" s="1"/>
  <c r="D272" i="18"/>
  <c r="F272" i="18" s="1"/>
  <c r="G272" i="18"/>
  <c r="C273" i="18"/>
  <c r="E273" i="18" s="1"/>
  <c r="D273" i="18"/>
  <c r="F273" i="18" s="1"/>
  <c r="G273" i="18"/>
  <c r="C274" i="18"/>
  <c r="E274" i="18" s="1"/>
  <c r="D274" i="18"/>
  <c r="F274" i="18" s="1"/>
  <c r="G274" i="18"/>
  <c r="C275" i="18"/>
  <c r="E275" i="18" s="1"/>
  <c r="D275" i="18"/>
  <c r="F275" i="18" s="1"/>
  <c r="G275" i="18"/>
  <c r="C276" i="18"/>
  <c r="E276" i="18" s="1"/>
  <c r="D276" i="18"/>
  <c r="F276" i="18" s="1"/>
  <c r="G276" i="18"/>
  <c r="C277" i="18"/>
  <c r="E277" i="18" s="1"/>
  <c r="D277" i="18"/>
  <c r="F277" i="18" s="1"/>
  <c r="G277" i="18"/>
  <c r="C278" i="18"/>
  <c r="E278" i="18" s="1"/>
  <c r="D278" i="18"/>
  <c r="F278" i="18" s="1"/>
  <c r="G278" i="18"/>
  <c r="C279" i="18"/>
  <c r="E279" i="18" s="1"/>
  <c r="D279" i="18"/>
  <c r="F279" i="18" s="1"/>
  <c r="G279" i="18"/>
  <c r="C280" i="18"/>
  <c r="E280" i="18" s="1"/>
  <c r="D280" i="18"/>
  <c r="F280" i="18" s="1"/>
  <c r="G280" i="18"/>
  <c r="C281" i="18"/>
  <c r="E281" i="18" s="1"/>
  <c r="D281" i="18"/>
  <c r="F281" i="18" s="1"/>
  <c r="G281" i="18"/>
  <c r="C282" i="18"/>
  <c r="E282" i="18" s="1"/>
  <c r="D282" i="18"/>
  <c r="F282" i="18" s="1"/>
  <c r="G282" i="18"/>
  <c r="C283" i="18"/>
  <c r="E283" i="18" s="1"/>
  <c r="D283" i="18"/>
  <c r="F283" i="18" s="1"/>
  <c r="G283" i="18"/>
  <c r="C284" i="18"/>
  <c r="E284" i="18" s="1"/>
  <c r="D284" i="18"/>
  <c r="F284" i="18" s="1"/>
  <c r="G284" i="18"/>
  <c r="C285" i="18"/>
  <c r="E285" i="18" s="1"/>
  <c r="D285" i="18"/>
  <c r="F285" i="18" s="1"/>
  <c r="G285" i="18"/>
  <c r="C286" i="18"/>
  <c r="E286" i="18" s="1"/>
  <c r="D286" i="18"/>
  <c r="F286" i="18" s="1"/>
  <c r="G286" i="18"/>
  <c r="C287" i="18"/>
  <c r="E287" i="18" s="1"/>
  <c r="D287" i="18"/>
  <c r="F287" i="18" s="1"/>
  <c r="G287" i="18"/>
  <c r="C288" i="18"/>
  <c r="E288" i="18" s="1"/>
  <c r="D288" i="18"/>
  <c r="F288" i="18" s="1"/>
  <c r="G288" i="18"/>
  <c r="C289" i="18"/>
  <c r="E289" i="18" s="1"/>
  <c r="D289" i="18"/>
  <c r="F289" i="18" s="1"/>
  <c r="G289" i="18"/>
  <c r="C290" i="18"/>
  <c r="E290" i="18" s="1"/>
  <c r="D290" i="18"/>
  <c r="F290" i="18" s="1"/>
  <c r="G290" i="18"/>
  <c r="C291" i="18"/>
  <c r="E291" i="18" s="1"/>
  <c r="D291" i="18"/>
  <c r="F291" i="18" s="1"/>
  <c r="G291" i="18"/>
  <c r="C292" i="18"/>
  <c r="E292" i="18" s="1"/>
  <c r="D292" i="18"/>
  <c r="F292" i="18" s="1"/>
  <c r="G292" i="18"/>
  <c r="C293" i="18"/>
  <c r="E293" i="18" s="1"/>
  <c r="D293" i="18"/>
  <c r="F293" i="18" s="1"/>
  <c r="G293" i="18"/>
  <c r="C294" i="18"/>
  <c r="E294" i="18" s="1"/>
  <c r="D294" i="18"/>
  <c r="F294" i="18" s="1"/>
  <c r="G294" i="18"/>
  <c r="C295" i="18"/>
  <c r="E295" i="18" s="1"/>
  <c r="D295" i="18"/>
  <c r="F295" i="18" s="1"/>
  <c r="G295" i="18"/>
  <c r="C296" i="18"/>
  <c r="E296" i="18" s="1"/>
  <c r="D296" i="18"/>
  <c r="F296" i="18" s="1"/>
  <c r="G296" i="18"/>
  <c r="C297" i="18"/>
  <c r="E297" i="18" s="1"/>
  <c r="D297" i="18"/>
  <c r="F297" i="18" s="1"/>
  <c r="G297" i="18"/>
  <c r="C298" i="18"/>
  <c r="E298" i="18" s="1"/>
  <c r="D298" i="18"/>
  <c r="F298" i="18" s="1"/>
  <c r="G298" i="18"/>
  <c r="C299" i="18"/>
  <c r="E299" i="18" s="1"/>
  <c r="D299" i="18"/>
  <c r="F299" i="18" s="1"/>
  <c r="G299" i="18"/>
  <c r="C300" i="18"/>
  <c r="E300" i="18" s="1"/>
  <c r="D300" i="18"/>
  <c r="F300" i="18" s="1"/>
  <c r="G300" i="18"/>
  <c r="G3" i="18"/>
  <c r="D3" i="18"/>
  <c r="F3" i="18" s="1"/>
  <c r="C3" i="18"/>
  <c r="E3" i="18" s="1"/>
  <c r="A3" i="18" a="1"/>
  <c r="A3" i="18" s="1"/>
  <c r="C30" i="22"/>
  <c r="E30" i="22" s="1"/>
  <c r="D30" i="22"/>
  <c r="F30" i="22" s="1"/>
  <c r="G30" i="22"/>
  <c r="C31" i="22"/>
  <c r="E31" i="22" s="1"/>
  <c r="D31" i="22"/>
  <c r="F31" i="22" s="1"/>
  <c r="G31" i="22"/>
  <c r="C32" i="22"/>
  <c r="E32" i="22" s="1"/>
  <c r="D32" i="22"/>
  <c r="F32" i="22" s="1"/>
  <c r="G32" i="22"/>
  <c r="C33" i="22"/>
  <c r="E33" i="22" s="1"/>
  <c r="D33" i="22"/>
  <c r="F33" i="22" s="1"/>
  <c r="G33" i="22"/>
  <c r="C34" i="22"/>
  <c r="E34" i="22" s="1"/>
  <c r="D34" i="22"/>
  <c r="F34" i="22" s="1"/>
  <c r="G34" i="22"/>
  <c r="C35" i="22"/>
  <c r="E35" i="22" s="1"/>
  <c r="D35" i="22"/>
  <c r="F35" i="22" s="1"/>
  <c r="G35" i="22"/>
  <c r="C36" i="22"/>
  <c r="E36" i="22" s="1"/>
  <c r="D36" i="22"/>
  <c r="F36" i="22" s="1"/>
  <c r="G36" i="22"/>
  <c r="C37" i="22"/>
  <c r="E37" i="22" s="1"/>
  <c r="D37" i="22"/>
  <c r="F37" i="22" s="1"/>
  <c r="G37" i="22"/>
  <c r="C38" i="22"/>
  <c r="E38" i="22" s="1"/>
  <c r="D38" i="22"/>
  <c r="F38" i="22" s="1"/>
  <c r="G38" i="22"/>
  <c r="C39" i="22"/>
  <c r="E39" i="22" s="1"/>
  <c r="D39" i="22"/>
  <c r="F39" i="22" s="1"/>
  <c r="G39" i="22"/>
  <c r="C40" i="22"/>
  <c r="E40" i="22" s="1"/>
  <c r="D40" i="22"/>
  <c r="F40" i="22" s="1"/>
  <c r="G40" i="22"/>
  <c r="C41" i="22"/>
  <c r="E41" i="22" s="1"/>
  <c r="D41" i="22"/>
  <c r="F41" i="22" s="1"/>
  <c r="G41" i="22"/>
  <c r="C42" i="22"/>
  <c r="E42" i="22" s="1"/>
  <c r="D42" i="22"/>
  <c r="F42" i="22" s="1"/>
  <c r="G42" i="22"/>
  <c r="C43" i="22"/>
  <c r="E43" i="22" s="1"/>
  <c r="D43" i="22"/>
  <c r="F43" i="22" s="1"/>
  <c r="G43" i="22"/>
  <c r="C44" i="22"/>
  <c r="E44" i="22" s="1"/>
  <c r="D44" i="22"/>
  <c r="F44" i="22" s="1"/>
  <c r="G44" i="22"/>
  <c r="C45" i="22"/>
  <c r="E45" i="22" s="1"/>
  <c r="D45" i="22"/>
  <c r="F45" i="22" s="1"/>
  <c r="G45" i="22"/>
  <c r="C46" i="22"/>
  <c r="E46" i="22" s="1"/>
  <c r="D46" i="22"/>
  <c r="F46" i="22" s="1"/>
  <c r="G46" i="22"/>
  <c r="C47" i="22"/>
  <c r="E47" i="22" s="1"/>
  <c r="D47" i="22"/>
  <c r="F47" i="22" s="1"/>
  <c r="G47" i="22"/>
  <c r="C48" i="22"/>
  <c r="E48" i="22" s="1"/>
  <c r="D48" i="22"/>
  <c r="F48" i="22" s="1"/>
  <c r="G48" i="22"/>
  <c r="C49" i="22"/>
  <c r="E49" i="22" s="1"/>
  <c r="D49" i="22"/>
  <c r="F49" i="22" s="1"/>
  <c r="G49" i="22"/>
  <c r="C50" i="22"/>
  <c r="E50" i="22" s="1"/>
  <c r="D50" i="22"/>
  <c r="F50" i="22" s="1"/>
  <c r="G50" i="22"/>
  <c r="C51" i="22"/>
  <c r="E51" i="22" s="1"/>
  <c r="D51" i="22"/>
  <c r="F51" i="22" s="1"/>
  <c r="G51" i="22"/>
  <c r="D80" i="22"/>
  <c r="F80" i="22" s="1"/>
  <c r="D82" i="22"/>
  <c r="F82" i="22" s="1"/>
  <c r="D88" i="22"/>
  <c r="F88" i="22" s="1"/>
  <c r="D90" i="22"/>
  <c r="F90" i="22" s="1"/>
  <c r="D96" i="22"/>
  <c r="F96" i="22" s="1"/>
  <c r="D98" i="22"/>
  <c r="F98" i="22" s="1"/>
  <c r="D103" i="22"/>
  <c r="F103" i="22" s="1"/>
  <c r="D104" i="22"/>
  <c r="F104" i="22" s="1"/>
  <c r="A3" i="22" a="1"/>
  <c r="A3" i="22" s="1"/>
  <c r="C89" i="22"/>
  <c r="E89" i="22" s="1"/>
  <c r="D23" i="22"/>
  <c r="F23" i="22" s="1"/>
  <c r="C26" i="22"/>
  <c r="E26" i="22" s="1"/>
  <c r="C86" i="22"/>
  <c r="E86" i="22" s="1"/>
  <c r="C94" i="22"/>
  <c r="E94" i="22" s="1"/>
  <c r="C102" i="22"/>
  <c r="E102" i="22" s="1"/>
  <c r="C85" i="22"/>
  <c r="E85" i="22" s="1"/>
  <c r="C93" i="22"/>
  <c r="E93" i="22" s="1"/>
  <c r="C101" i="22"/>
  <c r="E101" i="22" s="1"/>
  <c r="C84" i="22"/>
  <c r="E84" i="22" s="1"/>
  <c r="C92" i="22"/>
  <c r="E92" i="22" s="1"/>
  <c r="C100" i="22"/>
  <c r="E100" i="22" s="1"/>
  <c r="C83" i="22"/>
  <c r="E83" i="22" s="1"/>
  <c r="C91" i="22"/>
  <c r="E91" i="22" s="1"/>
  <c r="C99" i="22"/>
  <c r="E99" i="22" s="1"/>
  <c r="C82" i="22"/>
  <c r="E82" i="22" s="1"/>
  <c r="C90" i="22"/>
  <c r="E90" i="22" s="1"/>
  <c r="C98" i="22"/>
  <c r="E98" i="22" s="1"/>
  <c r="C80" i="22"/>
  <c r="E80" i="22" s="1"/>
  <c r="C88" i="22"/>
  <c r="E88" i="22" s="1"/>
  <c r="C96" i="22"/>
  <c r="E96" i="22" s="1"/>
  <c r="C104" i="22"/>
  <c r="E104" i="22" s="1"/>
  <c r="C87" i="22"/>
  <c r="E87" i="22" s="1"/>
  <c r="C97" i="22"/>
  <c r="E97" i="22" s="1"/>
  <c r="C95" i="22"/>
  <c r="E95" i="22" s="1"/>
  <c r="C105" i="22"/>
  <c r="E105" i="22" s="1"/>
  <c r="C81" i="22"/>
  <c r="E81" i="22" s="1"/>
  <c r="C103" i="22"/>
  <c r="E103" i="22" s="1"/>
  <c r="G82" i="22"/>
  <c r="G90" i="22"/>
  <c r="G98" i="22"/>
  <c r="G81" i="22"/>
  <c r="G89" i="22"/>
  <c r="G97" i="22"/>
  <c r="G105" i="22"/>
  <c r="G80" i="22"/>
  <c r="G88" i="22"/>
  <c r="G96" i="22"/>
  <c r="G104" i="22"/>
  <c r="G87" i="22"/>
  <c r="G95" i="22"/>
  <c r="G103" i="22"/>
  <c r="G86" i="22"/>
  <c r="G94" i="22"/>
  <c r="G102" i="22"/>
  <c r="G84" i="22"/>
  <c r="G92" i="22"/>
  <c r="G100" i="22"/>
  <c r="G91" i="22"/>
  <c r="G101" i="22"/>
  <c r="G99" i="22"/>
  <c r="G85" i="22"/>
  <c r="G83" i="22"/>
  <c r="G93" i="22"/>
  <c r="D105" i="22"/>
  <c r="F105" i="22" s="1"/>
  <c r="D97" i="22"/>
  <c r="F97" i="22" s="1"/>
  <c r="D89" i="22"/>
  <c r="F89" i="22" s="1"/>
  <c r="D81" i="22"/>
  <c r="F81" i="22" s="1"/>
  <c r="D99" i="22"/>
  <c r="F99" i="22" s="1"/>
  <c r="D91" i="22"/>
  <c r="F91" i="22" s="1"/>
  <c r="D83" i="22"/>
  <c r="F83" i="22" s="1"/>
  <c r="D100" i="22"/>
  <c r="F100" i="22" s="1"/>
  <c r="D92" i="22"/>
  <c r="F92" i="22" s="1"/>
  <c r="D84" i="22"/>
  <c r="F84" i="22" s="1"/>
  <c r="D101" i="22"/>
  <c r="F101" i="22" s="1"/>
  <c r="D93" i="22"/>
  <c r="F93" i="22" s="1"/>
  <c r="D85" i="22"/>
  <c r="F85" i="22" s="1"/>
  <c r="D102" i="22"/>
  <c r="F102" i="22" s="1"/>
  <c r="D94" i="22"/>
  <c r="F94" i="22" s="1"/>
  <c r="D86" i="22"/>
  <c r="F86" i="22" s="1"/>
  <c r="D95" i="22"/>
  <c r="F95" i="22" s="1"/>
  <c r="D87" i="22"/>
  <c r="F87" i="22" s="1"/>
  <c r="D221" i="22"/>
  <c r="F221" i="22" s="1"/>
  <c r="D180" i="22"/>
  <c r="F180" i="22" s="1"/>
  <c r="C115" i="22"/>
  <c r="E115" i="22" s="1"/>
  <c r="D264" i="22"/>
  <c r="F264" i="22" s="1"/>
  <c r="D244" i="22"/>
  <c r="F244" i="22" s="1"/>
  <c r="G20" i="22"/>
  <c r="G288" i="22"/>
  <c r="G251" i="22"/>
  <c r="G271" i="22"/>
  <c r="G273" i="22"/>
  <c r="G293" i="22"/>
  <c r="G256" i="22"/>
  <c r="G239" i="22"/>
  <c r="G241" i="22"/>
  <c r="G261" i="22"/>
  <c r="G283" i="22"/>
  <c r="D281" i="22"/>
  <c r="F281" i="22" s="1"/>
  <c r="C218" i="22"/>
  <c r="E218" i="22" s="1"/>
  <c r="D175" i="22"/>
  <c r="F175" i="22" s="1"/>
  <c r="D298" i="22"/>
  <c r="F298" i="22" s="1"/>
  <c r="C279" i="22"/>
  <c r="E279" i="22" s="1"/>
  <c r="C259" i="22"/>
  <c r="E259" i="22" s="1"/>
  <c r="C215" i="22"/>
  <c r="E215" i="22" s="1"/>
  <c r="C170" i="22"/>
  <c r="E170" i="22" s="1"/>
  <c r="D74" i="22"/>
  <c r="F74" i="22" s="1"/>
  <c r="D296" i="22"/>
  <c r="F296" i="22" s="1"/>
  <c r="D276" i="22"/>
  <c r="F276" i="22" s="1"/>
  <c r="C237" i="22"/>
  <c r="E237" i="22" s="1"/>
  <c r="C211" i="22"/>
  <c r="E211" i="22" s="1"/>
  <c r="C165" i="22"/>
  <c r="E165" i="22" s="1"/>
  <c r="D254" i="22"/>
  <c r="F254" i="22" s="1"/>
  <c r="D234" i="22"/>
  <c r="F234" i="22" s="1"/>
  <c r="C208" i="22"/>
  <c r="E208" i="22" s="1"/>
  <c r="D160" i="22"/>
  <c r="F160" i="22" s="1"/>
  <c r="C291" i="22"/>
  <c r="E291" i="22" s="1"/>
  <c r="C232" i="22"/>
  <c r="E232" i="22" s="1"/>
  <c r="C201" i="22"/>
  <c r="E201" i="22" s="1"/>
  <c r="D155" i="22"/>
  <c r="F155" i="22" s="1"/>
  <c r="C269" i="22"/>
  <c r="E269" i="22" s="1"/>
  <c r="D249" i="22"/>
  <c r="F249" i="22" s="1"/>
  <c r="D229" i="22"/>
  <c r="F229" i="22" s="1"/>
  <c r="D194" i="22"/>
  <c r="F194" i="22" s="1"/>
  <c r="C150" i="22"/>
  <c r="E150" i="22" s="1"/>
  <c r="D286" i="22"/>
  <c r="F286" i="22" s="1"/>
  <c r="D266" i="22"/>
  <c r="F266" i="22" s="1"/>
  <c r="C247" i="22"/>
  <c r="E247" i="22" s="1"/>
  <c r="D224" i="22"/>
  <c r="F224" i="22" s="1"/>
  <c r="D190" i="22"/>
  <c r="F190" i="22" s="1"/>
  <c r="C143" i="22"/>
  <c r="E143" i="22" s="1"/>
  <c r="C299" i="22"/>
  <c r="E299" i="22" s="1"/>
  <c r="G296" i="22"/>
  <c r="D294" i="22"/>
  <c r="F294" i="22" s="1"/>
  <c r="G291" i="22"/>
  <c r="D289" i="22"/>
  <c r="F289" i="22" s="1"/>
  <c r="C287" i="22"/>
  <c r="E287" i="22" s="1"/>
  <c r="D284" i="22"/>
  <c r="F284" i="22" s="1"/>
  <c r="G281" i="22"/>
  <c r="G279" i="22"/>
  <c r="C277" i="22"/>
  <c r="E277" i="22" s="1"/>
  <c r="D274" i="22"/>
  <c r="F274" i="22" s="1"/>
  <c r="D272" i="22"/>
  <c r="F272" i="22" s="1"/>
  <c r="G269" i="22"/>
  <c r="C267" i="22"/>
  <c r="E267" i="22" s="1"/>
  <c r="G264" i="22"/>
  <c r="D262" i="22"/>
  <c r="F262" i="22" s="1"/>
  <c r="G259" i="22"/>
  <c r="D257" i="22"/>
  <c r="F257" i="22" s="1"/>
  <c r="C255" i="22"/>
  <c r="E255" i="22" s="1"/>
  <c r="D252" i="22"/>
  <c r="F252" i="22" s="1"/>
  <c r="G249" i="22"/>
  <c r="G247" i="22"/>
  <c r="C245" i="22"/>
  <c r="E245" i="22" s="1"/>
  <c r="D242" i="22"/>
  <c r="F242" i="22" s="1"/>
  <c r="D240" i="22"/>
  <c r="F240" i="22" s="1"/>
  <c r="G237" i="22"/>
  <c r="C235" i="22"/>
  <c r="E235" i="22" s="1"/>
  <c r="G232" i="22"/>
  <c r="C230" i="22"/>
  <c r="E230" i="22" s="1"/>
  <c r="D227" i="22"/>
  <c r="F227" i="22" s="1"/>
  <c r="C225" i="22"/>
  <c r="E225" i="22" s="1"/>
  <c r="D222" i="22"/>
  <c r="F222" i="22" s="1"/>
  <c r="G218" i="22"/>
  <c r="G215" i="22"/>
  <c r="D212" i="22"/>
  <c r="F212" i="22" s="1"/>
  <c r="G208" i="22"/>
  <c r="D205" i="22"/>
  <c r="F205" i="22" s="1"/>
  <c r="C202" i="22"/>
  <c r="E202" i="22" s="1"/>
  <c r="D198" i="22"/>
  <c r="F198" i="22" s="1"/>
  <c r="C195" i="22"/>
  <c r="E195" i="22" s="1"/>
  <c r="C192" i="22"/>
  <c r="E192" i="22" s="1"/>
  <c r="C187" i="22"/>
  <c r="E187" i="22" s="1"/>
  <c r="C182" i="22"/>
  <c r="E182" i="22" s="1"/>
  <c r="C177" i="22"/>
  <c r="E177" i="22" s="1"/>
  <c r="G171" i="22"/>
  <c r="G166" i="22"/>
  <c r="G161" i="22"/>
  <c r="G156" i="22"/>
  <c r="C152" i="22"/>
  <c r="E152" i="22" s="1"/>
  <c r="D145" i="22"/>
  <c r="F145" i="22" s="1"/>
  <c r="D137" i="22"/>
  <c r="F137" i="22" s="1"/>
  <c r="D127" i="22"/>
  <c r="F127" i="22" s="1"/>
  <c r="D117" i="22"/>
  <c r="F117" i="22" s="1"/>
  <c r="G79" i="22"/>
  <c r="G58" i="22"/>
  <c r="D15" i="22"/>
  <c r="F15" i="22" s="1"/>
  <c r="G298" i="22"/>
  <c r="C294" i="22"/>
  <c r="E294" i="22" s="1"/>
  <c r="D291" i="22"/>
  <c r="F291" i="22" s="1"/>
  <c r="C289" i="22"/>
  <c r="E289" i="22" s="1"/>
  <c r="G286" i="22"/>
  <c r="C284" i="22"/>
  <c r="E284" i="22" s="1"/>
  <c r="D279" i="22"/>
  <c r="F279" i="22" s="1"/>
  <c r="G276" i="22"/>
  <c r="C274" i="22"/>
  <c r="E274" i="22" s="1"/>
  <c r="C272" i="22"/>
  <c r="E272" i="22" s="1"/>
  <c r="D269" i="22"/>
  <c r="F269" i="22" s="1"/>
  <c r="G266" i="22"/>
  <c r="C262" i="22"/>
  <c r="E262" i="22" s="1"/>
  <c r="D259" i="22"/>
  <c r="F259" i="22" s="1"/>
  <c r="C257" i="22"/>
  <c r="E257" i="22" s="1"/>
  <c r="G254" i="22"/>
  <c r="C252" i="22"/>
  <c r="E252" i="22" s="1"/>
  <c r="D247" i="22"/>
  <c r="F247" i="22" s="1"/>
  <c r="G244" i="22"/>
  <c r="C242" i="22"/>
  <c r="E242" i="22" s="1"/>
  <c r="C240" i="22"/>
  <c r="E240" i="22" s="1"/>
  <c r="D237" i="22"/>
  <c r="F237" i="22" s="1"/>
  <c r="G234" i="22"/>
  <c r="D232" i="22"/>
  <c r="F232" i="22" s="1"/>
  <c r="G229" i="22"/>
  <c r="C227" i="22"/>
  <c r="E227" i="22" s="1"/>
  <c r="G224" i="22"/>
  <c r="C222" i="22"/>
  <c r="E222" i="22" s="1"/>
  <c r="D218" i="22"/>
  <c r="F218" i="22" s="1"/>
  <c r="D215" i="22"/>
  <c r="F215" i="22" s="1"/>
  <c r="G211" i="22"/>
  <c r="D208" i="22"/>
  <c r="F208" i="22" s="1"/>
  <c r="C205" i="22"/>
  <c r="E205" i="22" s="1"/>
  <c r="C198" i="22"/>
  <c r="E198" i="22" s="1"/>
  <c r="G194" i="22"/>
  <c r="G190" i="22"/>
  <c r="G186" i="22"/>
  <c r="G181" i="22"/>
  <c r="G176" i="22"/>
  <c r="D171" i="22"/>
  <c r="F171" i="22" s="1"/>
  <c r="D166" i="22"/>
  <c r="F166" i="22" s="1"/>
  <c r="D156" i="22"/>
  <c r="F156" i="22" s="1"/>
  <c r="D150" i="22"/>
  <c r="F150" i="22" s="1"/>
  <c r="G144" i="22"/>
  <c r="D135" i="22"/>
  <c r="F135" i="22" s="1"/>
  <c r="D125" i="22"/>
  <c r="F125" i="22" s="1"/>
  <c r="C77" i="22"/>
  <c r="E77" i="22" s="1"/>
  <c r="C56" i="22"/>
  <c r="E56" i="22" s="1"/>
  <c r="G12" i="22"/>
  <c r="G226" i="22"/>
  <c r="G204" i="22"/>
  <c r="G197" i="22"/>
  <c r="G134" i="22"/>
  <c r="G124" i="22"/>
  <c r="D53" i="22"/>
  <c r="F53" i="22" s="1"/>
  <c r="C10" i="22"/>
  <c r="E10" i="22" s="1"/>
  <c r="G300" i="22"/>
  <c r="C298" i="22"/>
  <c r="E298" i="22" s="1"/>
  <c r="C296" i="22"/>
  <c r="E296" i="22" s="1"/>
  <c r="D293" i="22"/>
  <c r="F293" i="22" s="1"/>
  <c r="G290" i="22"/>
  <c r="C286" i="22"/>
  <c r="E286" i="22" s="1"/>
  <c r="D283" i="22"/>
  <c r="F283" i="22" s="1"/>
  <c r="C281" i="22"/>
  <c r="E281" i="22" s="1"/>
  <c r="G278" i="22"/>
  <c r="C276" i="22"/>
  <c r="E276" i="22" s="1"/>
  <c r="D271" i="22"/>
  <c r="F271" i="22" s="1"/>
  <c r="G268" i="22"/>
  <c r="C266" i="22"/>
  <c r="E266" i="22" s="1"/>
  <c r="C264" i="22"/>
  <c r="E264" i="22" s="1"/>
  <c r="D261" i="22"/>
  <c r="F261" i="22" s="1"/>
  <c r="G258" i="22"/>
  <c r="C254" i="22"/>
  <c r="E254" i="22" s="1"/>
  <c r="D251" i="22"/>
  <c r="F251" i="22" s="1"/>
  <c r="C249" i="22"/>
  <c r="E249" i="22" s="1"/>
  <c r="G246" i="22"/>
  <c r="C244" i="22"/>
  <c r="E244" i="22" s="1"/>
  <c r="D239" i="22"/>
  <c r="F239" i="22" s="1"/>
  <c r="G236" i="22"/>
  <c r="C234" i="22"/>
  <c r="E234" i="22" s="1"/>
  <c r="G231" i="22"/>
  <c r="C229" i="22"/>
  <c r="E229" i="22" s="1"/>
  <c r="D226" i="22"/>
  <c r="F226" i="22" s="1"/>
  <c r="C224" i="22"/>
  <c r="E224" i="22" s="1"/>
  <c r="C221" i="22"/>
  <c r="E221" i="22" s="1"/>
  <c r="G217" i="22"/>
  <c r="D214" i="22"/>
  <c r="F214" i="22" s="1"/>
  <c r="G210" i="22"/>
  <c r="G207" i="22"/>
  <c r="C204" i="22"/>
  <c r="E204" i="22" s="1"/>
  <c r="G200" i="22"/>
  <c r="D197" i="22"/>
  <c r="F197" i="22" s="1"/>
  <c r="G193" i="22"/>
  <c r="C190" i="22"/>
  <c r="E190" i="22" s="1"/>
  <c r="D185" i="22"/>
  <c r="F185" i="22" s="1"/>
  <c r="C180" i="22"/>
  <c r="E180" i="22" s="1"/>
  <c r="C175" i="22"/>
  <c r="E175" i="22" s="1"/>
  <c r="G169" i="22"/>
  <c r="G164" i="22"/>
  <c r="C160" i="22"/>
  <c r="E160" i="22" s="1"/>
  <c r="C155" i="22"/>
  <c r="E155" i="22" s="1"/>
  <c r="D149" i="22"/>
  <c r="F149" i="22" s="1"/>
  <c r="G142" i="22"/>
  <c r="G132" i="22"/>
  <c r="C123" i="22"/>
  <c r="E123" i="22" s="1"/>
  <c r="D113" i="22"/>
  <c r="F113" i="22" s="1"/>
  <c r="G71" i="22"/>
  <c r="G28" i="22"/>
  <c r="D7" i="22"/>
  <c r="F7" i="22" s="1"/>
  <c r="D300" i="22"/>
  <c r="F300" i="22" s="1"/>
  <c r="G297" i="22"/>
  <c r="G295" i="22"/>
  <c r="C293" i="22"/>
  <c r="E293" i="22" s="1"/>
  <c r="D290" i="22"/>
  <c r="F290" i="22" s="1"/>
  <c r="D288" i="22"/>
  <c r="F288" i="22" s="1"/>
  <c r="G285" i="22"/>
  <c r="C283" i="22"/>
  <c r="E283" i="22" s="1"/>
  <c r="G280" i="22"/>
  <c r="D278" i="22"/>
  <c r="F278" i="22" s="1"/>
  <c r="G275" i="22"/>
  <c r="D273" i="22"/>
  <c r="F273" i="22" s="1"/>
  <c r="C271" i="22"/>
  <c r="E271" i="22" s="1"/>
  <c r="D268" i="22"/>
  <c r="F268" i="22" s="1"/>
  <c r="G265" i="22"/>
  <c r="G263" i="22"/>
  <c r="C261" i="22"/>
  <c r="E261" i="22" s="1"/>
  <c r="D258" i="22"/>
  <c r="F258" i="22" s="1"/>
  <c r="D256" i="22"/>
  <c r="F256" i="22" s="1"/>
  <c r="G253" i="22"/>
  <c r="C251" i="22"/>
  <c r="E251" i="22" s="1"/>
  <c r="G248" i="22"/>
  <c r="D246" i="22"/>
  <c r="F246" i="22" s="1"/>
  <c r="G243" i="22"/>
  <c r="D241" i="22"/>
  <c r="F241" i="22" s="1"/>
  <c r="C239" i="22"/>
  <c r="E239" i="22" s="1"/>
  <c r="D236" i="22"/>
  <c r="F236" i="22" s="1"/>
  <c r="G233" i="22"/>
  <c r="D231" i="22"/>
  <c r="F231" i="22" s="1"/>
  <c r="G228" i="22"/>
  <c r="C226" i="22"/>
  <c r="E226" i="22" s="1"/>
  <c r="G223" i="22"/>
  <c r="G220" i="22"/>
  <c r="G213" i="22"/>
  <c r="D210" i="22"/>
  <c r="F210" i="22" s="1"/>
  <c r="D207" i="22"/>
  <c r="F207" i="22" s="1"/>
  <c r="D203" i="22"/>
  <c r="F203" i="22" s="1"/>
  <c r="D200" i="22"/>
  <c r="F200" i="22" s="1"/>
  <c r="C197" i="22"/>
  <c r="E197" i="22" s="1"/>
  <c r="D193" i="22"/>
  <c r="F193" i="22" s="1"/>
  <c r="G189" i="22"/>
  <c r="G184" i="22"/>
  <c r="D179" i="22"/>
  <c r="F179" i="22" s="1"/>
  <c r="D174" i="22"/>
  <c r="F174" i="22" s="1"/>
  <c r="D169" i="22"/>
  <c r="F169" i="22" s="1"/>
  <c r="C164" i="22"/>
  <c r="E164" i="22" s="1"/>
  <c r="D159" i="22"/>
  <c r="F159" i="22" s="1"/>
  <c r="D154" i="22"/>
  <c r="F154" i="22" s="1"/>
  <c r="G147" i="22"/>
  <c r="C142" i="22"/>
  <c r="E142" i="22" s="1"/>
  <c r="C132" i="22"/>
  <c r="E132" i="22" s="1"/>
  <c r="D122" i="22"/>
  <c r="F122" i="22" s="1"/>
  <c r="G110" i="22"/>
  <c r="C69" i="22"/>
  <c r="E69" i="22" s="1"/>
  <c r="G4" i="22"/>
  <c r="C5" i="22"/>
  <c r="E5" i="22" s="1"/>
  <c r="C13" i="22"/>
  <c r="E13" i="22" s="1"/>
  <c r="C29" i="22"/>
  <c r="E29" i="22" s="1"/>
  <c r="C59" i="22"/>
  <c r="E59" i="22" s="1"/>
  <c r="C72" i="22"/>
  <c r="E72" i="22" s="1"/>
  <c r="C106" i="22"/>
  <c r="E106" i="22" s="1"/>
  <c r="C111" i="22"/>
  <c r="E111" i="22" s="1"/>
  <c r="C121" i="22"/>
  <c r="E121" i="22" s="1"/>
  <c r="C133" i="22"/>
  <c r="E133" i="22" s="1"/>
  <c r="C138" i="22"/>
  <c r="E138" i="22" s="1"/>
  <c r="C8" i="22"/>
  <c r="E8" i="22" s="1"/>
  <c r="C16" i="22"/>
  <c r="E16" i="22" s="1"/>
  <c r="C24" i="22"/>
  <c r="E24" i="22" s="1"/>
  <c r="C54" i="22"/>
  <c r="E54" i="22" s="1"/>
  <c r="C62" i="22"/>
  <c r="E62" i="22" s="1"/>
  <c r="C67" i="22"/>
  <c r="E67" i="22" s="1"/>
  <c r="C75" i="22"/>
  <c r="E75" i="22" s="1"/>
  <c r="C116" i="22"/>
  <c r="E116" i="22" s="1"/>
  <c r="C126" i="22"/>
  <c r="E126" i="22" s="1"/>
  <c r="C131" i="22"/>
  <c r="E131" i="22" s="1"/>
  <c r="C136" i="22"/>
  <c r="E136" i="22" s="1"/>
  <c r="C148" i="22"/>
  <c r="E148" i="22" s="1"/>
  <c r="C158" i="22"/>
  <c r="E158" i="22" s="1"/>
  <c r="C163" i="22"/>
  <c r="E163" i="22" s="1"/>
  <c r="C168" i="22"/>
  <c r="E168" i="22" s="1"/>
  <c r="C173" i="22"/>
  <c r="E173" i="22" s="1"/>
  <c r="C178" i="22"/>
  <c r="E178" i="22" s="1"/>
  <c r="C191" i="22"/>
  <c r="E191" i="22" s="1"/>
  <c r="C196" i="22"/>
  <c r="E196" i="22" s="1"/>
  <c r="C209" i="22"/>
  <c r="E209" i="22" s="1"/>
  <c r="C214" i="22"/>
  <c r="E214" i="22" s="1"/>
  <c r="C219" i="22"/>
  <c r="E219" i="22" s="1"/>
  <c r="C3" i="22"/>
  <c r="E3" i="22" s="1"/>
  <c r="C11" i="22"/>
  <c r="E11" i="22" s="1"/>
  <c r="C19" i="22"/>
  <c r="E19" i="22" s="1"/>
  <c r="C27" i="22"/>
  <c r="E27" i="22" s="1"/>
  <c r="C57" i="22"/>
  <c r="E57" i="22" s="1"/>
  <c r="C70" i="22"/>
  <c r="E70" i="22" s="1"/>
  <c r="C78" i="22"/>
  <c r="E78" i="22" s="1"/>
  <c r="C109" i="22"/>
  <c r="E109" i="22" s="1"/>
  <c r="C114" i="22"/>
  <c r="E114" i="22" s="1"/>
  <c r="C119" i="22"/>
  <c r="E119" i="22" s="1"/>
  <c r="C129" i="22"/>
  <c r="E129" i="22" s="1"/>
  <c r="C141" i="22"/>
  <c r="E141" i="22" s="1"/>
  <c r="C146" i="22"/>
  <c r="E146" i="22" s="1"/>
  <c r="C151" i="22"/>
  <c r="E151" i="22" s="1"/>
  <c r="C161" i="22"/>
  <c r="E161" i="22" s="1"/>
  <c r="C176" i="22"/>
  <c r="E176" i="22" s="1"/>
  <c r="C181" i="22"/>
  <c r="E181" i="22" s="1"/>
  <c r="C186" i="22"/>
  <c r="E186" i="22" s="1"/>
  <c r="C6" i="22"/>
  <c r="E6" i="22" s="1"/>
  <c r="C14" i="22"/>
  <c r="E14" i="22" s="1"/>
  <c r="C22" i="22"/>
  <c r="E22" i="22" s="1"/>
  <c r="C52" i="22"/>
  <c r="E52" i="22" s="1"/>
  <c r="C60" i="22"/>
  <c r="E60" i="22" s="1"/>
  <c r="C65" i="22"/>
  <c r="E65" i="22" s="1"/>
  <c r="C73" i="22"/>
  <c r="E73" i="22" s="1"/>
  <c r="C107" i="22"/>
  <c r="E107" i="22" s="1"/>
  <c r="C112" i="22"/>
  <c r="E112" i="22" s="1"/>
  <c r="C124" i="22"/>
  <c r="E124" i="22" s="1"/>
  <c r="C134" i="22"/>
  <c r="E134" i="22" s="1"/>
  <c r="C139" i="22"/>
  <c r="E139" i="22" s="1"/>
  <c r="C144" i="22"/>
  <c r="E144" i="22" s="1"/>
  <c r="C156" i="22"/>
  <c r="E156" i="22" s="1"/>
  <c r="C166" i="22"/>
  <c r="E166" i="22" s="1"/>
  <c r="C171" i="22"/>
  <c r="E171" i="22" s="1"/>
  <c r="C184" i="22"/>
  <c r="E184" i="22" s="1"/>
  <c r="C189" i="22"/>
  <c r="E189" i="22" s="1"/>
  <c r="C194" i="22"/>
  <c r="E194" i="22" s="1"/>
  <c r="C207" i="22"/>
  <c r="E207" i="22" s="1"/>
  <c r="C212" i="22"/>
  <c r="E212" i="22" s="1"/>
  <c r="C9" i="22"/>
  <c r="E9" i="22" s="1"/>
  <c r="C17" i="22"/>
  <c r="E17" i="22" s="1"/>
  <c r="C25" i="22"/>
  <c r="E25" i="22" s="1"/>
  <c r="C55" i="22"/>
  <c r="E55" i="22" s="1"/>
  <c r="C63" i="22"/>
  <c r="E63" i="22" s="1"/>
  <c r="C68" i="22"/>
  <c r="E68" i="22" s="1"/>
  <c r="C76" i="22"/>
  <c r="E76" i="22" s="1"/>
  <c r="C117" i="22"/>
  <c r="E117" i="22" s="1"/>
  <c r="C122" i="22"/>
  <c r="E122" i="22" s="1"/>
  <c r="C127" i="22"/>
  <c r="E127" i="22" s="1"/>
  <c r="C137" i="22"/>
  <c r="E137" i="22" s="1"/>
  <c r="C149" i="22"/>
  <c r="E149" i="22" s="1"/>
  <c r="C4" i="22"/>
  <c r="E4" i="22" s="1"/>
  <c r="C12" i="22"/>
  <c r="E12" i="22" s="1"/>
  <c r="C20" i="22"/>
  <c r="E20" i="22" s="1"/>
  <c r="C28" i="22"/>
  <c r="E28" i="22" s="1"/>
  <c r="C58" i="22"/>
  <c r="E58" i="22" s="1"/>
  <c r="C71" i="22"/>
  <c r="E71" i="22" s="1"/>
  <c r="C79" i="22"/>
  <c r="E79" i="22" s="1"/>
  <c r="C110" i="22"/>
  <c r="E110" i="22" s="1"/>
  <c r="C7" i="22"/>
  <c r="E7" i="22" s="1"/>
  <c r="C15" i="22"/>
  <c r="E15" i="22" s="1"/>
  <c r="C23" i="22"/>
  <c r="E23" i="22" s="1"/>
  <c r="C53" i="22"/>
  <c r="E53" i="22" s="1"/>
  <c r="C61" i="22"/>
  <c r="E61" i="22" s="1"/>
  <c r="C66" i="22"/>
  <c r="E66" i="22" s="1"/>
  <c r="C74" i="22"/>
  <c r="E74" i="22" s="1"/>
  <c r="C113" i="22"/>
  <c r="E113" i="22" s="1"/>
  <c r="C125" i="22"/>
  <c r="E125" i="22" s="1"/>
  <c r="C130" i="22"/>
  <c r="E130" i="22" s="1"/>
  <c r="C135" i="22"/>
  <c r="E135" i="22" s="1"/>
  <c r="C145" i="22"/>
  <c r="E145" i="22" s="1"/>
  <c r="C157" i="22"/>
  <c r="E157" i="22" s="1"/>
  <c r="C162" i="22"/>
  <c r="E162" i="22" s="1"/>
  <c r="C167" i="22"/>
  <c r="E167" i="22" s="1"/>
  <c r="C172" i="22"/>
  <c r="E172" i="22" s="1"/>
  <c r="C185" i="22"/>
  <c r="E185" i="22" s="1"/>
  <c r="C300" i="22"/>
  <c r="E300" i="22" s="1"/>
  <c r="D295" i="22"/>
  <c r="F295" i="22" s="1"/>
  <c r="G292" i="22"/>
  <c r="C290" i="22"/>
  <c r="E290" i="22" s="1"/>
  <c r="C288" i="22"/>
  <c r="E288" i="22" s="1"/>
  <c r="D285" i="22"/>
  <c r="F285" i="22" s="1"/>
  <c r="G282" i="22"/>
  <c r="C278" i="22"/>
  <c r="E278" i="22" s="1"/>
  <c r="D275" i="22"/>
  <c r="F275" i="22" s="1"/>
  <c r="C273" i="22"/>
  <c r="E273" i="22" s="1"/>
  <c r="G270" i="22"/>
  <c r="C268" i="22"/>
  <c r="E268" i="22" s="1"/>
  <c r="D263" i="22"/>
  <c r="F263" i="22" s="1"/>
  <c r="G260" i="22"/>
  <c r="C258" i="22"/>
  <c r="E258" i="22" s="1"/>
  <c r="C256" i="22"/>
  <c r="E256" i="22" s="1"/>
  <c r="D253" i="22"/>
  <c r="F253" i="22" s="1"/>
  <c r="G250" i="22"/>
  <c r="C246" i="22"/>
  <c r="E246" i="22" s="1"/>
  <c r="D243" i="22"/>
  <c r="F243" i="22" s="1"/>
  <c r="C241" i="22"/>
  <c r="E241" i="22" s="1"/>
  <c r="G238" i="22"/>
  <c r="C236" i="22"/>
  <c r="E236" i="22" s="1"/>
  <c r="C231" i="22"/>
  <c r="E231" i="22" s="1"/>
  <c r="D228" i="22"/>
  <c r="F228" i="22" s="1"/>
  <c r="G225" i="22"/>
  <c r="D223" i="22"/>
  <c r="F223" i="22" s="1"/>
  <c r="D220" i="22"/>
  <c r="F220" i="22" s="1"/>
  <c r="C217" i="22"/>
  <c r="E217" i="22" s="1"/>
  <c r="D213" i="22"/>
  <c r="F213" i="22" s="1"/>
  <c r="C210" i="22"/>
  <c r="E210" i="22" s="1"/>
  <c r="G206" i="22"/>
  <c r="C203" i="22"/>
  <c r="E203" i="22" s="1"/>
  <c r="C200" i="22"/>
  <c r="E200" i="22" s="1"/>
  <c r="D196" i="22"/>
  <c r="F196" i="22" s="1"/>
  <c r="C193" i="22"/>
  <c r="E193" i="22" s="1"/>
  <c r="D189" i="22"/>
  <c r="F189" i="22" s="1"/>
  <c r="D184" i="22"/>
  <c r="F184" i="22" s="1"/>
  <c r="C179" i="22"/>
  <c r="E179" i="22" s="1"/>
  <c r="C174" i="22"/>
  <c r="E174" i="22" s="1"/>
  <c r="C169" i="22"/>
  <c r="E169" i="22" s="1"/>
  <c r="G163" i="22"/>
  <c r="C159" i="22"/>
  <c r="E159" i="22" s="1"/>
  <c r="C154" i="22"/>
  <c r="E154" i="22" s="1"/>
  <c r="C140" i="22"/>
  <c r="E140" i="22" s="1"/>
  <c r="D130" i="22"/>
  <c r="F130" i="22" s="1"/>
  <c r="G120" i="22"/>
  <c r="C108" i="22"/>
  <c r="E108" i="22" s="1"/>
  <c r="D66" i="22"/>
  <c r="F66" i="22" s="1"/>
  <c r="D10" i="22"/>
  <c r="F10" i="22" s="1"/>
  <c r="D18" i="22"/>
  <c r="F18" i="22" s="1"/>
  <c r="D26" i="22"/>
  <c r="F26" i="22" s="1"/>
  <c r="D56" i="22"/>
  <c r="F56" i="22" s="1"/>
  <c r="D64" i="22"/>
  <c r="F64" i="22" s="1"/>
  <c r="D69" i="22"/>
  <c r="F69" i="22" s="1"/>
  <c r="D77" i="22"/>
  <c r="F77" i="22" s="1"/>
  <c r="D108" i="22"/>
  <c r="F108" i="22" s="1"/>
  <c r="D118" i="22"/>
  <c r="F118" i="22" s="1"/>
  <c r="D123" i="22"/>
  <c r="F123" i="22" s="1"/>
  <c r="D128" i="22"/>
  <c r="F128" i="22" s="1"/>
  <c r="D140" i="22"/>
  <c r="F140" i="22" s="1"/>
  <c r="D5" i="22"/>
  <c r="F5" i="22" s="1"/>
  <c r="D13" i="22"/>
  <c r="F13" i="22" s="1"/>
  <c r="D29" i="22"/>
  <c r="F29" i="22" s="1"/>
  <c r="D59" i="22"/>
  <c r="F59" i="22" s="1"/>
  <c r="D72" i="22"/>
  <c r="F72" i="22" s="1"/>
  <c r="D106" i="22"/>
  <c r="F106" i="22" s="1"/>
  <c r="D111" i="22"/>
  <c r="F111" i="22" s="1"/>
  <c r="D121" i="22"/>
  <c r="F121" i="22" s="1"/>
  <c r="D133" i="22"/>
  <c r="F133" i="22" s="1"/>
  <c r="D138" i="22"/>
  <c r="F138" i="22" s="1"/>
  <c r="D143" i="22"/>
  <c r="F143" i="22" s="1"/>
  <c r="D153" i="22"/>
  <c r="F153" i="22" s="1"/>
  <c r="D165" i="22"/>
  <c r="F165" i="22" s="1"/>
  <c r="D170" i="22"/>
  <c r="F170" i="22" s="1"/>
  <c r="D183" i="22"/>
  <c r="F183" i="22" s="1"/>
  <c r="D188" i="22"/>
  <c r="F188" i="22" s="1"/>
  <c r="D201" i="22"/>
  <c r="F201" i="22" s="1"/>
  <c r="D206" i="22"/>
  <c r="F206" i="22" s="1"/>
  <c r="D211" i="22"/>
  <c r="F211" i="22" s="1"/>
  <c r="D8" i="22"/>
  <c r="F8" i="22" s="1"/>
  <c r="D16" i="22"/>
  <c r="F16" i="22" s="1"/>
  <c r="D24" i="22"/>
  <c r="F24" i="22" s="1"/>
  <c r="D54" i="22"/>
  <c r="F54" i="22" s="1"/>
  <c r="D62" i="22"/>
  <c r="F62" i="22" s="1"/>
  <c r="D67" i="22"/>
  <c r="F67" i="22" s="1"/>
  <c r="D75" i="22"/>
  <c r="F75" i="22" s="1"/>
  <c r="D116" i="22"/>
  <c r="F116" i="22" s="1"/>
  <c r="D126" i="22"/>
  <c r="F126" i="22" s="1"/>
  <c r="D131" i="22"/>
  <c r="F131" i="22" s="1"/>
  <c r="D136" i="22"/>
  <c r="F136" i="22" s="1"/>
  <c r="D148" i="22"/>
  <c r="F148" i="22" s="1"/>
  <c r="D158" i="22"/>
  <c r="F158" i="22" s="1"/>
  <c r="D163" i="22"/>
  <c r="F163" i="22" s="1"/>
  <c r="D168" i="22"/>
  <c r="F168" i="22" s="1"/>
  <c r="D173" i="22"/>
  <c r="F173" i="22" s="1"/>
  <c r="D178" i="22"/>
  <c r="F178" i="22" s="1"/>
  <c r="D191" i="22"/>
  <c r="F191" i="22" s="1"/>
  <c r="D3" i="22"/>
  <c r="F3" i="22" s="1"/>
  <c r="D11" i="22"/>
  <c r="F11" i="22" s="1"/>
  <c r="D19" i="22"/>
  <c r="F19" i="22" s="1"/>
  <c r="D27" i="22"/>
  <c r="F27" i="22" s="1"/>
  <c r="D57" i="22"/>
  <c r="F57" i="22" s="1"/>
  <c r="D70" i="22"/>
  <c r="F70" i="22" s="1"/>
  <c r="D78" i="22"/>
  <c r="F78" i="22" s="1"/>
  <c r="D109" i="22"/>
  <c r="F109" i="22" s="1"/>
  <c r="D114" i="22"/>
  <c r="F114" i="22" s="1"/>
  <c r="D119" i="22"/>
  <c r="F119" i="22" s="1"/>
  <c r="D129" i="22"/>
  <c r="F129" i="22" s="1"/>
  <c r="D141" i="22"/>
  <c r="F141" i="22" s="1"/>
  <c r="D146" i="22"/>
  <c r="F146" i="22" s="1"/>
  <c r="D151" i="22"/>
  <c r="F151" i="22" s="1"/>
  <c r="D161" i="22"/>
  <c r="F161" i="22" s="1"/>
  <c r="D176" i="22"/>
  <c r="F176" i="22" s="1"/>
  <c r="D181" i="22"/>
  <c r="F181" i="22" s="1"/>
  <c r="D186" i="22"/>
  <c r="F186" i="22" s="1"/>
  <c r="D199" i="22"/>
  <c r="F199" i="22" s="1"/>
  <c r="D204" i="22"/>
  <c r="F204" i="22" s="1"/>
  <c r="D217" i="22"/>
  <c r="F217" i="22" s="1"/>
  <c r="D6" i="22"/>
  <c r="F6" i="22" s="1"/>
  <c r="D14" i="22"/>
  <c r="F14" i="22" s="1"/>
  <c r="D22" i="22"/>
  <c r="F22" i="22" s="1"/>
  <c r="D52" i="22"/>
  <c r="F52" i="22" s="1"/>
  <c r="D60" i="22"/>
  <c r="F60" i="22" s="1"/>
  <c r="D65" i="22"/>
  <c r="F65" i="22" s="1"/>
  <c r="D73" i="22"/>
  <c r="F73" i="22" s="1"/>
  <c r="D107" i="22"/>
  <c r="F107" i="22" s="1"/>
  <c r="D112" i="22"/>
  <c r="F112" i="22" s="1"/>
  <c r="D124" i="22"/>
  <c r="F124" i="22" s="1"/>
  <c r="D134" i="22"/>
  <c r="F134" i="22" s="1"/>
  <c r="D139" i="22"/>
  <c r="F139" i="22" s="1"/>
  <c r="D144" i="22"/>
  <c r="F144" i="22" s="1"/>
  <c r="D9" i="22"/>
  <c r="F9" i="22" s="1"/>
  <c r="D17" i="22"/>
  <c r="F17" i="22" s="1"/>
  <c r="D25" i="22"/>
  <c r="F25" i="22" s="1"/>
  <c r="D55" i="22"/>
  <c r="F55" i="22" s="1"/>
  <c r="D63" i="22"/>
  <c r="F63" i="22" s="1"/>
  <c r="D68" i="22"/>
  <c r="F68" i="22" s="1"/>
  <c r="D76" i="22"/>
  <c r="F76" i="22" s="1"/>
  <c r="D4" i="22"/>
  <c r="F4" i="22" s="1"/>
  <c r="D12" i="22"/>
  <c r="F12" i="22" s="1"/>
  <c r="D20" i="22"/>
  <c r="F20" i="22" s="1"/>
  <c r="D28" i="22"/>
  <c r="F28" i="22" s="1"/>
  <c r="D58" i="22"/>
  <c r="F58" i="22" s="1"/>
  <c r="D71" i="22"/>
  <c r="F71" i="22" s="1"/>
  <c r="D79" i="22"/>
  <c r="F79" i="22" s="1"/>
  <c r="D110" i="22"/>
  <c r="F110" i="22" s="1"/>
  <c r="D115" i="22"/>
  <c r="F115" i="22" s="1"/>
  <c r="D120" i="22"/>
  <c r="F120" i="22" s="1"/>
  <c r="D132" i="22"/>
  <c r="F132" i="22" s="1"/>
  <c r="D142" i="22"/>
  <c r="F142" i="22" s="1"/>
  <c r="D147" i="22"/>
  <c r="F147" i="22" s="1"/>
  <c r="D152" i="22"/>
  <c r="F152" i="22" s="1"/>
  <c r="D164" i="22"/>
  <c r="F164" i="22" s="1"/>
  <c r="D177" i="22"/>
  <c r="F177" i="22" s="1"/>
  <c r="D182" i="22"/>
  <c r="F182" i="22" s="1"/>
  <c r="D187" i="22"/>
  <c r="F187" i="22" s="1"/>
  <c r="G299" i="22"/>
  <c r="D297" i="22"/>
  <c r="F297" i="22" s="1"/>
  <c r="C295" i="22"/>
  <c r="E295" i="22" s="1"/>
  <c r="D292" i="22"/>
  <c r="F292" i="22" s="1"/>
  <c r="G289" i="22"/>
  <c r="G287" i="22"/>
  <c r="C285" i="22"/>
  <c r="E285" i="22" s="1"/>
  <c r="D282" i="22"/>
  <c r="F282" i="22" s="1"/>
  <c r="D280" i="22"/>
  <c r="F280" i="22" s="1"/>
  <c r="G277" i="22"/>
  <c r="C275" i="22"/>
  <c r="E275" i="22" s="1"/>
  <c r="G272" i="22"/>
  <c r="D270" i="22"/>
  <c r="F270" i="22" s="1"/>
  <c r="G267" i="22"/>
  <c r="D265" i="22"/>
  <c r="F265" i="22" s="1"/>
  <c r="C263" i="22"/>
  <c r="E263" i="22" s="1"/>
  <c r="D260" i="22"/>
  <c r="F260" i="22" s="1"/>
  <c r="G257" i="22"/>
  <c r="G255" i="22"/>
  <c r="C253" i="22"/>
  <c r="E253" i="22" s="1"/>
  <c r="D250" i="22"/>
  <c r="F250" i="22" s="1"/>
  <c r="D248" i="22"/>
  <c r="F248" i="22" s="1"/>
  <c r="G245" i="22"/>
  <c r="C243" i="22"/>
  <c r="E243" i="22" s="1"/>
  <c r="G240" i="22"/>
  <c r="D238" i="22"/>
  <c r="F238" i="22" s="1"/>
  <c r="G235" i="22"/>
  <c r="D233" i="22"/>
  <c r="F233" i="22" s="1"/>
  <c r="G230" i="22"/>
  <c r="C228" i="22"/>
  <c r="E228" i="22" s="1"/>
  <c r="C223" i="22"/>
  <c r="E223" i="22" s="1"/>
  <c r="C220" i="22"/>
  <c r="E220" i="22" s="1"/>
  <c r="D216" i="22"/>
  <c r="F216" i="22" s="1"/>
  <c r="C213" i="22"/>
  <c r="E213" i="22" s="1"/>
  <c r="G209" i="22"/>
  <c r="C206" i="22"/>
  <c r="E206" i="22" s="1"/>
  <c r="G202" i="22"/>
  <c r="G199" i="22"/>
  <c r="G195" i="22"/>
  <c r="G192" i="22"/>
  <c r="C188" i="22"/>
  <c r="E188" i="22" s="1"/>
  <c r="C183" i="22"/>
  <c r="E183" i="22" s="1"/>
  <c r="G177" i="22"/>
  <c r="G172" i="22"/>
  <c r="G167" i="22"/>
  <c r="G162" i="22"/>
  <c r="G157" i="22"/>
  <c r="C153" i="22"/>
  <c r="E153" i="22" s="1"/>
  <c r="C147" i="22"/>
  <c r="E147" i="22" s="1"/>
  <c r="G129" i="22"/>
  <c r="C120" i="22"/>
  <c r="E120" i="22" s="1"/>
  <c r="C64" i="22"/>
  <c r="E64" i="22" s="1"/>
  <c r="G7" i="22"/>
  <c r="G15" i="22"/>
  <c r="G23" i="22"/>
  <c r="G53" i="22"/>
  <c r="G61" i="22"/>
  <c r="G66" i="22"/>
  <c r="G74" i="22"/>
  <c r="G115" i="22"/>
  <c r="G125" i="22"/>
  <c r="G130" i="22"/>
  <c r="G135" i="22"/>
  <c r="G10" i="22"/>
  <c r="G18" i="22"/>
  <c r="G26" i="22"/>
  <c r="G56" i="22"/>
  <c r="G69" i="22"/>
  <c r="G77" i="22"/>
  <c r="G108" i="22"/>
  <c r="G113" i="22"/>
  <c r="G118" i="22"/>
  <c r="G128" i="22"/>
  <c r="G140" i="22"/>
  <c r="G145" i="22"/>
  <c r="G150" i="22"/>
  <c r="G160" i="22"/>
  <c r="G175" i="22"/>
  <c r="G180" i="22"/>
  <c r="G185" i="22"/>
  <c r="G198" i="22"/>
  <c r="G203" i="22"/>
  <c r="G216" i="22"/>
  <c r="G221" i="22"/>
  <c r="G5" i="22"/>
  <c r="G13" i="22"/>
  <c r="G29" i="22"/>
  <c r="G59" i="22"/>
  <c r="G64" i="22"/>
  <c r="G72" i="22"/>
  <c r="G106" i="22"/>
  <c r="G111" i="22"/>
  <c r="G123" i="22"/>
  <c r="G133" i="22"/>
  <c r="G138" i="22"/>
  <c r="G143" i="22"/>
  <c r="G155" i="22"/>
  <c r="G165" i="22"/>
  <c r="G170" i="22"/>
  <c r="G183" i="22"/>
  <c r="G188" i="22"/>
  <c r="G8" i="22"/>
  <c r="G16" i="22"/>
  <c r="G24" i="22"/>
  <c r="G54" i="22"/>
  <c r="G62" i="22"/>
  <c r="G67" i="22"/>
  <c r="G75" i="22"/>
  <c r="G116" i="22"/>
  <c r="G121" i="22"/>
  <c r="G126" i="22"/>
  <c r="G136" i="22"/>
  <c r="G148" i="22"/>
  <c r="G153" i="22"/>
  <c r="G158" i="22"/>
  <c r="G168" i="22"/>
  <c r="G173" i="22"/>
  <c r="G178" i="22"/>
  <c r="G191" i="22"/>
  <c r="G196" i="22"/>
  <c r="G201" i="22"/>
  <c r="G214" i="22"/>
  <c r="G219" i="22"/>
  <c r="G3" i="22"/>
  <c r="G11" i="22"/>
  <c r="G19" i="22"/>
  <c r="G27" i="22"/>
  <c r="G57" i="22"/>
  <c r="G70" i="22"/>
  <c r="G78" i="22"/>
  <c r="G109" i="22"/>
  <c r="G114" i="22"/>
  <c r="G119" i="22"/>
  <c r="G131" i="22"/>
  <c r="G141" i="22"/>
  <c r="G146" i="22"/>
  <c r="G151" i="22"/>
  <c r="G6" i="22"/>
  <c r="G14" i="22"/>
  <c r="G22" i="22"/>
  <c r="G52" i="22"/>
  <c r="G60" i="22"/>
  <c r="G65" i="22"/>
  <c r="G73" i="22"/>
  <c r="G112" i="22"/>
  <c r="G9" i="22"/>
  <c r="G17" i="22"/>
  <c r="G25" i="22"/>
  <c r="G55" i="22"/>
  <c r="G63" i="22"/>
  <c r="G68" i="22"/>
  <c r="G76" i="22"/>
  <c r="G107" i="22"/>
  <c r="G117" i="22"/>
  <c r="G122" i="22"/>
  <c r="G127" i="22"/>
  <c r="G139" i="22"/>
  <c r="G149" i="22"/>
  <c r="G154" i="22"/>
  <c r="G159" i="22"/>
  <c r="G174" i="22"/>
  <c r="G179" i="22"/>
  <c r="D299" i="22"/>
  <c r="F299" i="22" s="1"/>
  <c r="C297" i="22"/>
  <c r="E297" i="22" s="1"/>
  <c r="G294" i="22"/>
  <c r="C292" i="22"/>
  <c r="E292" i="22" s="1"/>
  <c r="D287" i="22"/>
  <c r="F287" i="22" s="1"/>
  <c r="G284" i="22"/>
  <c r="C282" i="22"/>
  <c r="E282" i="22" s="1"/>
  <c r="C280" i="22"/>
  <c r="E280" i="22" s="1"/>
  <c r="D277" i="22"/>
  <c r="F277" i="22" s="1"/>
  <c r="G274" i="22"/>
  <c r="C270" i="22"/>
  <c r="E270" i="22" s="1"/>
  <c r="D267" i="22"/>
  <c r="F267" i="22" s="1"/>
  <c r="C265" i="22"/>
  <c r="E265" i="22" s="1"/>
  <c r="G262" i="22"/>
  <c r="C260" i="22"/>
  <c r="E260" i="22" s="1"/>
  <c r="D255" i="22"/>
  <c r="F255" i="22" s="1"/>
  <c r="G252" i="22"/>
  <c r="C250" i="22"/>
  <c r="E250" i="22" s="1"/>
  <c r="C248" i="22"/>
  <c r="E248" i="22" s="1"/>
  <c r="D245" i="22"/>
  <c r="F245" i="22" s="1"/>
  <c r="G242" i="22"/>
  <c r="C238" i="22"/>
  <c r="E238" i="22" s="1"/>
  <c r="D235" i="22"/>
  <c r="F235" i="22" s="1"/>
  <c r="C233" i="22"/>
  <c r="E233" i="22" s="1"/>
  <c r="D230" i="22"/>
  <c r="F230" i="22" s="1"/>
  <c r="G227" i="22"/>
  <c r="D225" i="22"/>
  <c r="F225" i="22" s="1"/>
  <c r="G222" i="22"/>
  <c r="D219" i="22"/>
  <c r="F219" i="22" s="1"/>
  <c r="C216" i="22"/>
  <c r="E216" i="22" s="1"/>
  <c r="G212" i="22"/>
  <c r="D209" i="22"/>
  <c r="F209" i="22" s="1"/>
  <c r="G205" i="22"/>
  <c r="D202" i="22"/>
  <c r="F202" i="22" s="1"/>
  <c r="C199" i="22"/>
  <c r="E199" i="22" s="1"/>
  <c r="D195" i="22"/>
  <c r="F195" i="22" s="1"/>
  <c r="D192" i="22"/>
  <c r="F192" i="22" s="1"/>
  <c r="G187" i="22"/>
  <c r="G182" i="22"/>
  <c r="D172" i="22"/>
  <c r="F172" i="22" s="1"/>
  <c r="D167" i="22"/>
  <c r="F167" i="22" s="1"/>
  <c r="D162" i="22"/>
  <c r="F162" i="22" s="1"/>
  <c r="D157" i="22"/>
  <c r="F157" i="22" s="1"/>
  <c r="G152" i="22"/>
  <c r="G137" i="22"/>
  <c r="C128" i="22"/>
  <c r="E128" i="22" s="1"/>
  <c r="C118" i="22"/>
  <c r="E118" i="22" s="1"/>
  <c r="D61" i="22"/>
  <c r="F61" i="22" s="1"/>
  <c r="C18" i="22"/>
  <c r="E18" i="22" s="1"/>
  <c r="C40" i="1"/>
  <c r="E40" i="1" s="1"/>
  <c r="C42" i="1"/>
  <c r="E42" i="1" s="1"/>
  <c r="C44" i="1"/>
  <c r="E44" i="1" s="1"/>
  <c r="C46" i="1"/>
  <c r="E46" i="1" s="1"/>
  <c r="D48" i="1"/>
  <c r="F48" i="1" s="1"/>
  <c r="G50" i="1"/>
  <c r="G52" i="1"/>
  <c r="D55" i="1"/>
  <c r="F55" i="1" s="1"/>
  <c r="G59" i="1"/>
  <c r="G61" i="1"/>
  <c r="C64" i="1"/>
  <c r="E64" i="1" s="1"/>
  <c r="C66" i="1"/>
  <c r="E66" i="1" s="1"/>
  <c r="D68" i="1"/>
  <c r="F68" i="1" s="1"/>
  <c r="C70" i="1"/>
  <c r="E70" i="1" s="1"/>
  <c r="D72" i="1"/>
  <c r="F72" i="1" s="1"/>
  <c r="C74" i="1"/>
  <c r="E74" i="1" s="1"/>
  <c r="D76" i="1"/>
  <c r="F76" i="1" s="1"/>
  <c r="C78" i="1"/>
  <c r="E78" i="1" s="1"/>
  <c r="D80" i="1"/>
  <c r="F80" i="1" s="1"/>
  <c r="C82" i="1"/>
  <c r="E82" i="1" s="1"/>
  <c r="D84" i="1"/>
  <c r="F84" i="1" s="1"/>
  <c r="C86" i="1"/>
  <c r="E86" i="1" s="1"/>
  <c r="D88" i="1"/>
  <c r="F88" i="1" s="1"/>
  <c r="C90" i="1"/>
  <c r="E90" i="1" s="1"/>
  <c r="D92" i="1"/>
  <c r="F92" i="1" s="1"/>
  <c r="C94" i="1"/>
  <c r="E94" i="1" s="1"/>
  <c r="D96" i="1"/>
  <c r="F96" i="1" s="1"/>
  <c r="C98" i="1"/>
  <c r="E98" i="1" s="1"/>
  <c r="D100" i="1"/>
  <c r="F100" i="1" s="1"/>
  <c r="C102" i="1"/>
  <c r="E102" i="1" s="1"/>
  <c r="D104" i="1"/>
  <c r="F104" i="1" s="1"/>
  <c r="C106" i="1"/>
  <c r="E106" i="1" s="1"/>
  <c r="D108" i="1"/>
  <c r="F108" i="1" s="1"/>
  <c r="C110" i="1"/>
  <c r="E110" i="1" s="1"/>
  <c r="D112" i="1"/>
  <c r="F112" i="1" s="1"/>
  <c r="C114" i="1"/>
  <c r="E114" i="1" s="1"/>
  <c r="D116" i="1"/>
  <c r="F116" i="1" s="1"/>
  <c r="C118" i="1"/>
  <c r="E118" i="1" s="1"/>
  <c r="D120" i="1"/>
  <c r="F120" i="1" s="1"/>
  <c r="C122" i="1"/>
  <c r="E122" i="1" s="1"/>
  <c r="D124" i="1"/>
  <c r="F124" i="1" s="1"/>
  <c r="C126" i="1"/>
  <c r="E126" i="1" s="1"/>
  <c r="D128" i="1"/>
  <c r="F128" i="1" s="1"/>
  <c r="C130" i="1"/>
  <c r="E130" i="1" s="1"/>
  <c r="D132" i="1"/>
  <c r="F132" i="1" s="1"/>
  <c r="D40" i="1"/>
  <c r="F40" i="1" s="1"/>
  <c r="D42" i="1"/>
  <c r="F42" i="1" s="1"/>
  <c r="D44" i="1"/>
  <c r="F44" i="1" s="1"/>
  <c r="D46" i="1"/>
  <c r="F46" i="1" s="1"/>
  <c r="G48" i="1"/>
  <c r="C51" i="1"/>
  <c r="E51" i="1" s="1"/>
  <c r="C53" i="1"/>
  <c r="E53" i="1" s="1"/>
  <c r="G57" i="1"/>
  <c r="C60" i="1"/>
  <c r="E60" i="1" s="1"/>
  <c r="C62" i="1"/>
  <c r="E62" i="1" s="1"/>
  <c r="D64" i="1"/>
  <c r="F64" i="1" s="1"/>
  <c r="D66" i="1"/>
  <c r="F66" i="1" s="1"/>
  <c r="D70" i="1"/>
  <c r="F70" i="1" s="1"/>
  <c r="D74" i="1"/>
  <c r="F74" i="1" s="1"/>
  <c r="D78" i="1"/>
  <c r="F78" i="1" s="1"/>
  <c r="D82" i="1"/>
  <c r="F82" i="1" s="1"/>
  <c r="D86" i="1"/>
  <c r="F86" i="1" s="1"/>
  <c r="D90" i="1"/>
  <c r="F90" i="1" s="1"/>
  <c r="D94" i="1"/>
  <c r="F94" i="1" s="1"/>
  <c r="D98" i="1"/>
  <c r="F98" i="1" s="1"/>
  <c r="D102" i="1"/>
  <c r="F102" i="1" s="1"/>
  <c r="D106" i="1"/>
  <c r="F106" i="1" s="1"/>
  <c r="D110" i="1"/>
  <c r="F110" i="1" s="1"/>
  <c r="D114" i="1"/>
  <c r="F114" i="1" s="1"/>
  <c r="D118" i="1"/>
  <c r="F118" i="1" s="1"/>
  <c r="D122" i="1"/>
  <c r="F122" i="1" s="1"/>
  <c r="D126" i="1"/>
  <c r="F126" i="1" s="1"/>
  <c r="D130" i="1"/>
  <c r="F130" i="1" s="1"/>
  <c r="D134" i="1"/>
  <c r="F134" i="1" s="1"/>
  <c r="D138" i="1"/>
  <c r="F138" i="1" s="1"/>
  <c r="D142" i="1"/>
  <c r="F142" i="1" s="1"/>
  <c r="G40" i="1"/>
  <c r="G46" i="1"/>
  <c r="C49" i="1"/>
  <c r="E49" i="1" s="1"/>
  <c r="D51" i="1"/>
  <c r="F51" i="1" s="1"/>
  <c r="D53" i="1"/>
  <c r="F53" i="1" s="1"/>
  <c r="G55" i="1"/>
  <c r="C58" i="1"/>
  <c r="E58" i="1" s="1"/>
  <c r="D60" i="1"/>
  <c r="F60" i="1" s="1"/>
  <c r="D62" i="1"/>
  <c r="F62" i="1" s="1"/>
  <c r="G66" i="1"/>
  <c r="G70" i="1"/>
  <c r="G74" i="1"/>
  <c r="G78" i="1"/>
  <c r="G82" i="1"/>
  <c r="G86" i="1"/>
  <c r="G90" i="1"/>
  <c r="G94" i="1"/>
  <c r="G98" i="1"/>
  <c r="G102" i="1"/>
  <c r="G106" i="1"/>
  <c r="G110" i="1"/>
  <c r="G114" i="1"/>
  <c r="G118" i="1"/>
  <c r="G122" i="1"/>
  <c r="G126" i="1"/>
  <c r="G130" i="1"/>
  <c r="G134" i="1"/>
  <c r="G138" i="1"/>
  <c r="G142" i="1"/>
  <c r="G146" i="1"/>
  <c r="G150" i="1"/>
  <c r="G154" i="1"/>
  <c r="G158" i="1"/>
  <c r="G162" i="1"/>
  <c r="G166" i="1"/>
  <c r="G170" i="1"/>
  <c r="G174" i="1"/>
  <c r="G178" i="1"/>
  <c r="G182" i="1"/>
  <c r="G186" i="1"/>
  <c r="G190" i="1"/>
  <c r="G194" i="1"/>
  <c r="G198" i="1"/>
  <c r="G202" i="1"/>
  <c r="G206" i="1"/>
  <c r="G210" i="1"/>
  <c r="D41" i="1"/>
  <c r="F41" i="1" s="1"/>
  <c r="G42" i="1"/>
  <c r="C45" i="1"/>
  <c r="E45" i="1" s="1"/>
  <c r="D47" i="1"/>
  <c r="F47" i="1" s="1"/>
  <c r="C52" i="1"/>
  <c r="E52" i="1" s="1"/>
  <c r="C54" i="1"/>
  <c r="E54" i="1" s="1"/>
  <c r="D56" i="1"/>
  <c r="F56" i="1" s="1"/>
  <c r="G58" i="1"/>
  <c r="C63" i="1"/>
  <c r="E63" i="1" s="1"/>
  <c r="C43" i="1"/>
  <c r="E43" i="1" s="1"/>
  <c r="D45" i="1"/>
  <c r="F45" i="1" s="1"/>
  <c r="G49" i="1"/>
  <c r="D52" i="1"/>
  <c r="F52" i="1" s="1"/>
  <c r="D54" i="1"/>
  <c r="F54" i="1" s="1"/>
  <c r="G56" i="1"/>
  <c r="C59" i="1"/>
  <c r="E59" i="1" s="1"/>
  <c r="G60" i="1"/>
  <c r="D63" i="1"/>
  <c r="F63" i="1" s="1"/>
  <c r="D65" i="1"/>
  <c r="F65" i="1" s="1"/>
  <c r="D69" i="1"/>
  <c r="F69" i="1" s="1"/>
  <c r="D73" i="1"/>
  <c r="F73" i="1" s="1"/>
  <c r="D77" i="1"/>
  <c r="F77" i="1" s="1"/>
  <c r="D81" i="1"/>
  <c r="F81" i="1" s="1"/>
  <c r="D85" i="1"/>
  <c r="F85" i="1" s="1"/>
  <c r="D89" i="1"/>
  <c r="F89" i="1" s="1"/>
  <c r="D93" i="1"/>
  <c r="F93" i="1" s="1"/>
  <c r="D97" i="1"/>
  <c r="F97" i="1" s="1"/>
  <c r="D101" i="1"/>
  <c r="F101" i="1" s="1"/>
  <c r="D105" i="1"/>
  <c r="F105" i="1" s="1"/>
  <c r="D109" i="1"/>
  <c r="F109" i="1" s="1"/>
  <c r="D113" i="1"/>
  <c r="F113" i="1" s="1"/>
  <c r="D117" i="1"/>
  <c r="F117" i="1" s="1"/>
  <c r="D121" i="1"/>
  <c r="F121" i="1" s="1"/>
  <c r="D43" i="1"/>
  <c r="F43" i="1" s="1"/>
  <c r="G47" i="1"/>
  <c r="C50" i="1"/>
  <c r="E50" i="1" s="1"/>
  <c r="G54" i="1"/>
  <c r="C57" i="1"/>
  <c r="E57" i="1" s="1"/>
  <c r="D59" i="1"/>
  <c r="F59" i="1" s="1"/>
  <c r="C61" i="1"/>
  <c r="E61" i="1" s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41" i="1"/>
  <c r="G43" i="1"/>
  <c r="G45" i="1"/>
  <c r="C48" i="1"/>
  <c r="E48" i="1" s="1"/>
  <c r="D50" i="1"/>
  <c r="F50" i="1" s="1"/>
  <c r="C55" i="1"/>
  <c r="E55" i="1" s="1"/>
  <c r="D57" i="1"/>
  <c r="F57" i="1" s="1"/>
  <c r="D61" i="1"/>
  <c r="F61" i="1" s="1"/>
  <c r="G63" i="1"/>
  <c r="G65" i="1"/>
  <c r="C68" i="1"/>
  <c r="E68" i="1" s="1"/>
  <c r="G69" i="1"/>
  <c r="C72" i="1"/>
  <c r="E72" i="1" s="1"/>
  <c r="G73" i="1"/>
  <c r="C76" i="1"/>
  <c r="E76" i="1" s="1"/>
  <c r="G77" i="1"/>
  <c r="C80" i="1"/>
  <c r="E80" i="1" s="1"/>
  <c r="G81" i="1"/>
  <c r="C84" i="1"/>
  <c r="E84" i="1" s="1"/>
  <c r="G85" i="1"/>
  <c r="C88" i="1"/>
  <c r="E88" i="1" s="1"/>
  <c r="G89" i="1"/>
  <c r="C92" i="1"/>
  <c r="E92" i="1" s="1"/>
  <c r="G93" i="1"/>
  <c r="C96" i="1"/>
  <c r="E96" i="1" s="1"/>
  <c r="G97" i="1"/>
  <c r="C100" i="1"/>
  <c r="E100" i="1" s="1"/>
  <c r="G101" i="1"/>
  <c r="C104" i="1"/>
  <c r="E104" i="1" s="1"/>
  <c r="G105" i="1"/>
  <c r="C108" i="1"/>
  <c r="E108" i="1" s="1"/>
  <c r="G109" i="1"/>
  <c r="C41" i="1"/>
  <c r="E41" i="1" s="1"/>
  <c r="D58" i="1"/>
  <c r="F58" i="1" s="1"/>
  <c r="C69" i="1"/>
  <c r="E69" i="1" s="1"/>
  <c r="C77" i="1"/>
  <c r="E77" i="1" s="1"/>
  <c r="C85" i="1"/>
  <c r="E85" i="1" s="1"/>
  <c r="C93" i="1"/>
  <c r="E93" i="1" s="1"/>
  <c r="C101" i="1"/>
  <c r="E101" i="1" s="1"/>
  <c r="C109" i="1"/>
  <c r="E109" i="1" s="1"/>
  <c r="D115" i="1"/>
  <c r="F115" i="1" s="1"/>
  <c r="G120" i="1"/>
  <c r="D125" i="1"/>
  <c r="F125" i="1" s="1"/>
  <c r="D129" i="1"/>
  <c r="F129" i="1" s="1"/>
  <c r="D133" i="1"/>
  <c r="F133" i="1" s="1"/>
  <c r="G136" i="1"/>
  <c r="C140" i="1"/>
  <c r="E140" i="1" s="1"/>
  <c r="D143" i="1"/>
  <c r="F143" i="1" s="1"/>
  <c r="G145" i="1"/>
  <c r="D151" i="1"/>
  <c r="F151" i="1" s="1"/>
  <c r="G153" i="1"/>
  <c r="D159" i="1"/>
  <c r="F159" i="1" s="1"/>
  <c r="G161" i="1"/>
  <c r="D167" i="1"/>
  <c r="F167" i="1" s="1"/>
  <c r="G169" i="1"/>
  <c r="D175" i="1"/>
  <c r="F175" i="1" s="1"/>
  <c r="G177" i="1"/>
  <c r="D183" i="1"/>
  <c r="F183" i="1" s="1"/>
  <c r="C188" i="1"/>
  <c r="E188" i="1" s="1"/>
  <c r="C190" i="1"/>
  <c r="E190" i="1" s="1"/>
  <c r="C195" i="1"/>
  <c r="E195" i="1" s="1"/>
  <c r="C197" i="1"/>
  <c r="E197" i="1" s="1"/>
  <c r="C204" i="1"/>
  <c r="E204" i="1" s="1"/>
  <c r="C206" i="1"/>
  <c r="E206" i="1" s="1"/>
  <c r="C211" i="1"/>
  <c r="E211" i="1" s="1"/>
  <c r="G212" i="1"/>
  <c r="C215" i="1"/>
  <c r="E215" i="1" s="1"/>
  <c r="G216" i="1"/>
  <c r="C219" i="1"/>
  <c r="E219" i="1" s="1"/>
  <c r="G220" i="1"/>
  <c r="C223" i="1"/>
  <c r="E223" i="1" s="1"/>
  <c r="G224" i="1"/>
  <c r="C227" i="1"/>
  <c r="E227" i="1" s="1"/>
  <c r="G228" i="1"/>
  <c r="C231" i="1"/>
  <c r="E231" i="1" s="1"/>
  <c r="G232" i="1"/>
  <c r="C235" i="1"/>
  <c r="E235" i="1" s="1"/>
  <c r="G236" i="1"/>
  <c r="C239" i="1"/>
  <c r="E239" i="1" s="1"/>
  <c r="G240" i="1"/>
  <c r="G242" i="1"/>
  <c r="G246" i="1"/>
  <c r="G250" i="1"/>
  <c r="G254" i="1"/>
  <c r="G258" i="1"/>
  <c r="G262" i="1"/>
  <c r="G266" i="1"/>
  <c r="G270" i="1"/>
  <c r="G274" i="1"/>
  <c r="G278" i="1"/>
  <c r="G282" i="1"/>
  <c r="G286" i="1"/>
  <c r="G290" i="1"/>
  <c r="G294" i="1"/>
  <c r="C71" i="1"/>
  <c r="E71" i="1" s="1"/>
  <c r="C79" i="1"/>
  <c r="E79" i="1" s="1"/>
  <c r="C87" i="1"/>
  <c r="E87" i="1" s="1"/>
  <c r="C95" i="1"/>
  <c r="E95" i="1" s="1"/>
  <c r="C103" i="1"/>
  <c r="E103" i="1" s="1"/>
  <c r="C111" i="1"/>
  <c r="E111" i="1" s="1"/>
  <c r="C116" i="1"/>
  <c r="E116" i="1" s="1"/>
  <c r="C121" i="1"/>
  <c r="E121" i="1" s="1"/>
  <c r="G125" i="1"/>
  <c r="G129" i="1"/>
  <c r="G133" i="1"/>
  <c r="C137" i="1"/>
  <c r="E137" i="1" s="1"/>
  <c r="D140" i="1"/>
  <c r="F140" i="1" s="1"/>
  <c r="C146" i="1"/>
  <c r="E146" i="1" s="1"/>
  <c r="G148" i="1"/>
  <c r="C154" i="1"/>
  <c r="E154" i="1" s="1"/>
  <c r="G156" i="1"/>
  <c r="C162" i="1"/>
  <c r="E162" i="1" s="1"/>
  <c r="G164" i="1"/>
  <c r="C170" i="1"/>
  <c r="E170" i="1" s="1"/>
  <c r="G172" i="1"/>
  <c r="C178" i="1"/>
  <c r="E178" i="1" s="1"/>
  <c r="G180" i="1"/>
  <c r="G185" i="1"/>
  <c r="D188" i="1"/>
  <c r="F188" i="1" s="1"/>
  <c r="D190" i="1"/>
  <c r="F190" i="1" s="1"/>
  <c r="G192" i="1"/>
  <c r="D195" i="1"/>
  <c r="F195" i="1" s="1"/>
  <c r="D197" i="1"/>
  <c r="F197" i="1" s="1"/>
  <c r="G199" i="1"/>
  <c r="G201" i="1"/>
  <c r="D204" i="1"/>
  <c r="F204" i="1" s="1"/>
  <c r="D206" i="1"/>
  <c r="F206" i="1" s="1"/>
  <c r="G208" i="1"/>
  <c r="D211" i="1"/>
  <c r="F211" i="1" s="1"/>
  <c r="C213" i="1"/>
  <c r="E213" i="1" s="1"/>
  <c r="D215" i="1"/>
  <c r="F215" i="1" s="1"/>
  <c r="G44" i="1"/>
  <c r="G62" i="1"/>
  <c r="D71" i="1"/>
  <c r="F71" i="1" s="1"/>
  <c r="D79" i="1"/>
  <c r="F79" i="1" s="1"/>
  <c r="D87" i="1"/>
  <c r="F87" i="1" s="1"/>
  <c r="D95" i="1"/>
  <c r="F95" i="1" s="1"/>
  <c r="D103" i="1"/>
  <c r="F103" i="1" s="1"/>
  <c r="D111" i="1"/>
  <c r="F111" i="1" s="1"/>
  <c r="G116" i="1"/>
  <c r="G121" i="1"/>
  <c r="C127" i="1"/>
  <c r="E127" i="1" s="1"/>
  <c r="C131" i="1"/>
  <c r="E131" i="1" s="1"/>
  <c r="C134" i="1"/>
  <c r="E134" i="1" s="1"/>
  <c r="D137" i="1"/>
  <c r="F137" i="1" s="1"/>
  <c r="G140" i="1"/>
  <c r="C144" i="1"/>
  <c r="E144" i="1" s="1"/>
  <c r="D146" i="1"/>
  <c r="F146" i="1" s="1"/>
  <c r="C149" i="1"/>
  <c r="E149" i="1" s="1"/>
  <c r="C152" i="1"/>
  <c r="E152" i="1" s="1"/>
  <c r="D154" i="1"/>
  <c r="F154" i="1" s="1"/>
  <c r="C157" i="1"/>
  <c r="E157" i="1" s="1"/>
  <c r="C160" i="1"/>
  <c r="E160" i="1" s="1"/>
  <c r="D162" i="1"/>
  <c r="F162" i="1" s="1"/>
  <c r="C165" i="1"/>
  <c r="E165" i="1" s="1"/>
  <c r="C168" i="1"/>
  <c r="E168" i="1" s="1"/>
  <c r="D170" i="1"/>
  <c r="F170" i="1" s="1"/>
  <c r="C173" i="1"/>
  <c r="E173" i="1" s="1"/>
  <c r="C176" i="1"/>
  <c r="E176" i="1" s="1"/>
  <c r="D178" i="1"/>
  <c r="F178" i="1" s="1"/>
  <c r="C181" i="1"/>
  <c r="E181" i="1" s="1"/>
  <c r="C184" i="1"/>
  <c r="E184" i="1" s="1"/>
  <c r="C186" i="1"/>
  <c r="E186" i="1" s="1"/>
  <c r="C191" i="1"/>
  <c r="E191" i="1" s="1"/>
  <c r="C193" i="1"/>
  <c r="E193" i="1" s="1"/>
  <c r="C200" i="1"/>
  <c r="E200" i="1" s="1"/>
  <c r="C202" i="1"/>
  <c r="E202" i="1" s="1"/>
  <c r="C207" i="1"/>
  <c r="E207" i="1" s="1"/>
  <c r="C209" i="1"/>
  <c r="E209" i="1" s="1"/>
  <c r="D213" i="1"/>
  <c r="F213" i="1" s="1"/>
  <c r="D217" i="1"/>
  <c r="F217" i="1" s="1"/>
  <c r="D221" i="1"/>
  <c r="F221" i="1" s="1"/>
  <c r="D225" i="1"/>
  <c r="F225" i="1" s="1"/>
  <c r="D229" i="1"/>
  <c r="F229" i="1" s="1"/>
  <c r="D233" i="1"/>
  <c r="F233" i="1" s="1"/>
  <c r="D237" i="1"/>
  <c r="F237" i="1" s="1"/>
  <c r="D241" i="1"/>
  <c r="F241" i="1" s="1"/>
  <c r="D243" i="1"/>
  <c r="F243" i="1" s="1"/>
  <c r="C245" i="1"/>
  <c r="E245" i="1" s="1"/>
  <c r="D247" i="1"/>
  <c r="F247" i="1" s="1"/>
  <c r="C249" i="1"/>
  <c r="E249" i="1" s="1"/>
  <c r="D251" i="1"/>
  <c r="F251" i="1" s="1"/>
  <c r="C253" i="1"/>
  <c r="E253" i="1" s="1"/>
  <c r="D255" i="1"/>
  <c r="F255" i="1" s="1"/>
  <c r="C257" i="1"/>
  <c r="E257" i="1" s="1"/>
  <c r="D259" i="1"/>
  <c r="F259" i="1" s="1"/>
  <c r="C261" i="1"/>
  <c r="E261" i="1" s="1"/>
  <c r="D263" i="1"/>
  <c r="F263" i="1" s="1"/>
  <c r="C265" i="1"/>
  <c r="E265" i="1" s="1"/>
  <c r="D267" i="1"/>
  <c r="F267" i="1" s="1"/>
  <c r="C269" i="1"/>
  <c r="E269" i="1" s="1"/>
  <c r="D271" i="1"/>
  <c r="F271" i="1" s="1"/>
  <c r="C273" i="1"/>
  <c r="E273" i="1" s="1"/>
  <c r="D275" i="1"/>
  <c r="F275" i="1" s="1"/>
  <c r="C277" i="1"/>
  <c r="E277" i="1" s="1"/>
  <c r="D279" i="1"/>
  <c r="F279" i="1" s="1"/>
  <c r="C281" i="1"/>
  <c r="E281" i="1" s="1"/>
  <c r="D283" i="1"/>
  <c r="F283" i="1" s="1"/>
  <c r="C285" i="1"/>
  <c r="E285" i="1" s="1"/>
  <c r="D287" i="1"/>
  <c r="F287" i="1" s="1"/>
  <c r="C47" i="1"/>
  <c r="E47" i="1" s="1"/>
  <c r="G64" i="1"/>
  <c r="G72" i="1"/>
  <c r="G80" i="1"/>
  <c r="G88" i="1"/>
  <c r="G96" i="1"/>
  <c r="G104" i="1"/>
  <c r="C112" i="1"/>
  <c r="E112" i="1" s="1"/>
  <c r="C117" i="1"/>
  <c r="E117" i="1" s="1"/>
  <c r="C123" i="1"/>
  <c r="E123" i="1" s="1"/>
  <c r="D127" i="1"/>
  <c r="F127" i="1" s="1"/>
  <c r="D131" i="1"/>
  <c r="F131" i="1" s="1"/>
  <c r="C135" i="1"/>
  <c r="E135" i="1" s="1"/>
  <c r="G137" i="1"/>
  <c r="C141" i="1"/>
  <c r="E141" i="1" s="1"/>
  <c r="D144" i="1"/>
  <c r="F144" i="1" s="1"/>
  <c r="C147" i="1"/>
  <c r="E147" i="1" s="1"/>
  <c r="D149" i="1"/>
  <c r="F149" i="1" s="1"/>
  <c r="D152" i="1"/>
  <c r="F152" i="1" s="1"/>
  <c r="C155" i="1"/>
  <c r="E155" i="1" s="1"/>
  <c r="D157" i="1"/>
  <c r="F157" i="1" s="1"/>
  <c r="D160" i="1"/>
  <c r="F160" i="1" s="1"/>
  <c r="C163" i="1"/>
  <c r="E163" i="1" s="1"/>
  <c r="D165" i="1"/>
  <c r="F165" i="1" s="1"/>
  <c r="D168" i="1"/>
  <c r="F168" i="1" s="1"/>
  <c r="C171" i="1"/>
  <c r="E171" i="1" s="1"/>
  <c r="D173" i="1"/>
  <c r="F173" i="1" s="1"/>
  <c r="D176" i="1"/>
  <c r="F176" i="1" s="1"/>
  <c r="C179" i="1"/>
  <c r="E179" i="1" s="1"/>
  <c r="D181" i="1"/>
  <c r="F181" i="1" s="1"/>
  <c r="D184" i="1"/>
  <c r="F184" i="1" s="1"/>
  <c r="D186" i="1"/>
  <c r="F186" i="1" s="1"/>
  <c r="G188" i="1"/>
  <c r="D191" i="1"/>
  <c r="F191" i="1" s="1"/>
  <c r="D193" i="1"/>
  <c r="F193" i="1" s="1"/>
  <c r="G195" i="1"/>
  <c r="G197" i="1"/>
  <c r="D200" i="1"/>
  <c r="F200" i="1" s="1"/>
  <c r="D202" i="1"/>
  <c r="F202" i="1" s="1"/>
  <c r="G204" i="1"/>
  <c r="D207" i="1"/>
  <c r="F207" i="1" s="1"/>
  <c r="D209" i="1"/>
  <c r="F209" i="1" s="1"/>
  <c r="G211" i="1"/>
  <c r="G215" i="1"/>
  <c r="G219" i="1"/>
  <c r="G223" i="1"/>
  <c r="G227" i="1"/>
  <c r="G231" i="1"/>
  <c r="G235" i="1"/>
  <c r="G239" i="1"/>
  <c r="D245" i="1"/>
  <c r="F245" i="1" s="1"/>
  <c r="D249" i="1"/>
  <c r="F249" i="1" s="1"/>
  <c r="D253" i="1"/>
  <c r="F253" i="1" s="1"/>
  <c r="D257" i="1"/>
  <c r="F257" i="1" s="1"/>
  <c r="D261" i="1"/>
  <c r="F261" i="1" s="1"/>
  <c r="D265" i="1"/>
  <c r="F265" i="1" s="1"/>
  <c r="D49" i="1"/>
  <c r="F49" i="1" s="1"/>
  <c r="C65" i="1"/>
  <c r="E65" i="1" s="1"/>
  <c r="C73" i="1"/>
  <c r="E73" i="1" s="1"/>
  <c r="C81" i="1"/>
  <c r="E81" i="1" s="1"/>
  <c r="C89" i="1"/>
  <c r="E89" i="1" s="1"/>
  <c r="C97" i="1"/>
  <c r="E97" i="1" s="1"/>
  <c r="C105" i="1"/>
  <c r="E105" i="1" s="1"/>
  <c r="G112" i="1"/>
  <c r="G117" i="1"/>
  <c r="D123" i="1"/>
  <c r="F123" i="1" s="1"/>
  <c r="D135" i="1"/>
  <c r="F135" i="1" s="1"/>
  <c r="C138" i="1"/>
  <c r="E138" i="1" s="1"/>
  <c r="D141" i="1"/>
  <c r="F141" i="1" s="1"/>
  <c r="D147" i="1"/>
  <c r="F147" i="1" s="1"/>
  <c r="G149" i="1"/>
  <c r="D155" i="1"/>
  <c r="F155" i="1" s="1"/>
  <c r="G157" i="1"/>
  <c r="D163" i="1"/>
  <c r="F163" i="1" s="1"/>
  <c r="G165" i="1"/>
  <c r="D171" i="1"/>
  <c r="F171" i="1" s="1"/>
  <c r="G173" i="1"/>
  <c r="D179" i="1"/>
  <c r="F179" i="1" s="1"/>
  <c r="G181" i="1"/>
  <c r="C187" i="1"/>
  <c r="E187" i="1" s="1"/>
  <c r="C189" i="1"/>
  <c r="E189" i="1" s="1"/>
  <c r="C196" i="1"/>
  <c r="E196" i="1" s="1"/>
  <c r="C198" i="1"/>
  <c r="E198" i="1" s="1"/>
  <c r="C203" i="1"/>
  <c r="E203" i="1" s="1"/>
  <c r="C205" i="1"/>
  <c r="E205" i="1" s="1"/>
  <c r="C212" i="1"/>
  <c r="E212" i="1" s="1"/>
  <c r="G213" i="1"/>
  <c r="C216" i="1"/>
  <c r="E216" i="1" s="1"/>
  <c r="G217" i="1"/>
  <c r="C220" i="1"/>
  <c r="E220" i="1" s="1"/>
  <c r="G221" i="1"/>
  <c r="C224" i="1"/>
  <c r="E224" i="1" s="1"/>
  <c r="G225" i="1"/>
  <c r="C228" i="1"/>
  <c r="E228" i="1" s="1"/>
  <c r="G229" i="1"/>
  <c r="C232" i="1"/>
  <c r="E232" i="1" s="1"/>
  <c r="G233" i="1"/>
  <c r="C236" i="1"/>
  <c r="E236" i="1" s="1"/>
  <c r="G237" i="1"/>
  <c r="C240" i="1"/>
  <c r="E240" i="1" s="1"/>
  <c r="G241" i="1"/>
  <c r="G243" i="1"/>
  <c r="G51" i="1"/>
  <c r="C67" i="1"/>
  <c r="E67" i="1" s="1"/>
  <c r="C75" i="1"/>
  <c r="E75" i="1" s="1"/>
  <c r="C83" i="1"/>
  <c r="E83" i="1" s="1"/>
  <c r="C91" i="1"/>
  <c r="E91" i="1" s="1"/>
  <c r="C99" i="1"/>
  <c r="E99" i="1" s="1"/>
  <c r="C107" i="1"/>
  <c r="E107" i="1" s="1"/>
  <c r="C113" i="1"/>
  <c r="E113" i="1" s="1"/>
  <c r="C119" i="1"/>
  <c r="E119" i="1" s="1"/>
  <c r="C124" i="1"/>
  <c r="E124" i="1" s="1"/>
  <c r="C128" i="1"/>
  <c r="E128" i="1" s="1"/>
  <c r="C132" i="1"/>
  <c r="E132" i="1" s="1"/>
  <c r="C139" i="1"/>
  <c r="E139" i="1" s="1"/>
  <c r="G141" i="1"/>
  <c r="G144" i="1"/>
  <c r="C150" i="1"/>
  <c r="E150" i="1" s="1"/>
  <c r="G152" i="1"/>
  <c r="C158" i="1"/>
  <c r="E158" i="1" s="1"/>
  <c r="G160" i="1"/>
  <c r="C166" i="1"/>
  <c r="E166" i="1" s="1"/>
  <c r="G168" i="1"/>
  <c r="C174" i="1"/>
  <c r="E174" i="1" s="1"/>
  <c r="G176" i="1"/>
  <c r="C182" i="1"/>
  <c r="E182" i="1" s="1"/>
  <c r="G184" i="1"/>
  <c r="D187" i="1"/>
  <c r="F187" i="1" s="1"/>
  <c r="D189" i="1"/>
  <c r="F189" i="1" s="1"/>
  <c r="G191" i="1"/>
  <c r="G193" i="1"/>
  <c r="D196" i="1"/>
  <c r="F196" i="1" s="1"/>
  <c r="G53" i="1"/>
  <c r="D91" i="1"/>
  <c r="F91" i="1" s="1"/>
  <c r="D119" i="1"/>
  <c r="F119" i="1" s="1"/>
  <c r="C136" i="1"/>
  <c r="E136" i="1" s="1"/>
  <c r="C148" i="1"/>
  <c r="E148" i="1" s="1"/>
  <c r="D158" i="1"/>
  <c r="F158" i="1" s="1"/>
  <c r="C169" i="1"/>
  <c r="E169" i="1" s="1"/>
  <c r="C180" i="1"/>
  <c r="E180" i="1" s="1"/>
  <c r="D198" i="1"/>
  <c r="F198" i="1" s="1"/>
  <c r="G203" i="1"/>
  <c r="C210" i="1"/>
  <c r="E210" i="1" s="1"/>
  <c r="D216" i="1"/>
  <c r="F216" i="1" s="1"/>
  <c r="D220" i="1"/>
  <c r="F220" i="1" s="1"/>
  <c r="D224" i="1"/>
  <c r="F224" i="1" s="1"/>
  <c r="D228" i="1"/>
  <c r="F228" i="1" s="1"/>
  <c r="D232" i="1"/>
  <c r="F232" i="1" s="1"/>
  <c r="D236" i="1"/>
  <c r="F236" i="1" s="1"/>
  <c r="D240" i="1"/>
  <c r="F240" i="1" s="1"/>
  <c r="C244" i="1"/>
  <c r="E244" i="1" s="1"/>
  <c r="G247" i="1"/>
  <c r="D250" i="1"/>
  <c r="F250" i="1" s="1"/>
  <c r="G253" i="1"/>
  <c r="G256" i="1"/>
  <c r="D260" i="1"/>
  <c r="F260" i="1" s="1"/>
  <c r="G263" i="1"/>
  <c r="D266" i="1"/>
  <c r="F266" i="1" s="1"/>
  <c r="D269" i="1"/>
  <c r="F269" i="1" s="1"/>
  <c r="C272" i="1"/>
  <c r="E272" i="1" s="1"/>
  <c r="D274" i="1"/>
  <c r="F274" i="1" s="1"/>
  <c r="D277" i="1"/>
  <c r="F277" i="1" s="1"/>
  <c r="C280" i="1"/>
  <c r="E280" i="1" s="1"/>
  <c r="D282" i="1"/>
  <c r="F282" i="1" s="1"/>
  <c r="D285" i="1"/>
  <c r="F285" i="1" s="1"/>
  <c r="C288" i="1"/>
  <c r="E288" i="1" s="1"/>
  <c r="C290" i="1"/>
  <c r="E290" i="1" s="1"/>
  <c r="C295" i="1"/>
  <c r="E295" i="1" s="1"/>
  <c r="G296" i="1"/>
  <c r="C299" i="1"/>
  <c r="E299" i="1" s="1"/>
  <c r="G300" i="1"/>
  <c r="G5" i="1"/>
  <c r="C8" i="1"/>
  <c r="E8" i="1" s="1"/>
  <c r="D10" i="1"/>
  <c r="F10" i="1" s="1"/>
  <c r="D12" i="1"/>
  <c r="F12" i="1" s="1"/>
  <c r="D14" i="1"/>
  <c r="F14" i="1" s="1"/>
  <c r="D16" i="1"/>
  <c r="F16" i="1" s="1"/>
  <c r="D18" i="1"/>
  <c r="F18" i="1" s="1"/>
  <c r="D20" i="1"/>
  <c r="F20" i="1" s="1"/>
  <c r="D22" i="1"/>
  <c r="F22" i="1" s="1"/>
  <c r="D24" i="1"/>
  <c r="F24" i="1" s="1"/>
  <c r="G26" i="1"/>
  <c r="G28" i="1"/>
  <c r="G34" i="1"/>
  <c r="G36" i="1"/>
  <c r="G38" i="1"/>
  <c r="G24" i="1"/>
  <c r="C27" i="1"/>
  <c r="E27" i="1" s="1"/>
  <c r="G30" i="1"/>
  <c r="C35" i="1"/>
  <c r="E35" i="1" s="1"/>
  <c r="C39" i="1"/>
  <c r="E39" i="1" s="1"/>
  <c r="G6" i="1"/>
  <c r="D19" i="1"/>
  <c r="F19" i="1" s="1"/>
  <c r="G31" i="1"/>
  <c r="C3" i="1"/>
  <c r="E3" i="1" s="1"/>
  <c r="G33" i="1"/>
  <c r="D83" i="1"/>
  <c r="F83" i="1" s="1"/>
  <c r="C177" i="1"/>
  <c r="E177" i="1" s="1"/>
  <c r="G222" i="1"/>
  <c r="D246" i="1"/>
  <c r="F246" i="1" s="1"/>
  <c r="D262" i="1"/>
  <c r="F262" i="1" s="1"/>
  <c r="G281" i="1"/>
  <c r="D298" i="1"/>
  <c r="F298" i="1" s="1"/>
  <c r="G15" i="1"/>
  <c r="G21" i="1"/>
  <c r="D32" i="1"/>
  <c r="F32" i="1" s="1"/>
  <c r="D3" i="1"/>
  <c r="C133" i="1"/>
  <c r="E133" i="1" s="1"/>
  <c r="G187" i="1"/>
  <c r="G209" i="1"/>
  <c r="D231" i="1"/>
  <c r="F231" i="1" s="1"/>
  <c r="C250" i="1"/>
  <c r="E250" i="1" s="1"/>
  <c r="C266" i="1"/>
  <c r="E266" i="1" s="1"/>
  <c r="G276" i="1"/>
  <c r="G289" i="1"/>
  <c r="C10" i="1"/>
  <c r="E10" i="1" s="1"/>
  <c r="C18" i="1"/>
  <c r="E18" i="1" s="1"/>
  <c r="D28" i="1"/>
  <c r="F28" i="1" s="1"/>
  <c r="C56" i="1"/>
  <c r="E56" i="1" s="1"/>
  <c r="G92" i="1"/>
  <c r="C120" i="1"/>
  <c r="E120" i="1" s="1"/>
  <c r="D136" i="1"/>
  <c r="F136" i="1" s="1"/>
  <c r="D148" i="1"/>
  <c r="F148" i="1" s="1"/>
  <c r="C159" i="1"/>
  <c r="E159" i="1" s="1"/>
  <c r="D169" i="1"/>
  <c r="F169" i="1" s="1"/>
  <c r="D180" i="1"/>
  <c r="F180" i="1" s="1"/>
  <c r="G189" i="1"/>
  <c r="C199" i="1"/>
  <c r="E199" i="1" s="1"/>
  <c r="D205" i="1"/>
  <c r="F205" i="1" s="1"/>
  <c r="D210" i="1"/>
  <c r="F210" i="1" s="1"/>
  <c r="D244" i="1"/>
  <c r="F244" i="1" s="1"/>
  <c r="C248" i="1"/>
  <c r="E248" i="1" s="1"/>
  <c r="C251" i="1"/>
  <c r="E251" i="1" s="1"/>
  <c r="C254" i="1"/>
  <c r="E254" i="1" s="1"/>
  <c r="C264" i="1"/>
  <c r="E264" i="1" s="1"/>
  <c r="C267" i="1"/>
  <c r="E267" i="1" s="1"/>
  <c r="D272" i="1"/>
  <c r="F272" i="1" s="1"/>
  <c r="C275" i="1"/>
  <c r="E275" i="1" s="1"/>
  <c r="D280" i="1"/>
  <c r="F280" i="1" s="1"/>
  <c r="C283" i="1"/>
  <c r="E283" i="1" s="1"/>
  <c r="D288" i="1"/>
  <c r="F288" i="1" s="1"/>
  <c r="D290" i="1"/>
  <c r="F290" i="1" s="1"/>
  <c r="G292" i="1"/>
  <c r="D295" i="1"/>
  <c r="F295" i="1" s="1"/>
  <c r="C297" i="1"/>
  <c r="E297" i="1" s="1"/>
  <c r="D299" i="1"/>
  <c r="F299" i="1" s="1"/>
  <c r="C4" i="1"/>
  <c r="E4" i="1" s="1"/>
  <c r="C6" i="1"/>
  <c r="E6" i="1" s="1"/>
  <c r="D8" i="1"/>
  <c r="F8" i="1" s="1"/>
  <c r="G12" i="1"/>
  <c r="G20" i="1"/>
  <c r="C29" i="1"/>
  <c r="E29" i="1" s="1"/>
  <c r="G32" i="1"/>
  <c r="C37" i="1"/>
  <c r="E37" i="1" s="1"/>
  <c r="G297" i="1"/>
  <c r="D17" i="1"/>
  <c r="F17" i="1" s="1"/>
  <c r="C32" i="1"/>
  <c r="E32" i="1" s="1"/>
  <c r="C145" i="1"/>
  <c r="E145" i="1" s="1"/>
  <c r="D208" i="1"/>
  <c r="F208" i="1" s="1"/>
  <c r="G249" i="1"/>
  <c r="G11" i="1"/>
  <c r="C26" i="1"/>
  <c r="E26" i="1" s="1"/>
  <c r="C36" i="1"/>
  <c r="E36" i="1" s="1"/>
  <c r="D156" i="1"/>
  <c r="F156" i="1" s="1"/>
  <c r="D223" i="1"/>
  <c r="F223" i="1" s="1"/>
  <c r="C247" i="1"/>
  <c r="E247" i="1" s="1"/>
  <c r="G268" i="1"/>
  <c r="G284" i="1"/>
  <c r="G298" i="1"/>
  <c r="C20" i="1"/>
  <c r="E20" i="1" s="1"/>
  <c r="D67" i="1"/>
  <c r="F67" i="1" s="1"/>
  <c r="D99" i="1"/>
  <c r="F99" i="1" s="1"/>
  <c r="G124" i="1"/>
  <c r="D139" i="1"/>
  <c r="F139" i="1" s="1"/>
  <c r="D150" i="1"/>
  <c r="F150" i="1" s="1"/>
  <c r="C161" i="1"/>
  <c r="E161" i="1" s="1"/>
  <c r="C172" i="1"/>
  <c r="E172" i="1" s="1"/>
  <c r="D182" i="1"/>
  <c r="F182" i="1" s="1"/>
  <c r="C192" i="1"/>
  <c r="E192" i="1" s="1"/>
  <c r="D199" i="1"/>
  <c r="F199" i="1" s="1"/>
  <c r="D212" i="1"/>
  <c r="F212" i="1" s="1"/>
  <c r="D248" i="1"/>
  <c r="F248" i="1" s="1"/>
  <c r="G251" i="1"/>
  <c r="D254" i="1"/>
  <c r="F254" i="1" s="1"/>
  <c r="G257" i="1"/>
  <c r="G260" i="1"/>
  <c r="D264" i="1"/>
  <c r="F264" i="1" s="1"/>
  <c r="G269" i="1"/>
  <c r="G277" i="1"/>
  <c r="G285" i="1"/>
  <c r="C291" i="1"/>
  <c r="E291" i="1" s="1"/>
  <c r="C293" i="1"/>
  <c r="E293" i="1" s="1"/>
  <c r="D297" i="1"/>
  <c r="F297" i="1" s="1"/>
  <c r="D4" i="1"/>
  <c r="F4" i="1" s="1"/>
  <c r="D6" i="1"/>
  <c r="F6" i="1" s="1"/>
  <c r="G10" i="1"/>
  <c r="C13" i="1"/>
  <c r="E13" i="1" s="1"/>
  <c r="G16" i="1"/>
  <c r="G18" i="1"/>
  <c r="C21" i="1"/>
  <c r="E21" i="1" s="1"/>
  <c r="C25" i="1"/>
  <c r="E25" i="1" s="1"/>
  <c r="D27" i="1"/>
  <c r="F27" i="1" s="1"/>
  <c r="D29" i="1"/>
  <c r="F29" i="1" s="1"/>
  <c r="C31" i="1"/>
  <c r="E31" i="1" s="1"/>
  <c r="C33" i="1"/>
  <c r="E33" i="1" s="1"/>
  <c r="D35" i="1"/>
  <c r="F35" i="1" s="1"/>
  <c r="D37" i="1"/>
  <c r="F37" i="1" s="1"/>
  <c r="D39" i="1"/>
  <c r="F39" i="1" s="1"/>
  <c r="C11" i="1"/>
  <c r="E11" i="1" s="1"/>
  <c r="G14" i="1"/>
  <c r="C19" i="1"/>
  <c r="E19" i="1" s="1"/>
  <c r="G22" i="1"/>
  <c r="D31" i="1"/>
  <c r="F31" i="1" s="1"/>
  <c r="G39" i="1"/>
  <c r="D286" i="1"/>
  <c r="F286" i="1" s="1"/>
  <c r="C296" i="1"/>
  <c r="E296" i="1" s="1"/>
  <c r="C9" i="1"/>
  <c r="E9" i="1" s="1"/>
  <c r="C15" i="1"/>
  <c r="E15" i="1" s="1"/>
  <c r="G29" i="1"/>
  <c r="G27" i="1"/>
  <c r="G35" i="1"/>
  <c r="G132" i="1"/>
  <c r="G218" i="1"/>
  <c r="G234" i="1"/>
  <c r="G252" i="1"/>
  <c r="G265" i="1"/>
  <c r="C294" i="1"/>
  <c r="E294" i="1" s="1"/>
  <c r="G9" i="1"/>
  <c r="G19" i="1"/>
  <c r="D30" i="1"/>
  <c r="F30" i="1" s="1"/>
  <c r="D38" i="1"/>
  <c r="F38" i="1" s="1"/>
  <c r="C115" i="1"/>
  <c r="E115" i="1" s="1"/>
  <c r="D177" i="1"/>
  <c r="F177" i="1" s="1"/>
  <c r="G214" i="1"/>
  <c r="D235" i="1"/>
  <c r="F235" i="1" s="1"/>
  <c r="C260" i="1"/>
  <c r="E260" i="1" s="1"/>
  <c r="C274" i="1"/>
  <c r="E274" i="1" s="1"/>
  <c r="C282" i="1"/>
  <c r="E282" i="1" s="1"/>
  <c r="D294" i="1"/>
  <c r="F294" i="1" s="1"/>
  <c r="C12" i="1"/>
  <c r="E12" i="1" s="1"/>
  <c r="C22" i="1"/>
  <c r="E22" i="1" s="1"/>
  <c r="D36" i="1"/>
  <c r="F36" i="1" s="1"/>
  <c r="G68" i="1"/>
  <c r="G100" i="1"/>
  <c r="C125" i="1"/>
  <c r="E125" i="1" s="1"/>
  <c r="C151" i="1"/>
  <c r="E151" i="1" s="1"/>
  <c r="D161" i="1"/>
  <c r="F161" i="1" s="1"/>
  <c r="D172" i="1"/>
  <c r="F172" i="1" s="1"/>
  <c r="C183" i="1"/>
  <c r="E183" i="1" s="1"/>
  <c r="D192" i="1"/>
  <c r="F192" i="1" s="1"/>
  <c r="G200" i="1"/>
  <c r="G205" i="1"/>
  <c r="C217" i="1"/>
  <c r="E217" i="1" s="1"/>
  <c r="C221" i="1"/>
  <c r="E221" i="1" s="1"/>
  <c r="C225" i="1"/>
  <c r="E225" i="1" s="1"/>
  <c r="C229" i="1"/>
  <c r="E229" i="1" s="1"/>
  <c r="C233" i="1"/>
  <c r="E233" i="1" s="1"/>
  <c r="C237" i="1"/>
  <c r="E237" i="1" s="1"/>
  <c r="C241" i="1"/>
  <c r="E241" i="1" s="1"/>
  <c r="G244" i="1"/>
  <c r="C252" i="1"/>
  <c r="E252" i="1" s="1"/>
  <c r="C255" i="1"/>
  <c r="E255" i="1" s="1"/>
  <c r="C258" i="1"/>
  <c r="E258" i="1" s="1"/>
  <c r="G267" i="1"/>
  <c r="C270" i="1"/>
  <c r="E270" i="1" s="1"/>
  <c r="G272" i="1"/>
  <c r="G275" i="1"/>
  <c r="C278" i="1"/>
  <c r="E278" i="1" s="1"/>
  <c r="G280" i="1"/>
  <c r="G283" i="1"/>
  <c r="C286" i="1"/>
  <c r="E286" i="1" s="1"/>
  <c r="G288" i="1"/>
  <c r="D291" i="1"/>
  <c r="F291" i="1" s="1"/>
  <c r="D293" i="1"/>
  <c r="F293" i="1" s="1"/>
  <c r="G295" i="1"/>
  <c r="G299" i="1"/>
  <c r="G4" i="1"/>
  <c r="G8" i="1"/>
  <c r="D13" i="1"/>
  <c r="F13" i="1" s="1"/>
  <c r="C17" i="1"/>
  <c r="E17" i="1" s="1"/>
  <c r="D21" i="1"/>
  <c r="F21" i="1" s="1"/>
  <c r="D25" i="1"/>
  <c r="F25" i="1" s="1"/>
  <c r="D33" i="1"/>
  <c r="F33" i="1" s="1"/>
  <c r="C284" i="1"/>
  <c r="E284" i="1" s="1"/>
  <c r="C5" i="1"/>
  <c r="E5" i="1" s="1"/>
  <c r="D11" i="1"/>
  <c r="F11" i="1" s="1"/>
  <c r="C23" i="1"/>
  <c r="E23" i="1" s="1"/>
  <c r="G37" i="1"/>
  <c r="C30" i="1"/>
  <c r="E30" i="1" s="1"/>
  <c r="G3" i="1"/>
  <c r="C156" i="1"/>
  <c r="E156" i="1" s="1"/>
  <c r="D214" i="1"/>
  <c r="F214" i="1" s="1"/>
  <c r="G238" i="1"/>
  <c r="G259" i="1"/>
  <c r="C292" i="1"/>
  <c r="E292" i="1" s="1"/>
  <c r="G17" i="1"/>
  <c r="C28" i="1"/>
  <c r="E28" i="1" s="1"/>
  <c r="G84" i="1"/>
  <c r="G196" i="1"/>
  <c r="D227" i="1"/>
  <c r="F227" i="1" s="1"/>
  <c r="D239" i="1"/>
  <c r="F239" i="1" s="1"/>
  <c r="C263" i="1"/>
  <c r="E263" i="1" s="1"/>
  <c r="G279" i="1"/>
  <c r="D292" i="1"/>
  <c r="F292" i="1" s="1"/>
  <c r="G7" i="1"/>
  <c r="C16" i="1"/>
  <c r="E16" i="1" s="1"/>
  <c r="D75" i="1"/>
  <c r="F75" i="1" s="1"/>
  <c r="D107" i="1"/>
  <c r="F107" i="1" s="1"/>
  <c r="G128" i="1"/>
  <c r="C142" i="1"/>
  <c r="E142" i="1" s="1"/>
  <c r="C153" i="1"/>
  <c r="E153" i="1" s="1"/>
  <c r="C164" i="1"/>
  <c r="E164" i="1" s="1"/>
  <c r="D174" i="1"/>
  <c r="F174" i="1" s="1"/>
  <c r="C185" i="1"/>
  <c r="E185" i="1" s="1"/>
  <c r="C194" i="1"/>
  <c r="E194" i="1" s="1"/>
  <c r="C201" i="1"/>
  <c r="E201" i="1" s="1"/>
  <c r="G207" i="1"/>
  <c r="C218" i="1"/>
  <c r="E218" i="1" s="1"/>
  <c r="C222" i="1"/>
  <c r="E222" i="1" s="1"/>
  <c r="C226" i="1"/>
  <c r="E226" i="1" s="1"/>
  <c r="C230" i="1"/>
  <c r="E230" i="1" s="1"/>
  <c r="C234" i="1"/>
  <c r="E234" i="1" s="1"/>
  <c r="C238" i="1"/>
  <c r="E238" i="1" s="1"/>
  <c r="C242" i="1"/>
  <c r="E242" i="1" s="1"/>
  <c r="G245" i="1"/>
  <c r="G248" i="1"/>
  <c r="D252" i="1"/>
  <c r="F252" i="1" s="1"/>
  <c r="G255" i="1"/>
  <c r="D258" i="1"/>
  <c r="F258" i="1" s="1"/>
  <c r="G261" i="1"/>
  <c r="G264" i="1"/>
  <c r="C268" i="1"/>
  <c r="E268" i="1" s="1"/>
  <c r="D270" i="1"/>
  <c r="F270" i="1" s="1"/>
  <c r="D273" i="1"/>
  <c r="F273" i="1" s="1"/>
  <c r="C276" i="1"/>
  <c r="E276" i="1" s="1"/>
  <c r="D278" i="1"/>
  <c r="F278" i="1" s="1"/>
  <c r="D281" i="1"/>
  <c r="F281" i="1" s="1"/>
  <c r="C289" i="1"/>
  <c r="E289" i="1" s="1"/>
  <c r="C300" i="1"/>
  <c r="E300" i="1" s="1"/>
  <c r="G25" i="1"/>
  <c r="G113" i="1"/>
  <c r="G226" i="1"/>
  <c r="G273" i="1"/>
  <c r="G13" i="1"/>
  <c r="D145" i="1"/>
  <c r="F145" i="1" s="1"/>
  <c r="D34" i="1"/>
  <c r="F34" i="1" s="1"/>
  <c r="G76" i="1"/>
  <c r="G108" i="1"/>
  <c r="C129" i="1"/>
  <c r="E129" i="1" s="1"/>
  <c r="C143" i="1"/>
  <c r="E143" i="1" s="1"/>
  <c r="D153" i="1"/>
  <c r="F153" i="1" s="1"/>
  <c r="D164" i="1"/>
  <c r="F164" i="1" s="1"/>
  <c r="C175" i="1"/>
  <c r="E175" i="1" s="1"/>
  <c r="D185" i="1"/>
  <c r="F185" i="1" s="1"/>
  <c r="D194" i="1"/>
  <c r="F194" i="1" s="1"/>
  <c r="D201" i="1"/>
  <c r="F201" i="1" s="1"/>
  <c r="C208" i="1"/>
  <c r="E208" i="1" s="1"/>
  <c r="C214" i="1"/>
  <c r="E214" i="1" s="1"/>
  <c r="D218" i="1"/>
  <c r="F218" i="1" s="1"/>
  <c r="D222" i="1"/>
  <c r="F222" i="1" s="1"/>
  <c r="D226" i="1"/>
  <c r="F226" i="1" s="1"/>
  <c r="D230" i="1"/>
  <c r="F230" i="1" s="1"/>
  <c r="D234" i="1"/>
  <c r="F234" i="1" s="1"/>
  <c r="D238" i="1"/>
  <c r="F238" i="1" s="1"/>
  <c r="D242" i="1"/>
  <c r="F242" i="1" s="1"/>
  <c r="C246" i="1"/>
  <c r="E246" i="1" s="1"/>
  <c r="C256" i="1"/>
  <c r="E256" i="1" s="1"/>
  <c r="C259" i="1"/>
  <c r="E259" i="1" s="1"/>
  <c r="C262" i="1"/>
  <c r="E262" i="1" s="1"/>
  <c r="D268" i="1"/>
  <c r="F268" i="1" s="1"/>
  <c r="C271" i="1"/>
  <c r="E271" i="1" s="1"/>
  <c r="D276" i="1"/>
  <c r="F276" i="1" s="1"/>
  <c r="C279" i="1"/>
  <c r="E279" i="1" s="1"/>
  <c r="D284" i="1"/>
  <c r="F284" i="1" s="1"/>
  <c r="C287" i="1"/>
  <c r="E287" i="1" s="1"/>
  <c r="D289" i="1"/>
  <c r="F289" i="1" s="1"/>
  <c r="G291" i="1"/>
  <c r="G293" i="1"/>
  <c r="D296" i="1"/>
  <c r="F296" i="1" s="1"/>
  <c r="C298" i="1"/>
  <c r="E298" i="1" s="1"/>
  <c r="D300" i="1"/>
  <c r="F300" i="1" s="1"/>
  <c r="D5" i="1"/>
  <c r="F5" i="1" s="1"/>
  <c r="C7" i="1"/>
  <c r="E7" i="1" s="1"/>
  <c r="D9" i="1"/>
  <c r="F9" i="1" s="1"/>
  <c r="D15" i="1"/>
  <c r="F15" i="1" s="1"/>
  <c r="D23" i="1"/>
  <c r="F23" i="1" s="1"/>
  <c r="C38" i="1"/>
  <c r="E38" i="1" s="1"/>
  <c r="D166" i="1"/>
  <c r="F166" i="1" s="1"/>
  <c r="D203" i="1"/>
  <c r="F203" i="1" s="1"/>
  <c r="G230" i="1"/>
  <c r="D256" i="1"/>
  <c r="F256" i="1" s="1"/>
  <c r="D7" i="1"/>
  <c r="F7" i="1" s="1"/>
  <c r="G23" i="1"/>
  <c r="C34" i="1"/>
  <c r="E34" i="1" s="1"/>
  <c r="C167" i="1"/>
  <c r="E167" i="1" s="1"/>
  <c r="D219" i="1"/>
  <c r="F219" i="1" s="1"/>
  <c r="C243" i="1"/>
  <c r="E243" i="1" s="1"/>
  <c r="G271" i="1"/>
  <c r="G287" i="1"/>
  <c r="C14" i="1"/>
  <c r="E14" i="1" s="1"/>
  <c r="C24" i="1"/>
  <c r="E24" i="1" s="1"/>
  <c r="D26" i="1"/>
  <c r="F26" i="1" s="1"/>
  <c r="F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<sst xmlns="http://schemas.openxmlformats.org/spreadsheetml/2006/main" count="4549" uniqueCount="1512">
  <si>
    <t>Total Ips In Use</t>
  </si>
  <si>
    <t>Rochelle Active IPs</t>
  </si>
  <si>
    <t>Sycamore Active IPs</t>
  </si>
  <si>
    <t>Dekalb Active IPs</t>
  </si>
  <si>
    <t>Hinkley Active IPs</t>
  </si>
  <si>
    <t>Genoa Active IPs</t>
  </si>
  <si>
    <t>Malta Active IPs</t>
  </si>
  <si>
    <t>Recorded In Master Doc</t>
  </si>
  <si>
    <t>Public IP</t>
  </si>
  <si>
    <t>Static IP</t>
  </si>
  <si>
    <t>Bonded IP</t>
  </si>
  <si>
    <t>VoIP IP</t>
  </si>
  <si>
    <t>MGMT IP</t>
  </si>
  <si>
    <t>Present Billing Name</t>
  </si>
  <si>
    <t>Cust. Found</t>
  </si>
  <si>
    <t>Port Match</t>
  </si>
  <si>
    <t>Calix Cust Name</t>
  </si>
  <si>
    <t>Calix Card</t>
  </si>
  <si>
    <t>Calix Card IP/URL</t>
  </si>
  <si>
    <t>Port #</t>
  </si>
  <si>
    <t>Is Bonded?</t>
  </si>
  <si>
    <t>Has Static?</t>
  </si>
  <si>
    <t>Current IP (1)/Subnet (2)</t>
  </si>
  <si>
    <t>Interface Mac</t>
  </si>
  <si>
    <t>Current Static IP (1)/Subnet (2)</t>
  </si>
  <si>
    <t>Static Interface Mac</t>
  </si>
  <si>
    <t>Current Bonded IP (1)/Subnet (2)</t>
  </si>
  <si>
    <t>Bonded Interface Mac</t>
  </si>
  <si>
    <t>Current VoIP IP (1)/Subnet (2)</t>
  </si>
  <si>
    <t>VoIP Interface Mac</t>
  </si>
  <si>
    <t>Current MGMT IP (1)/Subnet (2)</t>
  </si>
  <si>
    <t>Mgmt Interface Mac</t>
  </si>
  <si>
    <t>Howard Peterson</t>
  </si>
  <si>
    <t>Sycamore_1_12</t>
  </si>
  <si>
    <t>https://192.168.120.153/</t>
  </si>
  <si>
    <t>No</t>
  </si>
  <si>
    <t>208.89.149.114/32</t>
  </si>
  <si>
    <t>D8:B6:B7:E4:6C:AD</t>
  </si>
  <si>
    <t>N/A</t>
  </si>
  <si>
    <t>172.19.20.201/32</t>
  </si>
  <si>
    <t>D8:B6:B7:E4:6C:AE</t>
  </si>
  <si>
    <t>Dustin Stadie</t>
  </si>
  <si>
    <t>208.89.149.8/32</t>
  </si>
  <si>
    <t>C8:D1:2A:3C:05:8F</t>
  </si>
  <si>
    <t>172.19.20.204/32</t>
  </si>
  <si>
    <t>C8:D1:2A:3C:05:93</t>
  </si>
  <si>
    <t>Maine Event</t>
  </si>
  <si>
    <t>208.89.149.25/32</t>
  </si>
  <si>
    <t>C8:D1:2A:47:4D:A4</t>
  </si>
  <si>
    <t>172.19.20.206/32</t>
  </si>
  <si>
    <t>C8:D1:2A:47:4D:A8</t>
  </si>
  <si>
    <t>Pamela Wagener</t>
  </si>
  <si>
    <t>208.89.149.93/32</t>
  </si>
  <si>
    <t>F8:8E:85:4A:79:33</t>
  </si>
  <si>
    <t>172.19.20.207/32</t>
  </si>
  <si>
    <t>F8:8E:85:4A:79:38</t>
  </si>
  <si>
    <t>Garden Market</t>
  </si>
  <si>
    <t>208.89.149.67/32</t>
  </si>
  <si>
    <t>D8:B6:B7:E4:6C:C7</t>
  </si>
  <si>
    <t>172.19.20.216/32</t>
  </si>
  <si>
    <t>D8:B6:B7:E4:6C:CC</t>
  </si>
  <si>
    <t>Pat Shaffer (Home)</t>
  </si>
  <si>
    <t>Yes</t>
  </si>
  <si>
    <t>208.89.149.49/32</t>
  </si>
  <si>
    <t>C8:D1:2A:18:F4:A9</t>
  </si>
  <si>
    <t>192.168.122.26/32</t>
  </si>
  <si>
    <t>00:10:99:05:A5:B3</t>
  </si>
  <si>
    <t>Brian Rosenquist</t>
  </si>
  <si>
    <t>DNA (Charoun 1)</t>
  </si>
  <si>
    <t>Sycamore_1_4</t>
  </si>
  <si>
    <t>https://192.168.120.145/</t>
  </si>
  <si>
    <t>208.89.149.92/32</t>
  </si>
  <si>
    <t>D8:B6:B7:EB:3D:43</t>
  </si>
  <si>
    <t>208.89.145.40/29</t>
  </si>
  <si>
    <t>00:00:00:00:00:00</t>
  </si>
  <si>
    <t>Sycamore Chamber</t>
  </si>
  <si>
    <t>208.89.149.38/32</t>
  </si>
  <si>
    <t>FC:EC:DA:D7:45:DC</t>
  </si>
  <si>
    <t>172.19.20.54/32</t>
  </si>
  <si>
    <t>C8:D1:2A:61:AB:55</t>
  </si>
  <si>
    <t>Jeff Petersen</t>
  </si>
  <si>
    <t>208.89.149.119/32</t>
  </si>
  <si>
    <t>F8:8E:85:5D:FE:EA</t>
  </si>
  <si>
    <t>172.19.20.55/32</t>
  </si>
  <si>
    <t>F8:8E:85:5D:FE:EB</t>
  </si>
  <si>
    <t>Neils Truck</t>
  </si>
  <si>
    <t>192.168.122.67/32</t>
  </si>
  <si>
    <t>00:10:99:09:83:07</t>
  </si>
  <si>
    <t>Robert Dietz</t>
  </si>
  <si>
    <t>208.89.149.118/32</t>
  </si>
  <si>
    <t>D8:B6:B7:EB:3D:51</t>
  </si>
  <si>
    <t>172.19.20.62/32</t>
  </si>
  <si>
    <t>D8:B6:B7:EB:3D:52</t>
  </si>
  <si>
    <t xml:space="preserve">Tara Wilkins </t>
  </si>
  <si>
    <t>208.89.149.64/32</t>
  </si>
  <si>
    <t>C8:D1:2A:3C:43:3D</t>
  </si>
  <si>
    <t>172.19.20.63/32</t>
  </si>
  <si>
    <t>C8:D1:2A:3C:43:41</t>
  </si>
  <si>
    <t>Kramer's Kitchen</t>
  </si>
  <si>
    <t>208.89.149.18/32</t>
  </si>
  <si>
    <t>C8:D1:2A:47:44:94</t>
  </si>
  <si>
    <t>172.19.20.67/32</t>
  </si>
  <si>
    <t>C8:D1:2A:47:44:98</t>
  </si>
  <si>
    <t>P &amp; R Auto Body</t>
  </si>
  <si>
    <t xml:space="preserve">Sycamore_1_1 </t>
  </si>
  <si>
    <t>https://192.168.120.142/</t>
  </si>
  <si>
    <t>208.89.149.41/32</t>
  </si>
  <si>
    <t>D8:B6:B7:EA:8D:61</t>
  </si>
  <si>
    <t>172.19.20.1/32</t>
  </si>
  <si>
    <t>D8:B6:B7:EA:8D:62</t>
  </si>
  <si>
    <t>Jennifer Wells</t>
  </si>
  <si>
    <t>Sycamore_1_1</t>
  </si>
  <si>
    <t>208.89.149.43/32</t>
  </si>
  <si>
    <t>C8:D1:2A:47:4D:5E</t>
  </si>
  <si>
    <t>172.19.20.4/32</t>
  </si>
  <si>
    <t>C8:D1:2A:47:4D:62</t>
  </si>
  <si>
    <t>Modern Mutt Spa</t>
  </si>
  <si>
    <t>208.89.149.60/32</t>
  </si>
  <si>
    <t>D8:B6:B7:EB:3D:5B</t>
  </si>
  <si>
    <t>172.19.20.9/32</t>
  </si>
  <si>
    <t>D8:B6:B7:EB:3D:5C</t>
  </si>
  <si>
    <t>Patrice Meister</t>
  </si>
  <si>
    <t>208.89.150.220/32</t>
  </si>
  <si>
    <t>00:10:99:09:71:B6</t>
  </si>
  <si>
    <t>Unknown</t>
  </si>
  <si>
    <t>208.89.149.115/32</t>
  </si>
  <si>
    <t>D8:B6:B7:EA:8D:52</t>
  </si>
  <si>
    <t>172.19.20.14/32</t>
  </si>
  <si>
    <t>D8:B6:B7:EA:8D:53</t>
  </si>
  <si>
    <t>Dairy Ripple</t>
  </si>
  <si>
    <t>208.89.149.100/32</t>
  </si>
  <si>
    <t>C8:D1:2A:34:EF:54</t>
  </si>
  <si>
    <t>172.19.20.19/32</t>
  </si>
  <si>
    <t>C8:D1:2A:34:EF:58</t>
  </si>
  <si>
    <t>Pat Shaffer (Office)</t>
  </si>
  <si>
    <t>208.89.149.55/32</t>
  </si>
  <si>
    <t>FC:EC:DA:4B:04:2C</t>
  </si>
  <si>
    <t>208.89.149.121/32</t>
  </si>
  <si>
    <t>00:1D:7E:61:60:D8</t>
  </si>
  <si>
    <t>172.19.20.24/32</t>
  </si>
  <si>
    <t>00:30:DA:AB:37:E4</t>
  </si>
  <si>
    <t>Judy Primrose</t>
  </si>
  <si>
    <t>Rochelle_1_12</t>
  </si>
  <si>
    <t>https://192.168.120.165/</t>
  </si>
  <si>
    <t>208.89.149.30/32</t>
  </si>
  <si>
    <t>D8:B6:B7:E4:6C:A8</t>
  </si>
  <si>
    <t>172.19.30.207/32</t>
  </si>
  <si>
    <t>D8:B6:B7:E4:6C:A9</t>
  </si>
  <si>
    <t>James Schoonhoven</t>
  </si>
  <si>
    <t>208.89.149.20/32</t>
  </si>
  <si>
    <t>C8:D1:2A:47:4D:2C</t>
  </si>
  <si>
    <t>172.19.30.209/32</t>
  </si>
  <si>
    <t>C8:D1:2A:47:4D:30</t>
  </si>
  <si>
    <t>Mark Simshauser</t>
  </si>
  <si>
    <t>208.89.149.27/32</t>
  </si>
  <si>
    <t>0C:60:76:02:7E:DF</t>
  </si>
  <si>
    <t>Marlene Julian</t>
  </si>
  <si>
    <t>208.89.149.28/32</t>
  </si>
  <si>
    <t>F8:8E:85:BE:E1:FA</t>
  </si>
  <si>
    <t>172.19.30.212/32</t>
  </si>
  <si>
    <t>F8:8E:85:BE:E1:FB</t>
  </si>
  <si>
    <t>Amy Renyard</t>
  </si>
  <si>
    <t>208.89.149.79/32</t>
  </si>
  <si>
    <t>C8:D1:2A:47:4D:AE</t>
  </si>
  <si>
    <t>172.19.30.214/32</t>
  </si>
  <si>
    <t>C8:D1:2A:47:4D:B2</t>
  </si>
  <si>
    <t>Mark Pfister</t>
  </si>
  <si>
    <t>208.89.149.15/32</t>
  </si>
  <si>
    <t>50:C7:BF:6E:83:94</t>
  </si>
  <si>
    <t>Kurt Wolter</t>
  </si>
  <si>
    <t>208.89.149.116/32</t>
  </si>
  <si>
    <t>C8:D1:2A:61:AB:65</t>
  </si>
  <si>
    <t>DNA (Office 9)</t>
  </si>
  <si>
    <t>First Baptist Church</t>
  </si>
  <si>
    <t>Rochelle_1_11</t>
  </si>
  <si>
    <t>https://192.168.120.164/</t>
  </si>
  <si>
    <t>208.89.149.111/32</t>
  </si>
  <si>
    <t>00:12:17:5D:F6:85</t>
  </si>
  <si>
    <t>Chad Warbors</t>
  </si>
  <si>
    <t>208.89.149.130/32</t>
  </si>
  <si>
    <t>C8:D1:2A:61:AB:0B</t>
  </si>
  <si>
    <t>172.19.30.156/32</t>
  </si>
  <si>
    <t>C8:D1:2A:61:AB:0F</t>
  </si>
  <si>
    <t>Timothy Ngo</t>
  </si>
  <si>
    <t>Rochelle_1_10</t>
  </si>
  <si>
    <t>https://192.168.120.163/</t>
  </si>
  <si>
    <t>208.89.149.108/32</t>
  </si>
  <si>
    <t>80:C1:6E:44:3F:A4</t>
  </si>
  <si>
    <t>DNA (Office 7)</t>
  </si>
  <si>
    <t>208.89.149.76/32</t>
  </si>
  <si>
    <t>D8:B6:B7:E4:6C:E5</t>
  </si>
  <si>
    <t>D8:B6:B7:E4:6C:E6</t>
  </si>
  <si>
    <t>172.19.30.104/32</t>
  </si>
  <si>
    <t>Brian Hinrichs</t>
  </si>
  <si>
    <t>208.89.149.57/32</t>
  </si>
  <si>
    <t>C8:D1:2A:47:4D:36</t>
  </si>
  <si>
    <t>C8:D1:2A:47:4D:3A</t>
  </si>
  <si>
    <t>172.19.30.115/32</t>
  </si>
  <si>
    <t>James Christianson</t>
  </si>
  <si>
    <t>208.89.149.95/32</t>
  </si>
  <si>
    <t>F8:8E:85:4A:79:32</t>
  </si>
  <si>
    <t>Roger Rodriquez</t>
  </si>
  <si>
    <t>208.89.149.117/32</t>
  </si>
  <si>
    <t>BC:A5:11:0E:56:CE</t>
  </si>
  <si>
    <t>Connie Sabin</t>
  </si>
  <si>
    <t>208.89.149.77/32</t>
  </si>
  <si>
    <t>30:23:03:CE:F7:18</t>
  </si>
  <si>
    <t>Faith Lutheran Church</t>
  </si>
  <si>
    <t>208.89.149.89/32</t>
  </si>
  <si>
    <t>F8:8E:85:62:92:75</t>
  </si>
  <si>
    <t>172.19.30.124/32</t>
  </si>
  <si>
    <t>F8:8E:85:62:92:76</t>
  </si>
  <si>
    <t>Moore's True Value</t>
  </si>
  <si>
    <t>Rochelle_1_4</t>
  </si>
  <si>
    <t>https://192.168.120.157/</t>
  </si>
  <si>
    <t>192.168.122.50/32</t>
  </si>
  <si>
    <t>00:10:99:09:71:AE</t>
  </si>
  <si>
    <t>Alphonso Vruno</t>
  </si>
  <si>
    <t>Rochelle_1_1</t>
  </si>
  <si>
    <t>https://192.168.120.154/</t>
  </si>
  <si>
    <t>208.89.149.53/32</t>
  </si>
  <si>
    <t>D8:B6:B7:E4:6C:EE</t>
  </si>
  <si>
    <t>172.19.30.2/32</t>
  </si>
  <si>
    <t>D8:B6:B7:E4:6C:EF</t>
  </si>
  <si>
    <t>Steve Bingham</t>
  </si>
  <si>
    <t>208.89.149.109/32</t>
  </si>
  <si>
    <t>C8:D1:2A:61:AB:47</t>
  </si>
  <si>
    <t>172.19.30.9/32</t>
  </si>
  <si>
    <t>C8:D1:2A:61:AB:4B</t>
  </si>
  <si>
    <t>DNA (Office 2)</t>
  </si>
  <si>
    <t>208.89.149.107/32</t>
  </si>
  <si>
    <t>80:2A:A8:8E:E7:54</t>
  </si>
  <si>
    <t>Printing ETC</t>
  </si>
  <si>
    <t>208.89.149.128/32</t>
  </si>
  <si>
    <t>00:07:E9:C6:43:12</t>
  </si>
  <si>
    <t>172.19.30.16/32</t>
  </si>
  <si>
    <t>C8:D1:2A:34:EF:6C</t>
  </si>
  <si>
    <t>Gary Phillips</t>
  </si>
  <si>
    <t>208.89.149.50/32</t>
  </si>
  <si>
    <t>78:D2:94:71:0B:D8</t>
  </si>
  <si>
    <t>Jare Kohn</t>
  </si>
  <si>
    <t>208.89.149.83/32</t>
  </si>
  <si>
    <t>C8:D1:2A:3C:43:29</t>
  </si>
  <si>
    <t>172.19.30.28/32</t>
  </si>
  <si>
    <t>C8:D1:2A:3C:43:2D</t>
  </si>
  <si>
    <t>Kate Litton</t>
  </si>
  <si>
    <t>208.89.149.99/32</t>
  </si>
  <si>
    <t>C8:D1:2A:47:4D:40</t>
  </si>
  <si>
    <t>172.19.30.32/32</t>
  </si>
  <si>
    <t>C8:D1:2A:47:4D:44</t>
  </si>
  <si>
    <t>Daniel Bramel</t>
  </si>
  <si>
    <t>208.89.149.201/32</t>
  </si>
  <si>
    <t>D8:B6:B7:E4:6C:B2</t>
  </si>
  <si>
    <t>172.19.30.36/32</t>
  </si>
  <si>
    <t>D8:B6:B7:E4:6C:B3</t>
  </si>
  <si>
    <t>Kevin Rouse</t>
  </si>
  <si>
    <t>208.89.149.11/32</t>
  </si>
  <si>
    <t>F8:8E:85:4A:79:19</t>
  </si>
  <si>
    <t>172.19.30.40/32</t>
  </si>
  <si>
    <t>F8:8E:85:4A:79:1A</t>
  </si>
  <si>
    <t>Marvin Romanski</t>
  </si>
  <si>
    <t>Malta_1_1</t>
  </si>
  <si>
    <t>https://192.168.120.166/</t>
  </si>
  <si>
    <t>208.89.149.54/32</t>
  </si>
  <si>
    <t>D8:B6:B7:EA:8D:57</t>
  </si>
  <si>
    <t>172.19.40.4/32</t>
  </si>
  <si>
    <t>D8:B6:B7:EA:8D:58</t>
  </si>
  <si>
    <t>Male Topflo</t>
  </si>
  <si>
    <t>208.89.149.17/32</t>
  </si>
  <si>
    <t>172.19.40.7/32</t>
  </si>
  <si>
    <t>C8:D1:2A:3B:BC:F5</t>
  </si>
  <si>
    <t>Chrissie Manis</t>
  </si>
  <si>
    <t>208.89.149.44/32</t>
  </si>
  <si>
    <t>90:8D:78:4D:71:B9</t>
  </si>
  <si>
    <t>Kyler Excavating</t>
  </si>
  <si>
    <t>208.89.149.9/32</t>
  </si>
  <si>
    <t>C8:D1:2A:47:4D:4A</t>
  </si>
  <si>
    <t>Marilyn Pelkowski</t>
  </si>
  <si>
    <t>208.89.149.87/32</t>
  </si>
  <si>
    <t>F8:8E:85:62:92:3F</t>
  </si>
  <si>
    <t>172.19.40.13/32</t>
  </si>
  <si>
    <t>F8:8E:85:62:92:44</t>
  </si>
  <si>
    <t>Carol Sandberg</t>
  </si>
  <si>
    <t>208.89.149.147/32</t>
  </si>
  <si>
    <t>C8:D1:2A:61:AB:5B</t>
  </si>
  <si>
    <t>172.19.40.14/32</t>
  </si>
  <si>
    <t>C8:D1:2A:61:AB:5F</t>
  </si>
  <si>
    <t>Kerry Mellott</t>
  </si>
  <si>
    <t>208.89.149.48/32</t>
  </si>
  <si>
    <t>C8:D1:2A:47:44:A8</t>
  </si>
  <si>
    <t>Martha's Kitchen</t>
  </si>
  <si>
    <t>208.89.149.70/32</t>
  </si>
  <si>
    <t>C8:D1:2A:34:EF:D6</t>
  </si>
  <si>
    <t>172.19.40.18/32</t>
  </si>
  <si>
    <t>C8:D1:2A:34:EF:DA</t>
  </si>
  <si>
    <t>Anne Phelps</t>
  </si>
  <si>
    <t>208.89.149.62/32</t>
  </si>
  <si>
    <t>F8:8E:85:62:92:CA</t>
  </si>
  <si>
    <t>Ann Anderson</t>
  </si>
  <si>
    <t>208.89.149.75/32</t>
  </si>
  <si>
    <t>C8:D1:2A:3C:43:33</t>
  </si>
  <si>
    <t>Scott Kaczka</t>
  </si>
  <si>
    <t>208.89.149.5/32</t>
  </si>
  <si>
    <t>C0:56:27:D4:3F:76</t>
  </si>
  <si>
    <t>John Howard</t>
  </si>
  <si>
    <t>208.89.149.3/32</t>
  </si>
  <si>
    <t>C4:3D:C7:47:70:E1</t>
  </si>
  <si>
    <t>Jennifer Seldal</t>
  </si>
  <si>
    <t>208.89.149.36/32</t>
  </si>
  <si>
    <t>D8:B6:B7:EA:8D:3A</t>
  </si>
  <si>
    <t>Shirley Kyler</t>
  </si>
  <si>
    <t>208.89.149.88/32</t>
  </si>
  <si>
    <t>C8:D1:2A:61:AB:83</t>
  </si>
  <si>
    <t>172.19.40.46/32</t>
  </si>
  <si>
    <t>C8:D1:2A:61:AB:87</t>
  </si>
  <si>
    <t>David Bruno</t>
  </si>
  <si>
    <t>Malta_2_1</t>
  </si>
  <si>
    <t>https://192.168.120.167/</t>
  </si>
  <si>
    <t>208.89.149.7/32</t>
  </si>
  <si>
    <t>F8:8E:85:4A:A5:9C</t>
  </si>
  <si>
    <t>0.0.0.0/32</t>
  </si>
  <si>
    <t>F8:8E:85:4A:A5:9D</t>
  </si>
  <si>
    <t>Tom Plote</t>
  </si>
  <si>
    <t>208.89.149.46/32</t>
  </si>
  <si>
    <t>C8:D1:2A:47:44:6C</t>
  </si>
  <si>
    <t xml:space="preserve">Ni Soy </t>
  </si>
  <si>
    <t>208.89.149.102/32</t>
  </si>
  <si>
    <t>D8:B6:B7:EE:C8:69</t>
  </si>
  <si>
    <t>Greg's Garage</t>
  </si>
  <si>
    <t>208.89.149.143/32</t>
  </si>
  <si>
    <t>C8:D1:2A:47:44:58</t>
  </si>
  <si>
    <t>Roger Kyler</t>
  </si>
  <si>
    <t>208.89.149.152/32</t>
  </si>
  <si>
    <t>F8:8E:85:4F:B1:98</t>
  </si>
  <si>
    <t>Annette Mears</t>
  </si>
  <si>
    <t>208.89.149.32/32</t>
  </si>
  <si>
    <t>B4:75:0E:29:57:53</t>
  </si>
  <si>
    <t>Matthew Phelps</t>
  </si>
  <si>
    <t>208.89.149.21/32</t>
  </si>
  <si>
    <t>D8:B6:B7:EB:3D:3D</t>
  </si>
  <si>
    <t>Brandy Carter</t>
  </si>
  <si>
    <t>208.89.149.101/32</t>
  </si>
  <si>
    <t>48:F8:B3:FE:52:5D</t>
  </si>
  <si>
    <t>Matla Fire Dept.</t>
  </si>
  <si>
    <t>208.89.149.56/32</t>
  </si>
  <si>
    <t>FC:EC:DA:4C:99:8B</t>
  </si>
  <si>
    <t>00:1D:20:0B:D1:BD</t>
  </si>
  <si>
    <t>Malta Library</t>
  </si>
  <si>
    <t>208.89.151.226/32</t>
  </si>
  <si>
    <t>C0:EA:E4:1A:FC:C5</t>
  </si>
  <si>
    <t>DeKalb Plating</t>
  </si>
  <si>
    <t>DeKalb_1_12</t>
  </si>
  <si>
    <t>https://192.168.120.141/</t>
  </si>
  <si>
    <t>208.89.149.82/32</t>
  </si>
  <si>
    <t>C8:D1:2A:34:EF:B8</t>
  </si>
  <si>
    <t>172.19.10.210/32</t>
  </si>
  <si>
    <t>C8:D1:2A:34:EF:BC</t>
  </si>
  <si>
    <t>Unitarian Fellowship</t>
  </si>
  <si>
    <t>208.89.149.63/32</t>
  </si>
  <si>
    <t>68:9E:19:9C:9D:B4</t>
  </si>
  <si>
    <t>Barbara Groves</t>
  </si>
  <si>
    <t>208.89.149.12/32</t>
  </si>
  <si>
    <t>F8:8E:85:4A:79:0A</t>
  </si>
  <si>
    <t>172.19.10.244/32</t>
  </si>
  <si>
    <t>F8:8E:85:4A:79:0B</t>
  </si>
  <si>
    <t>Beth Hanson</t>
  </si>
  <si>
    <t>208.89.149.71/32</t>
  </si>
  <si>
    <t>C8:D1:2A:47:4D:68</t>
  </si>
  <si>
    <t>172.19.10.248/32</t>
  </si>
  <si>
    <t>C8:D1:2A:47:4D:6C</t>
  </si>
  <si>
    <t>James Long</t>
  </si>
  <si>
    <t>DeKalb_1_11</t>
  </si>
  <si>
    <t>https://192.168.120.140/</t>
  </si>
  <si>
    <t>208.89.149.14/32</t>
  </si>
  <si>
    <t>C8:D1:2A:3C:43:15</t>
  </si>
  <si>
    <t>Ralph Schroeder</t>
  </si>
  <si>
    <t>DeKalb_1_10</t>
  </si>
  <si>
    <t>https://192.168.120.139/</t>
  </si>
  <si>
    <t>208.89.149.91/32</t>
  </si>
  <si>
    <t>38:72:C0:43:A8:A4</t>
  </si>
  <si>
    <t>172.19.10.101/32</t>
  </si>
  <si>
    <t>38:72:C0:43:A8:A5</t>
  </si>
  <si>
    <t>American Marketing</t>
  </si>
  <si>
    <t>208.89.145.226/32</t>
  </si>
  <si>
    <t>Tim Munz</t>
  </si>
  <si>
    <t>208.89.149.51/32</t>
  </si>
  <si>
    <t>C8:D1:2A:3C:06:11</t>
  </si>
  <si>
    <t>Deb Urlirch</t>
  </si>
  <si>
    <t>DeKalb_1_5</t>
  </si>
  <si>
    <t>https://192.168.120.133/</t>
  </si>
  <si>
    <t>208.89.149.127/32</t>
  </si>
  <si>
    <t>C8:D1:2A:8D:17:6A</t>
  </si>
  <si>
    <t>Jacobson and Snow</t>
  </si>
  <si>
    <t>208.89.151.21/32</t>
  </si>
  <si>
    <t>00:10:99:09:72:35</t>
  </si>
  <si>
    <t>Jon Miller</t>
  </si>
  <si>
    <t>208.89.149.29/32</t>
  </si>
  <si>
    <t>F8:8E:85:BD:BB:26</t>
  </si>
  <si>
    <t>Dick's Body Shop</t>
  </si>
  <si>
    <t>208.89.149.23/32</t>
  </si>
  <si>
    <t>C8:D1:2A:3C:06:1E</t>
  </si>
  <si>
    <t>Gomez Mufflers</t>
  </si>
  <si>
    <t>208.89.149.104/32</t>
  </si>
  <si>
    <t>D8:B6:B7:EE:C8:14</t>
  </si>
  <si>
    <t>Armor Techs (Office 1)</t>
  </si>
  <si>
    <t>208.89.149.16/32</t>
  </si>
  <si>
    <t>D8:B6:B7:EE:C8:50</t>
  </si>
  <si>
    <t>St Mary's Church</t>
  </si>
  <si>
    <t>192.168.122.35/32</t>
  </si>
  <si>
    <t>00:10:99:05:A5:B5</t>
  </si>
  <si>
    <t>F8:8E:85:4F:B1:84</t>
  </si>
  <si>
    <t>DeKalb_1_1</t>
  </si>
  <si>
    <t>https://192.168.120.130/</t>
  </si>
  <si>
    <t>208.89.149.31/32</t>
  </si>
  <si>
    <t>C8:D1:2A:61:AB:01</t>
  </si>
  <si>
    <t>172.19.10.3/32</t>
  </si>
  <si>
    <t>C8:D1:2A:61:AB:05</t>
  </si>
  <si>
    <t>Stephanie Comer</t>
  </si>
  <si>
    <t>208.89.149.98/32</t>
  </si>
  <si>
    <t>C8:D1:2A:3C:05:C1</t>
  </si>
  <si>
    <t>172.19.10.9/32</t>
  </si>
  <si>
    <t>C8:D1:2A:3C:05:C5</t>
  </si>
  <si>
    <t>Tapa La Luna</t>
  </si>
  <si>
    <t>St Mary's</t>
  </si>
  <si>
    <t>192.168.122.14/32</t>
  </si>
  <si>
    <t>00:10:99:09:8A:F3</t>
  </si>
  <si>
    <t>Lawrence Neopadahi</t>
  </si>
  <si>
    <t>208.89.149.112/32</t>
  </si>
  <si>
    <t>EC:1A:59:00:1E:45</t>
  </si>
  <si>
    <t>Law Office Of Kimberly</t>
  </si>
  <si>
    <t>208.89.149.72/32</t>
  </si>
  <si>
    <t>C8:D1:2A:34:EF:7C</t>
  </si>
  <si>
    <t>172.19.10.19/32</t>
  </si>
  <si>
    <t>C8:D1:2A:34:EF:80</t>
  </si>
  <si>
    <t>Dynamic Psychiatry</t>
  </si>
  <si>
    <t>208.89.151.58/32</t>
  </si>
  <si>
    <t>E0:46:9A:83:6E:47</t>
  </si>
  <si>
    <t>172.19.10.21/32</t>
  </si>
  <si>
    <t>00:30:DA:AB:33:E3</t>
  </si>
  <si>
    <t>Steve Wilkins</t>
  </si>
  <si>
    <t>208.89.149.13/32</t>
  </si>
  <si>
    <t>8C:3B:AD:D4:F1:BA</t>
  </si>
  <si>
    <t>172.19.10.25/32</t>
  </si>
  <si>
    <t>00:1D:20:0B:D4:97</t>
  </si>
  <si>
    <t>Dana Yarak</t>
  </si>
  <si>
    <t>208.89.149.45/32</t>
  </si>
  <si>
    <t>C8:D1:2A:61:AF:CF</t>
  </si>
  <si>
    <t>A1 Auto</t>
  </si>
  <si>
    <t>208.89.151.17/32</t>
  </si>
  <si>
    <t>00:10:99:09:83:22</t>
  </si>
  <si>
    <t>Tristate Towing (Office 1)</t>
  </si>
  <si>
    <t>208.89.149.140/32</t>
  </si>
  <si>
    <t>74:83:C2:78:A9:DD</t>
  </si>
  <si>
    <t>Tristate Towing (Office 2)</t>
  </si>
  <si>
    <t>Lesha Moore</t>
  </si>
  <si>
    <t>208.89.149.10/32</t>
  </si>
  <si>
    <t>C8:D1:2A:61:AF:D9</t>
  </si>
  <si>
    <t>172.19.10.41/32</t>
  </si>
  <si>
    <t>C8:D1:2A:61:AF:DD</t>
  </si>
  <si>
    <t>Cust Name</t>
  </si>
  <si>
    <t>ID</t>
  </si>
  <si>
    <t>Port</t>
  </si>
  <si>
    <t>Calix Voice</t>
  </si>
  <si>
    <t>Billing Name</t>
  </si>
  <si>
    <t>MetaSwitch Name</t>
  </si>
  <si>
    <t>Phone Number</t>
  </si>
  <si>
    <t>MetaSwitch Address</t>
  </si>
  <si>
    <t>CARD &amp; PORT</t>
  </si>
  <si>
    <t>ACTL</t>
  </si>
  <si>
    <t>NAME</t>
  </si>
  <si>
    <t>SANO</t>
  </si>
  <si>
    <t>SASD</t>
  </si>
  <si>
    <t>SASN</t>
  </si>
  <si>
    <t>SATH</t>
  </si>
  <si>
    <t>CITY</t>
  </si>
  <si>
    <t>STATE</t>
  </si>
  <si>
    <t>ZIP</t>
  </si>
  <si>
    <t>Column1</t>
  </si>
  <si>
    <t>SHELF</t>
  </si>
  <si>
    <t>SLOT</t>
  </si>
  <si>
    <t>FOC DD</t>
  </si>
  <si>
    <t>Circuit ID</t>
  </si>
  <si>
    <t>Fictious Number</t>
  </si>
  <si>
    <t>Platypus Customer Number</t>
  </si>
  <si>
    <t>Elson Financial</t>
  </si>
  <si>
    <t>Barry Taylor</t>
  </si>
  <si>
    <t>DKLB 1-1</t>
  </si>
  <si>
    <t>DNU01</t>
  </si>
  <si>
    <t>1Q/ARFU/069033/ /GTEN</t>
  </si>
  <si>
    <t>DKLB 1-4</t>
  </si>
  <si>
    <t>Mike Thompson</t>
  </si>
  <si>
    <t>303 N 11th St Dekalb, IL, 60115</t>
  </si>
  <si>
    <t>DKLB 1-6</t>
  </si>
  <si>
    <t>1Q/ARFU/004466/ /GTEN</t>
  </si>
  <si>
    <t xml:space="preserve"> Welsh Industries</t>
  </si>
  <si>
    <t>Theresa George</t>
  </si>
  <si>
    <t>cancelled</t>
  </si>
  <si>
    <t xml:space="preserve">1107 N 14th St    </t>
  </si>
  <si>
    <t>1Q/ARFU/171737/ /GTEN</t>
  </si>
  <si>
    <t>Shawna Fee</t>
  </si>
  <si>
    <t>Remove</t>
  </si>
  <si>
    <t>DKLB 1-10</t>
  </si>
  <si>
    <t>65/ARFU/118082/ /GTEN</t>
  </si>
  <si>
    <t xml:space="preserve">226 E Lincoln Hwy     </t>
  </si>
  <si>
    <t>DKLB  1-11</t>
  </si>
  <si>
    <t>1Q/ARFU/209071/ /GTEN</t>
  </si>
  <si>
    <t>Simo Spaijaski</t>
  </si>
  <si>
    <t xml:space="preserve">1482 Farmstead Ln </t>
  </si>
  <si>
    <t>DKLB 1-12</t>
  </si>
  <si>
    <t>1Q/ARFU010016/ /GTEN</t>
  </si>
  <si>
    <t>Jim Luebke</t>
  </si>
  <si>
    <t>DKLB 1-13</t>
  </si>
  <si>
    <t>13/ARFU/054187/ /GTEN</t>
  </si>
  <si>
    <t>Jeff Teresinki</t>
  </si>
  <si>
    <t>Tapa Laluna Alarm</t>
  </si>
  <si>
    <t>DKLB 1-14</t>
  </si>
  <si>
    <t>65/ARFU/059171/ /GTEN</t>
  </si>
  <si>
    <t>Issac Osobu</t>
  </si>
  <si>
    <t>St Marys</t>
  </si>
  <si>
    <t>210 Gurler</t>
  </si>
  <si>
    <t>DLKB 1-15</t>
  </si>
  <si>
    <t>1Q/ARFU/199315/ /GTEN</t>
  </si>
  <si>
    <t>Conway</t>
  </si>
  <si>
    <t>Thomas Conway</t>
  </si>
  <si>
    <t xml:space="preserve">620 Normal Rd    </t>
  </si>
  <si>
    <t>DKLB 1-16</t>
  </si>
  <si>
    <t>IQ/ARFU/017289/ /GTEN</t>
  </si>
  <si>
    <t>DNA</t>
  </si>
  <si>
    <t xml:space="preserve">1230 Vienna Blvd  </t>
  </si>
  <si>
    <t>DKLB  1-18</t>
  </si>
  <si>
    <t>1Q/ARFU/136925/ /GTEN</t>
  </si>
  <si>
    <t>Linda Lorbach</t>
  </si>
  <si>
    <t xml:space="preserve">122 N 1st St  Suite C  </t>
  </si>
  <si>
    <t>DKLB 1-20</t>
  </si>
  <si>
    <t>65/ARFU/172893/ /GTEN</t>
  </si>
  <si>
    <t>DynPhy Fax</t>
  </si>
  <si>
    <t>DKLB  1-21</t>
  </si>
  <si>
    <t>1Q/ARFU/185633/ /GTEN</t>
  </si>
  <si>
    <t>824 N. 14th St. Dekalb, IL</t>
  </si>
  <si>
    <t>DKLB  1-25</t>
  </si>
  <si>
    <t>1Q/TXNU/004130/ /GTEN</t>
  </si>
  <si>
    <t>DKLB  1-26</t>
  </si>
  <si>
    <t>65/ARFU/160049/ /GTEN</t>
  </si>
  <si>
    <t>DKLB  1-27</t>
  </si>
  <si>
    <t xml:space="preserve">210 Gurler Rd </t>
  </si>
  <si>
    <t>DKLB  1-28</t>
  </si>
  <si>
    <t>13/ARFU/056151/ /GTEN</t>
  </si>
  <si>
    <t>John Ramon</t>
  </si>
  <si>
    <t xml:space="preserve">831 Kimberly Dr Apt 5        </t>
  </si>
  <si>
    <t>DKLB  1-29</t>
  </si>
  <si>
    <t>13/ARFU/177930</t>
  </si>
  <si>
    <t>Anita King</t>
  </si>
  <si>
    <t xml:space="preserve"> Yarak</t>
  </si>
  <si>
    <t>Randy's Carpet and Upholstry</t>
  </si>
  <si>
    <t>DKLB  1-34</t>
  </si>
  <si>
    <t>13/ARFU/078927/ /GTEN</t>
  </si>
  <si>
    <t>John Holloway</t>
  </si>
  <si>
    <t>DKLB  1-35</t>
  </si>
  <si>
    <t>65/ARFU/121246</t>
  </si>
  <si>
    <t>Iesha Moore</t>
  </si>
  <si>
    <t xml:space="preserve">716 N Annie Glidden Rd </t>
  </si>
  <si>
    <t>DKLB 1-37</t>
  </si>
  <si>
    <t>13/ARFU/176952/ /GTEN</t>
  </si>
  <si>
    <t xml:space="preserve">1888 State St     </t>
  </si>
  <si>
    <t>DKLB 1-38</t>
  </si>
  <si>
    <t>1Q/ARFU/182091/ /GTEN</t>
  </si>
  <si>
    <t>DKLB 1-39</t>
  </si>
  <si>
    <t>13/ARFU/182092/ /GTEN</t>
  </si>
  <si>
    <t>Kristen Lash</t>
  </si>
  <si>
    <t xml:space="preserve">823 State St     </t>
  </si>
  <si>
    <t>DKLB 1-40</t>
  </si>
  <si>
    <t>13/ARFU/170908/ /GTEN</t>
  </si>
  <si>
    <t xml:space="preserve">716 N Annie Glidden Rd   Unit 201   </t>
  </si>
  <si>
    <t>Cynthia Oleson</t>
  </si>
  <si>
    <t>829 Sunnymeade TrDekalb, IL</t>
  </si>
  <si>
    <t>DKLB  1-43</t>
  </si>
  <si>
    <t>1Q/ARFU/004755/ /GTEN</t>
  </si>
  <si>
    <t>Ann Shult</t>
  </si>
  <si>
    <t>St Marys 329POTS</t>
  </si>
  <si>
    <t>329 Pine St, Dekalb, IL</t>
  </si>
  <si>
    <t>DKLB  1-46</t>
  </si>
  <si>
    <t>1Q/ARFU/019872/ /GTEN</t>
  </si>
  <si>
    <t>David Wessel</t>
  </si>
  <si>
    <t>Subscriber Quintana</t>
  </si>
  <si>
    <t>Deb Urlirch office DSL Line</t>
  </si>
  <si>
    <t>DNU02</t>
  </si>
  <si>
    <t>Deb Ullrich</t>
  </si>
  <si>
    <t>Jacobsen and Snow</t>
  </si>
  <si>
    <t>650 Peace RdUnit H, Dekalb,IL</t>
  </si>
  <si>
    <t>DKLB  5-5</t>
  </si>
  <si>
    <t>1Q/ARFU/023256/ /GTEN</t>
  </si>
  <si>
    <t>American Marketing Test</t>
  </si>
  <si>
    <t>DKLB 5-7</t>
  </si>
  <si>
    <t>Spahiu Gaming</t>
  </si>
  <si>
    <t>122 E Hillcrest Dr</t>
  </si>
  <si>
    <t>DKLB 5-8</t>
  </si>
  <si>
    <t>65/ARFU/178436/ /GTEN</t>
  </si>
  <si>
    <t>DKLB 5-9</t>
  </si>
  <si>
    <t>1Q/ARFU/178371/ /GTEN</t>
  </si>
  <si>
    <t>DKLB  5-10</t>
  </si>
  <si>
    <t>1Q/ARFU/005565/ /GTEN</t>
  </si>
  <si>
    <t xml:space="preserve">1460 Pleasant St    </t>
  </si>
  <si>
    <t>William Hammerman</t>
  </si>
  <si>
    <t>Northern Illinois Gutters</t>
  </si>
  <si>
    <t>226 S 5th St Dekalb</t>
  </si>
  <si>
    <t>DKLB  5-14</t>
  </si>
  <si>
    <t>1Q/ARFU/005676/ /GTEN</t>
  </si>
  <si>
    <t>Armor Tech</t>
  </si>
  <si>
    <t xml:space="preserve">143 E Lincoln Hwy   </t>
  </si>
  <si>
    <t>DKLB 5-15</t>
  </si>
  <si>
    <t>13/ARFU/174275/ /GTEN</t>
  </si>
  <si>
    <t>DKLB 5-16</t>
  </si>
  <si>
    <t>1Q/ARFU/174603/ /GTEN</t>
  </si>
  <si>
    <t xml:space="preserve">217 N 6th St </t>
  </si>
  <si>
    <t>DKLB 5-18</t>
  </si>
  <si>
    <t>1Q/ARFU/177875/ /GTEN</t>
  </si>
  <si>
    <t>Home Instead</t>
  </si>
  <si>
    <t xml:space="preserve">2585 Sycamore Rd   </t>
  </si>
  <si>
    <t>DKLB  5-20</t>
  </si>
  <si>
    <t>1Q/TYNU/178786/ /GTEN</t>
  </si>
  <si>
    <t xml:space="preserve">105W Lincoln Hwy </t>
  </si>
  <si>
    <t>DKLB 5-27</t>
  </si>
  <si>
    <t>1Q/ARFU/181999/ /GTEN</t>
  </si>
  <si>
    <t>Armor Techs (Office 2)</t>
  </si>
  <si>
    <t>105 W Lincoln Hwy</t>
  </si>
  <si>
    <t>DKLB 5-28</t>
  </si>
  <si>
    <t>1Q/ARFU/182079/ /GTEN</t>
  </si>
  <si>
    <t>302 Fisk Ave Dekalb, IL Fax</t>
  </si>
  <si>
    <t>1Q/ARFU/056148/ /GTEN</t>
  </si>
  <si>
    <t>Potentially Bad? Likely Frontier Problem</t>
  </si>
  <si>
    <t xml:space="preserve">420 Haish Blvd  Apt 8  </t>
  </si>
  <si>
    <t>DKLB 10-1</t>
  </si>
  <si>
    <t>13/ARFU/165625/ /GTEN</t>
  </si>
  <si>
    <t xml:space="preserve"> TEST</t>
  </si>
  <si>
    <t>matthew Smith</t>
  </si>
  <si>
    <t>sub matthew Smith</t>
  </si>
  <si>
    <t xml:space="preserve">126 Oak St.   </t>
  </si>
  <si>
    <t>DKLB  10-4</t>
  </si>
  <si>
    <t>1Q/ARFU/012694/ /GTEN</t>
  </si>
  <si>
    <t xml:space="preserve">Dekalb Adventist </t>
  </si>
  <si>
    <t xml:space="preserve">300 E Taylor St    </t>
  </si>
  <si>
    <t>DKLB 10-6</t>
  </si>
  <si>
    <t>65/ARFU/166723//GTEN</t>
  </si>
  <si>
    <t xml:space="preserve">1402 E Lincoln Hwy       </t>
  </si>
  <si>
    <t>DKLB 10-8</t>
  </si>
  <si>
    <t>13/ARFU/169325/ /GTEN</t>
  </si>
  <si>
    <t>remove</t>
  </si>
  <si>
    <t>DKLB  11-1</t>
  </si>
  <si>
    <t xml:space="preserve">623 N 5th St </t>
  </si>
  <si>
    <t>DKLB  11-7</t>
  </si>
  <si>
    <t>1Q/ARFU/195891</t>
  </si>
  <si>
    <t>Royal Travel</t>
  </si>
  <si>
    <t>Royal Travel and Tour</t>
  </si>
  <si>
    <t>122 N. 1st St DeKalb, IL</t>
  </si>
  <si>
    <t>DKLB  11-46</t>
  </si>
  <si>
    <t>1Q/ARFU/022191</t>
  </si>
  <si>
    <t>Ian Wagner</t>
  </si>
  <si>
    <t>DKLB  12-5</t>
  </si>
  <si>
    <t>DKLB  12-6</t>
  </si>
  <si>
    <t>129 Barb BLVD Dekalb</t>
  </si>
  <si>
    <t>Dekalb Plating</t>
  </si>
  <si>
    <t xml:space="preserve">221 Grove St    </t>
  </si>
  <si>
    <t>DKLB 12-10</t>
  </si>
  <si>
    <t xml:space="preserve">65/ARFU/176148/ /GTEN </t>
  </si>
  <si>
    <t>st marys 425pots</t>
  </si>
  <si>
    <t>St Marys Church</t>
  </si>
  <si>
    <t>425 N 4th St Dekalb</t>
  </si>
  <si>
    <t>DKLB  12-13</t>
  </si>
  <si>
    <t>1Q/ARFU/019871/ /GTEN</t>
  </si>
  <si>
    <t xml:space="preserve"> St Mary's</t>
  </si>
  <si>
    <t xml:space="preserve">302 Fisk Ave Dekalb, IL </t>
  </si>
  <si>
    <t>DKLB  12-14</t>
  </si>
  <si>
    <t>1Q/ARFU/019416/ /GTEN</t>
  </si>
  <si>
    <t xml:space="preserve"> St Marys 321POTS</t>
  </si>
  <si>
    <t xml:space="preserve"> St Marys Rectory</t>
  </si>
  <si>
    <t>302 Fisk Ave / 329 Pine St (term) Dekalb</t>
  </si>
  <si>
    <t>DKLB  12-21</t>
  </si>
  <si>
    <t>1Q/ARFU/019873/ /GTEN</t>
  </si>
  <si>
    <t>St Mary</t>
  </si>
  <si>
    <t>321 Pine</t>
  </si>
  <si>
    <t>DKLB  12-22</t>
  </si>
  <si>
    <t>1Q/ARFU/164935/ /GTEN</t>
  </si>
  <si>
    <t>Unitarian Univ Church</t>
  </si>
  <si>
    <t>158 N 4th Dekalb</t>
  </si>
  <si>
    <t>DKLB  12-25</t>
  </si>
  <si>
    <t>1Q/ARFU/020326/ /GTEN</t>
  </si>
  <si>
    <t>Conexion Communidad</t>
  </si>
  <si>
    <t>637 N 11th St, Dekalb</t>
  </si>
  <si>
    <t>DKLB  12-27</t>
  </si>
  <si>
    <t>1Q/ARFU/005193</t>
  </si>
  <si>
    <t>210 Joanne Ln Dekalb, IL</t>
  </si>
  <si>
    <t>DKLB  12-44</t>
  </si>
  <si>
    <t>1Q/ARFU/073382/ /GTEN</t>
  </si>
  <si>
    <t>Miguel Zuniga</t>
  </si>
  <si>
    <t>840 Kensington Blvd, Dekalb</t>
  </si>
  <si>
    <t>DKLB  12-48</t>
  </si>
  <si>
    <t>1Q/ARFU/005380/ /GTEN</t>
  </si>
  <si>
    <t>MAL 1-1</t>
  </si>
  <si>
    <t>Ralph Taylor</t>
  </si>
  <si>
    <t xml:space="preserve">22765 Malta Road   </t>
  </si>
  <si>
    <t>MAL 1-2</t>
  </si>
  <si>
    <t>1Q/ARFU/005827/ /GTEN</t>
  </si>
  <si>
    <t>Courtney Wilson</t>
  </si>
  <si>
    <t>830 Springmeadow Ln Malta, IL</t>
  </si>
  <si>
    <t>MAL 1-3</t>
  </si>
  <si>
    <t xml:space="preserve">3877 Rich Rd     </t>
  </si>
  <si>
    <t>MLT  1-4</t>
  </si>
  <si>
    <t>1Q/ARFU/005537/ /GTEN</t>
  </si>
  <si>
    <t>MLT  1-5</t>
  </si>
  <si>
    <t>MAL 1-6</t>
  </si>
  <si>
    <t xml:space="preserve">19572 University Rd   </t>
  </si>
  <si>
    <t>MLT  1-7</t>
  </si>
  <si>
    <t>1Q/ARFU/005566/ /GTEN</t>
  </si>
  <si>
    <t>MAL 1-8</t>
  </si>
  <si>
    <t>MLT  1-9</t>
  </si>
  <si>
    <t>1Q/ARFU/146815/ /GTEN</t>
  </si>
  <si>
    <t>MAL 1-10</t>
  </si>
  <si>
    <t>MAL 1-11</t>
  </si>
  <si>
    <t>MAL 1-12</t>
  </si>
  <si>
    <t>MLT  1-13</t>
  </si>
  <si>
    <t>65/ARFU/028545/ /GTEN</t>
  </si>
  <si>
    <t>Bridgette Elliott</t>
  </si>
  <si>
    <t>MLT  1-14</t>
  </si>
  <si>
    <t>13/ARFU/067546/ /GTEN</t>
  </si>
  <si>
    <t>MAL 1-15</t>
  </si>
  <si>
    <t>MLT  1-16</t>
  </si>
  <si>
    <t>1Q/ARFU/005708/ /GTEN</t>
  </si>
  <si>
    <t>MAL 1-17</t>
  </si>
  <si>
    <t xml:space="preserve">302 E Van Buren St    </t>
  </si>
  <si>
    <t>MLT 1-18</t>
  </si>
  <si>
    <t>65/ARFU/173549/ /GTEN</t>
  </si>
  <si>
    <t>MAL 1-19</t>
  </si>
  <si>
    <t>MAL 1-20</t>
  </si>
  <si>
    <t>MAL 1-21</t>
  </si>
  <si>
    <t>MAL 1-22</t>
  </si>
  <si>
    <t>MLT  1-23</t>
  </si>
  <si>
    <t>1Q/ARFU/005791/ /GTEN</t>
  </si>
  <si>
    <t>MAL 1-24</t>
  </si>
  <si>
    <t>Ben Sowa</t>
  </si>
  <si>
    <t>MLT  1-25</t>
  </si>
  <si>
    <t>3379 Twombly Rd</t>
  </si>
  <si>
    <t>MAL 1-26</t>
  </si>
  <si>
    <t>13/ARFU/168583/ /GTEN</t>
  </si>
  <si>
    <t xml:space="preserve">MLT  1-27 </t>
  </si>
  <si>
    <t>1Q/ARFU/019683/ /GTEN</t>
  </si>
  <si>
    <t>MAL 1-28</t>
  </si>
  <si>
    <t>MAL 1-29</t>
  </si>
  <si>
    <t>MAL 1-30</t>
  </si>
  <si>
    <t>MLT  1-31</t>
  </si>
  <si>
    <t>1Q/ARFU/005916/ /GTEN</t>
  </si>
  <si>
    <t>MAL 1-32</t>
  </si>
  <si>
    <t>MLT  1-33</t>
  </si>
  <si>
    <t>1Q/ARFU/005943/ /GTEN</t>
  </si>
  <si>
    <t>MAL 1-34</t>
  </si>
  <si>
    <t>MAL 1-35</t>
  </si>
  <si>
    <t>MLT  1-36</t>
  </si>
  <si>
    <t>1Q/ARFU/159822/ /GTEN</t>
  </si>
  <si>
    <t>MAL 1-37</t>
  </si>
  <si>
    <t>MAL 1-38</t>
  </si>
  <si>
    <t>MAL 1-39</t>
  </si>
  <si>
    <t>MAL 1-40</t>
  </si>
  <si>
    <t>MAL 1-41</t>
  </si>
  <si>
    <t>MAL 1-42</t>
  </si>
  <si>
    <t>MAL 1-43</t>
  </si>
  <si>
    <t>MAL 1-44</t>
  </si>
  <si>
    <t>MAL 1-45</t>
  </si>
  <si>
    <t>MLT  1-46</t>
  </si>
  <si>
    <t>1Q/ARFU/006217/ /GTEN</t>
  </si>
  <si>
    <t>MAL 1-47</t>
  </si>
  <si>
    <t>MAL 1-48</t>
  </si>
  <si>
    <t>MLT  2-2</t>
  </si>
  <si>
    <t>1Q/ARFU/005904/ /GTEN</t>
  </si>
  <si>
    <t>MAL 1-4</t>
  </si>
  <si>
    <t>MAL 1-5</t>
  </si>
  <si>
    <t>MLT 2-7</t>
  </si>
  <si>
    <t>1Q/ARFU/007188/ /GTEN</t>
  </si>
  <si>
    <t xml:space="preserve">101 N 3rd St            </t>
  </si>
  <si>
    <t>65/ARFU/181972/ /GTEN</t>
  </si>
  <si>
    <t>MAL 1-9</t>
  </si>
  <si>
    <t>Blake Henderson</t>
  </si>
  <si>
    <t>MLT  2-12</t>
  </si>
  <si>
    <t>65/ARFU/045561/ /GTEN</t>
  </si>
  <si>
    <t xml:space="preserve">401 IL Route 38  </t>
  </si>
  <si>
    <t>MLT  2-13</t>
  </si>
  <si>
    <t>13/ARFU/173784/ /GTEN</t>
  </si>
  <si>
    <t>MLT  2-14</t>
  </si>
  <si>
    <t>MLT  2-15</t>
  </si>
  <si>
    <t>MLT  2-16</t>
  </si>
  <si>
    <t>MLT  2-17</t>
  </si>
  <si>
    <t>Mike Elliott</t>
  </si>
  <si>
    <t>MLT  2-18</t>
  </si>
  <si>
    <t>1Q/ARFU/019464/ /GTEN</t>
  </si>
  <si>
    <t>Malta Church</t>
  </si>
  <si>
    <t xml:space="preserve">MLT  2-22 </t>
  </si>
  <si>
    <t>1Q/ARFU/011327/ /GTEN</t>
  </si>
  <si>
    <t>MAL 1-23</t>
  </si>
  <si>
    <t>MLT  2-24</t>
  </si>
  <si>
    <t>1Q/ARFU/006182/ /GTEN</t>
  </si>
  <si>
    <t>MAL 1-25</t>
  </si>
  <si>
    <t>comer</t>
  </si>
  <si>
    <t>MLT  2-27</t>
  </si>
  <si>
    <t>65/ARFU/018966/ /GTEN</t>
  </si>
  <si>
    <t>MLT  2-29</t>
  </si>
  <si>
    <t>1Q/ARFU/184025/ /GTEN</t>
  </si>
  <si>
    <t>MLT  2-30</t>
  </si>
  <si>
    <t>1Q/ARFU/013785/ /GTEN</t>
  </si>
  <si>
    <t>Matt Ahrens</t>
  </si>
  <si>
    <t>MLT  2-31</t>
  </si>
  <si>
    <t>1Q/ARFU/020417/ /GTEN</t>
  </si>
  <si>
    <t>Roger Elliott</t>
  </si>
  <si>
    <t>MLT  2-32</t>
  </si>
  <si>
    <t>1Q/ARFU/151781/ /GTEN</t>
  </si>
  <si>
    <t>MAL 1-33</t>
  </si>
  <si>
    <t>MLT  2-34</t>
  </si>
  <si>
    <t>1Q/ARFU/015267/ /GTEN</t>
  </si>
  <si>
    <t>MAL 1-36</t>
  </si>
  <si>
    <t>MLT  2-38</t>
  </si>
  <si>
    <t>1Q/ARFU/184745/ /GTEN</t>
  </si>
  <si>
    <t>MAL 1-46</t>
  </si>
  <si>
    <t xml:space="preserve">Sycamore_1_1  </t>
  </si>
  <si>
    <t>13/ARFU/164703/ /GTEN</t>
  </si>
  <si>
    <t>user</t>
  </si>
  <si>
    <t>Sycamore_1_2</t>
  </si>
  <si>
    <t>charoun</t>
  </si>
  <si>
    <t>Sycamore_1_3</t>
  </si>
  <si>
    <t>65/ARFU/154887/ /GTEN</t>
  </si>
  <si>
    <t xml:space="preserve">275 N Cross St  Apt 106  </t>
  </si>
  <si>
    <t xml:space="preserve">Sycamore_1_4 </t>
  </si>
  <si>
    <t>1Q/ARFU/174666/ /GTEN</t>
  </si>
  <si>
    <t>Sycamore_1_5</t>
  </si>
  <si>
    <t>13/ARFU/163513/ /GTEN</t>
  </si>
  <si>
    <t>Best Auto</t>
  </si>
  <si>
    <t>Sycamore_1_6</t>
  </si>
  <si>
    <t xml:space="preserve"> Jeff Hoste</t>
  </si>
  <si>
    <t>Sycamore_1_7</t>
  </si>
  <si>
    <t>13/ARFU/160142/ /GTEN</t>
  </si>
  <si>
    <t>Sycamore_1_8</t>
  </si>
  <si>
    <t>tbc test</t>
  </si>
  <si>
    <t>Modern Mut</t>
  </si>
  <si>
    <t>Sycamore_1_9</t>
  </si>
  <si>
    <t>65/ARFU/153500/ /GTEN</t>
  </si>
  <si>
    <t>Sycamore_1_1 0</t>
  </si>
  <si>
    <t>User</t>
  </si>
  <si>
    <t>Depot Liquors</t>
  </si>
  <si>
    <t>Sycamore_1_11</t>
  </si>
  <si>
    <t>13/ARFU/160302/ /GTEN</t>
  </si>
  <si>
    <t>Jackson-Hewitt</t>
  </si>
  <si>
    <t>jackson</t>
  </si>
  <si>
    <t>Sycamore_1_1 3</t>
  </si>
  <si>
    <t>1Q/ARFU/019254/ /GTEN</t>
  </si>
  <si>
    <t>Sycamore_1_1 4</t>
  </si>
  <si>
    <t>1Q/ARFU/018541/ /GTEN</t>
  </si>
  <si>
    <t>Sycamore_1_1 5</t>
  </si>
  <si>
    <t>Sycamore_1_1 6</t>
  </si>
  <si>
    <t>Sycamore_1_1 7</t>
  </si>
  <si>
    <t>Sycamore_1_1 8</t>
  </si>
  <si>
    <t xml:space="preserve">675 E State St   </t>
  </si>
  <si>
    <t>Sycamore_1_1 9</t>
  </si>
  <si>
    <t>13/ARFU/172288/ /GTEN</t>
  </si>
  <si>
    <t>Steve Latimer</t>
  </si>
  <si>
    <t xml:space="preserve">111 E Sycamore St </t>
  </si>
  <si>
    <t>Sycamore_1_20</t>
  </si>
  <si>
    <t>13/ARFU/182587//GTEW</t>
  </si>
  <si>
    <t>Sycamore_1_21</t>
  </si>
  <si>
    <t>Sycamore_1_22</t>
  </si>
  <si>
    <t>Sycamore_1_23</t>
  </si>
  <si>
    <t>Bethel Assembly of God</t>
  </si>
  <si>
    <t>Brthel Church</t>
  </si>
  <si>
    <t>Sycamore_1_24</t>
  </si>
  <si>
    <t>1Q/ARFU/020039/ /GTEN</t>
  </si>
  <si>
    <t>All state fax</t>
  </si>
  <si>
    <t xml:space="preserve">331 W State St    </t>
  </si>
  <si>
    <t>Sycamore_1_25</t>
  </si>
  <si>
    <t>1Q/ARFU/044448</t>
  </si>
  <si>
    <t>Sycamore_1_26</t>
  </si>
  <si>
    <t>Sycamore_1_27</t>
  </si>
  <si>
    <t xml:space="preserve"> Dena</t>
  </si>
  <si>
    <t>Dena Wilson</t>
  </si>
  <si>
    <t>Sycamore_1_28</t>
  </si>
  <si>
    <t>1Q/ARFU/211823/ /GTEN</t>
  </si>
  <si>
    <t>Sycamore_1_29</t>
  </si>
  <si>
    <t>TBC TEST</t>
  </si>
  <si>
    <t>Sycamore_1_30</t>
  </si>
  <si>
    <t>Mike Burke</t>
  </si>
  <si>
    <t xml:space="preserve">967 W State St   </t>
  </si>
  <si>
    <t>Sycamore_1_31</t>
  </si>
  <si>
    <t>1Q/ARFU/171811/ /GTEN</t>
  </si>
  <si>
    <t>Sycamore_1_32</t>
  </si>
  <si>
    <t>1Q/ARFU/171773</t>
  </si>
  <si>
    <t>Sycamore_1_33</t>
  </si>
  <si>
    <t>Sycamore_1_34</t>
  </si>
  <si>
    <t>Sycamore_1_35</t>
  </si>
  <si>
    <t>Sycamore_1_36</t>
  </si>
  <si>
    <t>Sycamore_1_37</t>
  </si>
  <si>
    <t>Grand Victorian</t>
  </si>
  <si>
    <t xml:space="preserve">1440 Somonauk St     </t>
  </si>
  <si>
    <t>Sycamore_1_38</t>
  </si>
  <si>
    <t>1Q/ARFU/172606/ /GTEN</t>
  </si>
  <si>
    <t>Sycamore_1_39</t>
  </si>
  <si>
    <t>Sycamore_1_40</t>
  </si>
  <si>
    <t>Sycamore_1_41</t>
  </si>
  <si>
    <t>Sycamore_1_42</t>
  </si>
  <si>
    <t>Sycamore_1_43</t>
  </si>
  <si>
    <t>Sycamore_1_44</t>
  </si>
  <si>
    <t>Sycamore_1_45</t>
  </si>
  <si>
    <t>Sycamore_1_46</t>
  </si>
  <si>
    <t>Sycamore_1_47</t>
  </si>
  <si>
    <t>Sycamore_1_48</t>
  </si>
  <si>
    <t>DNA (Charoun 2)</t>
  </si>
  <si>
    <t xml:space="preserve">624 South Ave       </t>
  </si>
  <si>
    <t>Sycamore_4_1</t>
  </si>
  <si>
    <t>13/ARFU/166800/ /GTEN</t>
  </si>
  <si>
    <t>DNA (Charoun 3)</t>
  </si>
  <si>
    <t>Sycamore_4_2</t>
  </si>
  <si>
    <t>65/ARFU/166801/ /GTEN</t>
  </si>
  <si>
    <t>Sycamore_4_3</t>
  </si>
  <si>
    <t>Sycamore_4_4</t>
  </si>
  <si>
    <t xml:space="preserve">642 Meadow Ln  </t>
  </si>
  <si>
    <t>Sycamore_4_5</t>
  </si>
  <si>
    <t>Sycamore_4_6</t>
  </si>
  <si>
    <t>Sycamore_4_7</t>
  </si>
  <si>
    <t>308 W State St Sycamore</t>
  </si>
  <si>
    <t>Sycamore_4_8</t>
  </si>
  <si>
    <t>Sycamore_4_9</t>
  </si>
  <si>
    <t>Sycamore_4_10</t>
  </si>
  <si>
    <t>Sycamore_4_11</t>
  </si>
  <si>
    <t>Dietz</t>
  </si>
  <si>
    <t>Davit Diets</t>
  </si>
  <si>
    <t>Sycamore_4_12</t>
  </si>
  <si>
    <t>1Q/ARFU/007680/ /GTEN</t>
  </si>
  <si>
    <t xml:space="preserve">404 E State St </t>
  </si>
  <si>
    <t>Sycamore_4_13</t>
  </si>
  <si>
    <t>1Q/ARFU/172231/ /GTEN</t>
  </si>
  <si>
    <t>Sycamore_4_14</t>
  </si>
  <si>
    <t>Sycamore_4_15</t>
  </si>
  <si>
    <t>Sycamore_4_16</t>
  </si>
  <si>
    <t>Sycamore_4_17</t>
  </si>
  <si>
    <t>Sycamore_4_18</t>
  </si>
  <si>
    <t>Accurate Towing</t>
  </si>
  <si>
    <t>Sycamore_4_19</t>
  </si>
  <si>
    <t>!Q/ARFU/180774/ /GTEN</t>
  </si>
  <si>
    <t>Maddie Webb</t>
  </si>
  <si>
    <t>Sycamore_4_20</t>
  </si>
  <si>
    <t>13/ARFU/025326/ /GTEN</t>
  </si>
  <si>
    <t>Sycamore_4_21</t>
  </si>
  <si>
    <t>Sycamore_4_22</t>
  </si>
  <si>
    <t>Sycamore_4_23</t>
  </si>
  <si>
    <t>Sycamore_4_24</t>
  </si>
  <si>
    <t>Sycamore_4_25</t>
  </si>
  <si>
    <t>Sycamore_4_26</t>
  </si>
  <si>
    <t>Sycamore_4_27</t>
  </si>
  <si>
    <t>Sycamore_4_28</t>
  </si>
  <si>
    <t>Sycamore_4_29</t>
  </si>
  <si>
    <t>Sycamore_4_30</t>
  </si>
  <si>
    <t>Sycamore_4_31</t>
  </si>
  <si>
    <t>Sycamore_4_32</t>
  </si>
  <si>
    <t>Sycamore_4_33</t>
  </si>
  <si>
    <t>Sycamore_4_34</t>
  </si>
  <si>
    <t>Sycamore_4_35</t>
  </si>
  <si>
    <t>Sycamore_4_36</t>
  </si>
  <si>
    <t>Sycamore_4_37</t>
  </si>
  <si>
    <t>Sycamore_4_38</t>
  </si>
  <si>
    <t>Sycamore_4_39</t>
  </si>
  <si>
    <t>Sycamore_4_40</t>
  </si>
  <si>
    <t>Sycamore_4_41</t>
  </si>
  <si>
    <t>Sycamore_4_42</t>
  </si>
  <si>
    <t>Sycamore_4_43</t>
  </si>
  <si>
    <t>Sycamore_4_44</t>
  </si>
  <si>
    <t>DeKalb County</t>
  </si>
  <si>
    <t>Sycamore_4_45</t>
  </si>
  <si>
    <t>1Q/ARFU/023372/ /GTEN</t>
  </si>
  <si>
    <t>922 Hamilton Dr Sycamore</t>
  </si>
  <si>
    <t>Sycamore_4_46</t>
  </si>
  <si>
    <t>Sycamore_4_47</t>
  </si>
  <si>
    <t>Sycamore_4_48</t>
  </si>
  <si>
    <t>Sycamore VDSL2</t>
  </si>
  <si>
    <t>Sycamore_VDSL2_1</t>
  </si>
  <si>
    <t xml:space="preserve">404 W State St </t>
  </si>
  <si>
    <t>Sycamore_VDSL2_2</t>
  </si>
  <si>
    <t>13/ARFU/178506/ /GTEN</t>
  </si>
  <si>
    <t>Accurate Towing Fax</t>
  </si>
  <si>
    <t xml:space="preserve">531 E Sycamore St </t>
  </si>
  <si>
    <t>Sycamore_VDSL2_3</t>
  </si>
  <si>
    <t>13/ARFU/181309/ /GTEN</t>
  </si>
  <si>
    <t>Paulsen Appliance</t>
  </si>
  <si>
    <t>245 W State St</t>
  </si>
  <si>
    <t>Sycamore_VDSL2_4</t>
  </si>
  <si>
    <t>1Q/ARFU/181973/ /GTEN</t>
  </si>
  <si>
    <t>Charoun's House</t>
  </si>
  <si>
    <t>DNA (Charoun 4)</t>
  </si>
  <si>
    <t>624 South Ave</t>
  </si>
  <si>
    <t>Sycamore_VDSL2_5</t>
  </si>
  <si>
    <t>65/ARFU/182103/ /GTEN</t>
  </si>
  <si>
    <t xml:space="preserve">407 W State St </t>
  </si>
  <si>
    <t>Sycamore_VDSL2_6</t>
  </si>
  <si>
    <t>65/ARFU/182396/ /GTEN</t>
  </si>
  <si>
    <t xml:space="preserve">245 W State ST </t>
  </si>
  <si>
    <t>Sycamore_VDSL2_7</t>
  </si>
  <si>
    <t>1Q/ARFU/181973//GTEN</t>
  </si>
  <si>
    <t>407 W State St</t>
  </si>
  <si>
    <t>Sycamore_VDSL2_8</t>
  </si>
  <si>
    <t>65/ARFU/182623//GTEN</t>
  </si>
  <si>
    <t>Sycamore_VDSL2_9</t>
  </si>
  <si>
    <t>13/ARFU/182624//GTEN</t>
  </si>
  <si>
    <t>Sycamore_VDSL2_10</t>
  </si>
  <si>
    <t>Sycamore_VDSL2_11</t>
  </si>
  <si>
    <t>Sycamore_VDSL2_12</t>
  </si>
  <si>
    <t>Sycamore_VDSL2_13</t>
  </si>
  <si>
    <t>Sycamore_VDSL2_14</t>
  </si>
  <si>
    <t>Sycamore_VDSL2_15</t>
  </si>
  <si>
    <t>Sycamore_VDSL2_16</t>
  </si>
  <si>
    <t>Sycamore_VDSL2_17</t>
  </si>
  <si>
    <t>Sycamore_VDSL2_18</t>
  </si>
  <si>
    <t>Sycamore_VDSL2_19</t>
  </si>
  <si>
    <t>Sycamore_VDSL2_20</t>
  </si>
  <si>
    <t>Sycamore_VDSL2_21</t>
  </si>
  <si>
    <t>Sycamore_VDSL2_22</t>
  </si>
  <si>
    <t>Sycamore_VDSL2_23</t>
  </si>
  <si>
    <t>Sycamore_VDSL2_24</t>
  </si>
  <si>
    <t>Sycamore_12_1</t>
  </si>
  <si>
    <t>1Q/ARFU/026928/ /GTEN</t>
  </si>
  <si>
    <t>Sycamore_12_2</t>
  </si>
  <si>
    <t>Sycamore_12_3</t>
  </si>
  <si>
    <t xml:space="preserve">438 E Elm St </t>
  </si>
  <si>
    <t>Sycamore_12_4</t>
  </si>
  <si>
    <t>13/ARFU/168806/ /GTEN</t>
  </si>
  <si>
    <t>Elizabeth Borders</t>
  </si>
  <si>
    <t>Sycamore_12_5</t>
  </si>
  <si>
    <t>Sycamore_12_6</t>
  </si>
  <si>
    <t>13/ARFU/175216/ /GTEN</t>
  </si>
  <si>
    <t>Sycamore_12_7</t>
  </si>
  <si>
    <t>1Q/ARFU/005646/ /GTEN</t>
  </si>
  <si>
    <t>Jensen &amp; Son</t>
  </si>
  <si>
    <t>Sycamore_12_8</t>
  </si>
  <si>
    <t>1Q/ARFU/164867/ /GTEN</t>
  </si>
  <si>
    <t>Sycamore_12_9</t>
  </si>
  <si>
    <t>13/ARFU/164868/ /GTEN</t>
  </si>
  <si>
    <t>Sycamore_12_10</t>
  </si>
  <si>
    <t>Sycamore_12_11</t>
  </si>
  <si>
    <t>Sycamore_12_12</t>
  </si>
  <si>
    <t xml:space="preserve">354 N Main St             </t>
  </si>
  <si>
    <t>Sycamore_12_13</t>
  </si>
  <si>
    <t>Andrews Chiropractic LTD</t>
  </si>
  <si>
    <t>310 E State St Unit1 Sycamore</t>
  </si>
  <si>
    <t>Sycamore_12_14</t>
  </si>
  <si>
    <t>1Q/ARSU/005919/ /GTEN</t>
  </si>
  <si>
    <t>216 W State St Sycamore</t>
  </si>
  <si>
    <t>Sycamore_12_15</t>
  </si>
  <si>
    <t>Sycamore_12_16</t>
  </si>
  <si>
    <t>Pat Shaffer</t>
  </si>
  <si>
    <t>809 Constance Ln.</t>
  </si>
  <si>
    <t>Sycamore_12_17</t>
  </si>
  <si>
    <t>Sycamore_12_18</t>
  </si>
  <si>
    <t>Sycamore_12_19</t>
  </si>
  <si>
    <t>TBC Net</t>
  </si>
  <si>
    <t>TBC Test Bench Number</t>
  </si>
  <si>
    <t>1565 Mediterranean Dr Sycamore</t>
  </si>
  <si>
    <t xml:space="preserve"> test</t>
  </si>
  <si>
    <t>Genoa_1_1</t>
  </si>
  <si>
    <t>Tails and Nails</t>
  </si>
  <si>
    <t xml:space="preserve">10292 Cherry Valley Rd     </t>
  </si>
  <si>
    <t>GEN 1-1</t>
  </si>
  <si>
    <t>13/ARFU/168201//GTEN</t>
  </si>
  <si>
    <t>Kingston Mutual</t>
  </si>
  <si>
    <t xml:space="preserve">420 W Main St    </t>
  </si>
  <si>
    <t>GEN 1-2</t>
  </si>
  <si>
    <t>13/ARFU/169078/ /GTEN</t>
  </si>
  <si>
    <t>Genoa Chamber</t>
  </si>
  <si>
    <t xml:space="preserve">113 N Genoa St  </t>
  </si>
  <si>
    <t>GEN  1-3</t>
  </si>
  <si>
    <t>13/ARFU/043531/ /GTEN</t>
  </si>
  <si>
    <t>Matthew Veins</t>
  </si>
  <si>
    <t xml:space="preserve">114 Homewood Dr          </t>
  </si>
  <si>
    <t>GEN  1-4</t>
  </si>
  <si>
    <t>13/ARFU/156297/ /GTEN</t>
  </si>
  <si>
    <t>Kurt Smith</t>
  </si>
  <si>
    <t xml:space="preserve">239 A St    </t>
  </si>
  <si>
    <t>GEN  1-5</t>
  </si>
  <si>
    <t>1Q/ARFU/173724/ /GTEN</t>
  </si>
  <si>
    <t>Debbie Kottmeter</t>
  </si>
  <si>
    <t xml:space="preserve">718 Cottonwood Circle </t>
  </si>
  <si>
    <t>GEN  1-6</t>
  </si>
  <si>
    <t>13/ARFU/069296/ /GTEN</t>
  </si>
  <si>
    <t>GEN  1-7</t>
  </si>
  <si>
    <t>13/ARFU/116530/ /GTEN</t>
  </si>
  <si>
    <t>Everything Floral</t>
  </si>
  <si>
    <t xml:space="preserve">113 W Main St  Unit B       </t>
  </si>
  <si>
    <t>GEN 1-8</t>
  </si>
  <si>
    <t>13/ARFU/173431/ /GTEN</t>
  </si>
  <si>
    <t>GEN 1-9</t>
  </si>
  <si>
    <t xml:space="preserve">DNU01 </t>
  </si>
  <si>
    <t>13/ARFU/174110/ /GTEN</t>
  </si>
  <si>
    <t>GEN 1-10</t>
  </si>
  <si>
    <t>GEN 1-11</t>
  </si>
  <si>
    <t>Hill's Tap</t>
  </si>
  <si>
    <t xml:space="preserve">319 W Main St  </t>
  </si>
  <si>
    <t>GEN 1-12</t>
  </si>
  <si>
    <t>13/ARFU/174312/ /GTEN</t>
  </si>
  <si>
    <t>GEN 1-13</t>
  </si>
  <si>
    <t>GEN 1-14</t>
  </si>
  <si>
    <t>Awe Insurance</t>
  </si>
  <si>
    <t xml:space="preserve">428 W Main St   </t>
  </si>
  <si>
    <t>GEN 1-15</t>
  </si>
  <si>
    <t>13/ARFU/177929/ /GTEN</t>
  </si>
  <si>
    <t>GEN 1-16</t>
  </si>
  <si>
    <t>GEN 1-17</t>
  </si>
  <si>
    <t>GEN 1-18</t>
  </si>
  <si>
    <t>GEN 1-19</t>
  </si>
  <si>
    <t>GEN 1-20</t>
  </si>
  <si>
    <t>GEN 1-21</t>
  </si>
  <si>
    <t>GEN 1-22</t>
  </si>
  <si>
    <t>GEN 1-23</t>
  </si>
  <si>
    <t>GEN 1-24</t>
  </si>
  <si>
    <t>GEN 1-25</t>
  </si>
  <si>
    <t>GEN 1-26</t>
  </si>
  <si>
    <t>GEN 1-27</t>
  </si>
  <si>
    <t>GEN 1-28</t>
  </si>
  <si>
    <t>GEN 1-29</t>
  </si>
  <si>
    <t>GEN 1-30</t>
  </si>
  <si>
    <t>GEN 1-31</t>
  </si>
  <si>
    <t>GEN 1-32</t>
  </si>
  <si>
    <t>GEN 1-33</t>
  </si>
  <si>
    <t>GEN 1-34</t>
  </si>
  <si>
    <t>GEN 1-35</t>
  </si>
  <si>
    <t>GEN 1-36</t>
  </si>
  <si>
    <t>GEN 1-37</t>
  </si>
  <si>
    <t>GEN 1-38</t>
  </si>
  <si>
    <t>GEN 1-39</t>
  </si>
  <si>
    <t>GEN 1-40</t>
  </si>
  <si>
    <t>GEN 1-41</t>
  </si>
  <si>
    <t>GEN 1-42</t>
  </si>
  <si>
    <t>GEN 1-43</t>
  </si>
  <si>
    <t>GEN 1-44</t>
  </si>
  <si>
    <t>GEN 1-45</t>
  </si>
  <si>
    <t>GEN 1-46</t>
  </si>
  <si>
    <t>GEN 1-47</t>
  </si>
  <si>
    <t>GEN 1-48</t>
  </si>
  <si>
    <t>Raymond Voss</t>
  </si>
  <si>
    <t xml:space="preserve">RCH  1-1 </t>
  </si>
  <si>
    <t>540 S 2nd St</t>
  </si>
  <si>
    <t xml:space="preserve">RCH  1-2 </t>
  </si>
  <si>
    <t>13/ARFU/162158/ /GTEN</t>
  </si>
  <si>
    <t>Pemberton Plumbing</t>
  </si>
  <si>
    <t>RCH  1-3</t>
  </si>
  <si>
    <t>13/ARFU/088571/ /GTEN</t>
  </si>
  <si>
    <t>Walker's Decorating</t>
  </si>
  <si>
    <t>RCH  1-4</t>
  </si>
  <si>
    <t>13/ARFU/159453/ /GTEN</t>
  </si>
  <si>
    <t>RCH  1-5</t>
  </si>
  <si>
    <t>RCH  1-6</t>
  </si>
  <si>
    <t>DNA (Office 1)</t>
  </si>
  <si>
    <t>RCH  1-7</t>
  </si>
  <si>
    <t>1Q/ARFU/004254/ /GTEN</t>
  </si>
  <si>
    <t>Sjostrom &amp; Sons</t>
  </si>
  <si>
    <t xml:space="preserve">1201 S 7th St   </t>
  </si>
  <si>
    <t>RCH  1-8</t>
  </si>
  <si>
    <t>65/ARFU/171037</t>
  </si>
  <si>
    <t>400 1/2 Cherry Ave</t>
  </si>
  <si>
    <t>RCH  1-9</t>
  </si>
  <si>
    <t>1Q/ARFU/019904/ /GTEN</t>
  </si>
  <si>
    <t>RCH  1-10</t>
  </si>
  <si>
    <t>RCH  1-11</t>
  </si>
  <si>
    <t>Kevin Miller</t>
  </si>
  <si>
    <t xml:space="preserve">1017 Lincoln Hwy    </t>
  </si>
  <si>
    <t>RCH  1-12</t>
  </si>
  <si>
    <t>65/ARFU/168063/ /GTEN</t>
  </si>
  <si>
    <t>RCH  1-13</t>
  </si>
  <si>
    <t>1Q/TXNU/003070/ /GTEN</t>
  </si>
  <si>
    <t>RCH  1-14</t>
  </si>
  <si>
    <t>Charnock Flooring</t>
  </si>
  <si>
    <t>RCH  1-15</t>
  </si>
  <si>
    <t>1Q/ARFU/019840/ /GTEN</t>
  </si>
  <si>
    <t xml:space="preserve">1135 Lincoln Way   </t>
  </si>
  <si>
    <t>RCH  1-16</t>
  </si>
  <si>
    <t>65/ARFU/172712/ /GTEN</t>
  </si>
  <si>
    <t xml:space="preserve">321 S 2nd St </t>
  </si>
  <si>
    <t>RCH  1-17</t>
  </si>
  <si>
    <t>13/ARFU/062992/ /GTEN</t>
  </si>
  <si>
    <t>RCH  1-18</t>
  </si>
  <si>
    <t>RCH  1-19</t>
  </si>
  <si>
    <t>RCH  1-20</t>
  </si>
  <si>
    <t>RCH  1-21</t>
  </si>
  <si>
    <t>RCH  1-22</t>
  </si>
  <si>
    <t>RCH  1-23</t>
  </si>
  <si>
    <t>RCH  1-24</t>
  </si>
  <si>
    <t>Janet Kramer</t>
  </si>
  <si>
    <t>331 Woolf Ct</t>
  </si>
  <si>
    <t>RCH  1-25</t>
  </si>
  <si>
    <t>1Q/ARFU/199868/ /GTEN</t>
  </si>
  <si>
    <t>RCH  1-26</t>
  </si>
  <si>
    <t>RCH  1-27</t>
  </si>
  <si>
    <t>500 Woolf Ct</t>
  </si>
  <si>
    <t>RCH  1-28</t>
  </si>
  <si>
    <t>1Q/ARFU/154065/ /GTEN</t>
  </si>
  <si>
    <t>RCH  1-29</t>
  </si>
  <si>
    <t>RCH  1-30</t>
  </si>
  <si>
    <t>RCH  1-31</t>
  </si>
  <si>
    <t>RCH  1-32</t>
  </si>
  <si>
    <t>RCH  1-33</t>
  </si>
  <si>
    <t>RCH  1-34</t>
  </si>
  <si>
    <t>RCH  1-35</t>
  </si>
  <si>
    <t xml:space="preserve">516 N 2nd St </t>
  </si>
  <si>
    <t>RCH  1-36</t>
  </si>
  <si>
    <t>13/ARFU/127849</t>
  </si>
  <si>
    <t>RCH  1-37</t>
  </si>
  <si>
    <t>RCH  1-38</t>
  </si>
  <si>
    <t>RCH  1-39</t>
  </si>
  <si>
    <t>RCH  1-40</t>
  </si>
  <si>
    <t>Alan Ewald</t>
  </si>
  <si>
    <t>128 N Main St Apt 14</t>
  </si>
  <si>
    <t>RCH  1-41</t>
  </si>
  <si>
    <t>1Q/ARFU/176740/ /GTEN</t>
  </si>
  <si>
    <t>RCH  1-42</t>
  </si>
  <si>
    <t>RCH  1-43</t>
  </si>
  <si>
    <t>Alberta Taylor</t>
  </si>
  <si>
    <t xml:space="preserve">1221 Crest Ln </t>
  </si>
  <si>
    <t>RCH  1-44</t>
  </si>
  <si>
    <t>13/ARFU/065591/ /GTEN</t>
  </si>
  <si>
    <t>RCH  1-45</t>
  </si>
  <si>
    <t>RCH  1-46</t>
  </si>
  <si>
    <t>RCH  1-47</t>
  </si>
  <si>
    <t>RCH  1-48</t>
  </si>
  <si>
    <t>DNA (Office 3)</t>
  </si>
  <si>
    <t>RCH  4-1</t>
  </si>
  <si>
    <t>1Q/ARFU/023197/ /GTEN</t>
  </si>
  <si>
    <t>DNA (Office 4)</t>
  </si>
  <si>
    <t>RCH  4-2</t>
  </si>
  <si>
    <t>1Q/ARFU/023198/ /GTEN</t>
  </si>
  <si>
    <t>DNA (Office 5)</t>
  </si>
  <si>
    <t>RCH  4-3</t>
  </si>
  <si>
    <t>1Q/ARFU/211628/ /GTEN</t>
  </si>
  <si>
    <t>DNA (Office 6)</t>
  </si>
  <si>
    <t>RCH  4-4</t>
  </si>
  <si>
    <t>1Q/ARFU/211634/ /GTEN</t>
  </si>
  <si>
    <t>RCH  4-5</t>
  </si>
  <si>
    <t>RCH  4-6</t>
  </si>
  <si>
    <t>RCH  4-7</t>
  </si>
  <si>
    <t>RCH  4-8</t>
  </si>
  <si>
    <t>RCH  4-9</t>
  </si>
  <si>
    <t>RCH  4-10</t>
  </si>
  <si>
    <t>RCH  4-11</t>
  </si>
  <si>
    <t>Robert Burke</t>
  </si>
  <si>
    <t>RCH  4-12</t>
  </si>
  <si>
    <t>1Q/ARFU/009288/ /GTEN</t>
  </si>
  <si>
    <t>RCH  4-13</t>
  </si>
  <si>
    <t>RCH  4-14</t>
  </si>
  <si>
    <t>RCH  4-15</t>
  </si>
  <si>
    <t>RCH  4-16</t>
  </si>
  <si>
    <t>RCH  4-17</t>
  </si>
  <si>
    <t>RCH  4-18</t>
  </si>
  <si>
    <t>RCH  4-19</t>
  </si>
  <si>
    <t>RCH  4-20</t>
  </si>
  <si>
    <t>RCH  4-21</t>
  </si>
  <si>
    <t>RCH  4-22</t>
  </si>
  <si>
    <t>RCH  4-23</t>
  </si>
  <si>
    <t>RCH  4-24</t>
  </si>
  <si>
    <t>RCH  4-25</t>
  </si>
  <si>
    <t>RCH  4-26</t>
  </si>
  <si>
    <t>RCH  4-27</t>
  </si>
  <si>
    <t>RCH  4-28</t>
  </si>
  <si>
    <t>RCH  4-29</t>
  </si>
  <si>
    <t>RCH  4-30</t>
  </si>
  <si>
    <t>RCH  4-31</t>
  </si>
  <si>
    <t>RCH  4-32</t>
  </si>
  <si>
    <t>Putnam Group</t>
  </si>
  <si>
    <t>RCH  4-33</t>
  </si>
  <si>
    <t>1Q/ARFU/005921/ /GTEN</t>
  </si>
  <si>
    <t>RCH  4-34</t>
  </si>
  <si>
    <t>RCH  4-35</t>
  </si>
  <si>
    <t>RCH  4-36</t>
  </si>
  <si>
    <t>RCH  4-37</t>
  </si>
  <si>
    <t>RCH  4-38</t>
  </si>
  <si>
    <t>RCH  4-39</t>
  </si>
  <si>
    <t>RCH  4-40</t>
  </si>
  <si>
    <t>RCH  4-41</t>
  </si>
  <si>
    <t>RCH  4-42</t>
  </si>
  <si>
    <t>RCH  4-43</t>
  </si>
  <si>
    <t>RCH  4-44</t>
  </si>
  <si>
    <t>RCH  4-45</t>
  </si>
  <si>
    <t>RCH  4-46</t>
  </si>
  <si>
    <t>RCH  4-47</t>
  </si>
  <si>
    <t>RCH  4-48</t>
  </si>
  <si>
    <t>RCH 10-1</t>
  </si>
  <si>
    <t>407 Phyllis Ave</t>
  </si>
  <si>
    <t>RCH 10-2</t>
  </si>
  <si>
    <t>1Q/ARFU/146116/ /GTEN</t>
  </si>
  <si>
    <t>RCH 10-3</t>
  </si>
  <si>
    <t>RCH 10-4</t>
  </si>
  <si>
    <t>1Q/ARFU/021851/ /GTEN</t>
  </si>
  <si>
    <t>RCH 10-5</t>
  </si>
  <si>
    <t>RCH 10-6</t>
  </si>
  <si>
    <t>RCH 10-7</t>
  </si>
  <si>
    <t>RCH 10-8</t>
  </si>
  <si>
    <t>RCH 10-9</t>
  </si>
  <si>
    <t>RCH 10-10</t>
  </si>
  <si>
    <t>RCH 10-11</t>
  </si>
  <si>
    <t>RCH 10-12</t>
  </si>
  <si>
    <t>RCH 10-13</t>
  </si>
  <si>
    <t>RCH 10-14</t>
  </si>
  <si>
    <t xml:space="preserve">307 7th Ave </t>
  </si>
  <si>
    <t>RCH 10-15</t>
  </si>
  <si>
    <t>1Q/ARFU/084906/ /GTEN</t>
  </si>
  <si>
    <t>RCH 10-16</t>
  </si>
  <si>
    <t xml:space="preserve">521 S Main St </t>
  </si>
  <si>
    <t>RCH 10-17</t>
  </si>
  <si>
    <t>13/ARFU/072577/ /GTEN</t>
  </si>
  <si>
    <t>RCH 10-18</t>
  </si>
  <si>
    <t>RCH 10-19</t>
  </si>
  <si>
    <t>RCH 10-20</t>
  </si>
  <si>
    <t>RCH 10-21</t>
  </si>
  <si>
    <t xml:space="preserve">231 Irene Ave </t>
  </si>
  <si>
    <t>RCH 10-22</t>
  </si>
  <si>
    <t>1Q/ARFU/138349/ /GTEN</t>
  </si>
  <si>
    <t xml:space="preserve">835 N 8th ST </t>
  </si>
  <si>
    <t>RCH 10-23</t>
  </si>
  <si>
    <t>1Q/ARFU/138387/ /GTEN</t>
  </si>
  <si>
    <t>RCH 10-24</t>
  </si>
  <si>
    <t>1Q/ARFU/009262/ /GTEN</t>
  </si>
  <si>
    <t>RCH 10-25</t>
  </si>
  <si>
    <t>RCH 10-26</t>
  </si>
  <si>
    <t>RCH 10-27</t>
  </si>
  <si>
    <t>RCH 10-28</t>
  </si>
  <si>
    <t>RCH 10-29</t>
  </si>
  <si>
    <t>RCH 10-30</t>
  </si>
  <si>
    <t>RCH 10-31</t>
  </si>
  <si>
    <t>RCH 10-32</t>
  </si>
  <si>
    <t>Jonathan Mcquillian</t>
  </si>
  <si>
    <t>RCH 10-33</t>
  </si>
  <si>
    <t>65/ARFU/164250/ /GTEN</t>
  </si>
  <si>
    <t>RCH 10-34</t>
  </si>
  <si>
    <t>RCH 10-35</t>
  </si>
  <si>
    <t>RCH 10-36</t>
  </si>
  <si>
    <t>RCH 10-37</t>
  </si>
  <si>
    <t>RCH 10-38</t>
  </si>
  <si>
    <t>RCH 10-39</t>
  </si>
  <si>
    <t>RCH 10-40</t>
  </si>
  <si>
    <t>RCH 10-41</t>
  </si>
  <si>
    <t>RCH 10-42</t>
  </si>
  <si>
    <t>RCH 10-43</t>
  </si>
  <si>
    <t>RCH 10-44</t>
  </si>
  <si>
    <t>RCH 10-45</t>
  </si>
  <si>
    <t>RCH 10-46</t>
  </si>
  <si>
    <t>RCH 10-47</t>
  </si>
  <si>
    <t>RCH 10-48</t>
  </si>
  <si>
    <t>RCH 11-1</t>
  </si>
  <si>
    <t>RCH 11-2</t>
  </si>
  <si>
    <t>RCH 11-3</t>
  </si>
  <si>
    <t>RCH 11-4</t>
  </si>
  <si>
    <t>1Q/ARFU/011297/ /GTEN</t>
  </si>
  <si>
    <t>Patrick Coleman</t>
  </si>
  <si>
    <t>RCH 11-5</t>
  </si>
  <si>
    <t>13/ARFU/165028/ /GTEN</t>
  </si>
  <si>
    <t>RCH 11-6</t>
  </si>
  <si>
    <t>RCH 11-7</t>
  </si>
  <si>
    <t>RCH 11-8</t>
  </si>
  <si>
    <t>RCH 11-9</t>
  </si>
  <si>
    <t>RCH 11-10</t>
  </si>
  <si>
    <t>RCH 11-11</t>
  </si>
  <si>
    <t>RCH 11-12</t>
  </si>
  <si>
    <t>RCH 11-13</t>
  </si>
  <si>
    <t>RCH 11-14</t>
  </si>
  <si>
    <t>RCH 11-15</t>
  </si>
  <si>
    <t>RCH 11-16</t>
  </si>
  <si>
    <t>RCH 11-17</t>
  </si>
  <si>
    <t>RCH 11-18</t>
  </si>
  <si>
    <t>RCH 11-19</t>
  </si>
  <si>
    <t>RCH 11-20</t>
  </si>
  <si>
    <t>RCH 11-21</t>
  </si>
  <si>
    <t>RCH 11-22</t>
  </si>
  <si>
    <t>RCH 11-23</t>
  </si>
  <si>
    <t>RCH 11-24</t>
  </si>
  <si>
    <t>RCH 11-25</t>
  </si>
  <si>
    <t>RCH 11-26</t>
  </si>
  <si>
    <t>RCH 11-27</t>
  </si>
  <si>
    <t>RCH 11-28</t>
  </si>
  <si>
    <t>RCH 11-29</t>
  </si>
  <si>
    <t>RCH 11-30</t>
  </si>
  <si>
    <t>RCH 11-31</t>
  </si>
  <si>
    <t>RCH 11-32</t>
  </si>
  <si>
    <t>RCH 11-33</t>
  </si>
  <si>
    <t>RCH 11-34</t>
  </si>
  <si>
    <t>RCH 11-35</t>
  </si>
  <si>
    <t>RCH 11-36</t>
  </si>
  <si>
    <t>RCH 11-37</t>
  </si>
  <si>
    <t>RCH 11-38</t>
  </si>
  <si>
    <t>RCH 11-39</t>
  </si>
  <si>
    <t>RCH 11-40</t>
  </si>
  <si>
    <t>RCH 11-41</t>
  </si>
  <si>
    <t>RCH 11-42</t>
  </si>
  <si>
    <t>RCH 11-43</t>
  </si>
  <si>
    <t>RCH 11-44</t>
  </si>
  <si>
    <t>RCH 11-45</t>
  </si>
  <si>
    <t>RCH 11-46</t>
  </si>
  <si>
    <t>RCH 11-47</t>
  </si>
  <si>
    <t>RCH 11-48</t>
  </si>
  <si>
    <t>DNA (Office 8)</t>
  </si>
  <si>
    <t>RCH  12-1</t>
  </si>
  <si>
    <t>RCH  12-2</t>
  </si>
  <si>
    <t>RCH  12-2</t>
  </si>
  <si>
    <t>RCH  12-3</t>
  </si>
  <si>
    <t>Samantha Walker</t>
  </si>
  <si>
    <t>220 S 12th St</t>
  </si>
  <si>
    <t>RCH  12-3</t>
  </si>
  <si>
    <t>1Q/ARFU/200820/ /GTEN</t>
  </si>
  <si>
    <t>RCH  12-4</t>
  </si>
  <si>
    <t xml:space="preserve">5563 S Greenland Dr </t>
  </si>
  <si>
    <t>RCH  12-4</t>
  </si>
  <si>
    <t>13/ARSU/014494/ /GTEN</t>
  </si>
  <si>
    <t>RCH  12-5</t>
  </si>
  <si>
    <t>1248 Springdale Dr</t>
  </si>
  <si>
    <t>RCH  12-5</t>
  </si>
  <si>
    <t>1Q/ARFU/013788/ /GTEN</t>
  </si>
  <si>
    <t>309 Jeffery Ave</t>
  </si>
  <si>
    <t>RCH  12-6</t>
  </si>
  <si>
    <t>1Q/ARFU/136378/ /GTEN</t>
  </si>
  <si>
    <t>RCH  12-6</t>
  </si>
  <si>
    <t xml:space="preserve">1070 N Main St </t>
  </si>
  <si>
    <t>RCH  12-7</t>
  </si>
  <si>
    <t>1Q/ARFU/161066/ /GTEN</t>
  </si>
  <si>
    <t>RCH  12-7</t>
  </si>
  <si>
    <t xml:space="preserve">900 carrie ave Apt4 </t>
  </si>
  <si>
    <t>RCH  12-8</t>
  </si>
  <si>
    <t>RCH  12-8</t>
  </si>
  <si>
    <t>RCH  12-9</t>
  </si>
  <si>
    <t>RCH  12-9</t>
  </si>
  <si>
    <t>RCH  12-10</t>
  </si>
  <si>
    <t>RCH  12-10</t>
  </si>
  <si>
    <t>RCH  12-11</t>
  </si>
  <si>
    <t>RCH  12-11</t>
  </si>
  <si>
    <t>RCH  12-12</t>
  </si>
  <si>
    <t>RCH  12-12</t>
  </si>
  <si>
    <t>RCH  12-13</t>
  </si>
  <si>
    <t>RCH  12-13</t>
  </si>
  <si>
    <t>RCH  12-14</t>
  </si>
  <si>
    <t>RCH  12-14</t>
  </si>
  <si>
    <t>RCH  12-15</t>
  </si>
  <si>
    <t xml:space="preserve">645 S 1st St </t>
  </si>
  <si>
    <t>RCH  12-15</t>
  </si>
  <si>
    <t>1Q/ARFU/202903/ /GTEN</t>
  </si>
  <si>
    <t>RCH  12-16</t>
  </si>
  <si>
    <t>RCH  12-16</t>
  </si>
  <si>
    <t xml:space="preserve">104 Avenue D </t>
  </si>
  <si>
    <t>RCH  12-17</t>
  </si>
  <si>
    <t>1Q/ARFU/022694/ /GTEN</t>
  </si>
  <si>
    <t>RCH  12-17</t>
  </si>
  <si>
    <t>RCH  12-18</t>
  </si>
  <si>
    <t>RCH  12-18</t>
  </si>
  <si>
    <t>Rochelle Church of God</t>
  </si>
  <si>
    <t>RCH  12-19</t>
  </si>
  <si>
    <t>1Q/ARFU/018929/ /GTEN</t>
  </si>
  <si>
    <t>RCH  12-19</t>
  </si>
  <si>
    <t>RCH  12-20</t>
  </si>
  <si>
    <t>RCH  12-20</t>
  </si>
  <si>
    <t>RCH  12-21</t>
  </si>
  <si>
    <t>1Q/ARFU/021937/ /GTEN</t>
  </si>
  <si>
    <t>RCH  12-21</t>
  </si>
  <si>
    <t>RCH  12-22</t>
  </si>
  <si>
    <t>RCH  12-22</t>
  </si>
  <si>
    <t>RCH  12-23</t>
  </si>
  <si>
    <t>RCH  12-23</t>
  </si>
  <si>
    <t>RCH  12-24</t>
  </si>
  <si>
    <t>RCH  12-24</t>
  </si>
  <si>
    <t>RCH  12-25</t>
  </si>
  <si>
    <t>Hinckley_1_1</t>
  </si>
  <si>
    <t>HIN 1-1</t>
  </si>
  <si>
    <t>HIN 1-2</t>
  </si>
  <si>
    <t>HIN 1-3</t>
  </si>
  <si>
    <t>HIN 1-4</t>
  </si>
  <si>
    <t>HIN 1-5</t>
  </si>
  <si>
    <t>HIN 1-6</t>
  </si>
  <si>
    <t>HIN 1-7</t>
  </si>
  <si>
    <t>HIN 1-8</t>
  </si>
  <si>
    <t>HIN 1-9</t>
  </si>
  <si>
    <t>HIN 1-10</t>
  </si>
  <si>
    <t>HIN 1-11</t>
  </si>
  <si>
    <t>HIN 1-12</t>
  </si>
  <si>
    <t>HIN 1-13</t>
  </si>
  <si>
    <t>HIN 1-14</t>
  </si>
  <si>
    <t>HIN 1-15</t>
  </si>
  <si>
    <t>HIN 1-16</t>
  </si>
  <si>
    <t>HIN 1-17</t>
  </si>
  <si>
    <t>HIN 1-18</t>
  </si>
  <si>
    <t>HIN 1-19</t>
  </si>
  <si>
    <t>HIN 1-20</t>
  </si>
  <si>
    <t>HIN 1-21</t>
  </si>
  <si>
    <t>HIN 1-22</t>
  </si>
  <si>
    <t>HIN 1-23</t>
  </si>
  <si>
    <t>HIN 1-24</t>
  </si>
  <si>
    <t>HIN 1-25</t>
  </si>
  <si>
    <t>HIN 1-26</t>
  </si>
  <si>
    <t>HIN 1-27</t>
  </si>
  <si>
    <t>HIN 1-28</t>
  </si>
  <si>
    <t>HIN 1-29</t>
  </si>
  <si>
    <t>HIN 1-30</t>
  </si>
  <si>
    <t>HIN 1-31</t>
  </si>
  <si>
    <t>HIN 1-32</t>
  </si>
  <si>
    <t>HIN 1-33</t>
  </si>
  <si>
    <t>HIN 1-34</t>
  </si>
  <si>
    <t>HIN 1-35</t>
  </si>
  <si>
    <t>HIN 1-36</t>
  </si>
  <si>
    <t>HIN 1-37</t>
  </si>
  <si>
    <t>HIN 1-38</t>
  </si>
  <si>
    <t>HIN 1-39</t>
  </si>
  <si>
    <t>HIN 1-40</t>
  </si>
  <si>
    <t>HIN 1-41</t>
  </si>
  <si>
    <t>HIN 1-42</t>
  </si>
  <si>
    <t>HIN 1-43</t>
  </si>
  <si>
    <t>HIN 1-44</t>
  </si>
  <si>
    <t>HIN 1-45</t>
  </si>
  <si>
    <t>HIN 1-46</t>
  </si>
  <si>
    <t>HIN 1-47</t>
  </si>
  <si>
    <t>HIN 1-48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</si>
</sst>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F1F1F1"/>
      </left>
      <right style="medium">
        <color rgb="FFF1F1F1"/>
      </right>
      <top style="medium">
        <color rgb="FFF1F1F1"/>
      </top>
      <bottom style="medium">
        <color rgb="FFF1F1F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2" borderId="1" applyNumberFormat="0" applyAlignment="0" applyProtection="0"/>
    <xf numFmtId="0" fontId="3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10" fillId="9" borderId="0" applyNumberFormat="0" applyBorder="0" applyAlignment="0" applyProtection="0"/>
  </cellStyleXfs>
  <cellXfs count="23">
    <xf numFmtId="0" fontId="0" fillId="0" borderId="0" xfId="0"/>
    <xf numFmtId="0" fontId="1" fillId="0" borderId="0" xfId="1"/>
    <xf numFmtId="0" fontId="0" fillId="4" borderId="0" xfId="0" applyFill="1"/>
    <xf numFmtId="0" fontId="4" fillId="2" borderId="1" xfId="2"/>
    <xf numFmtId="0" fontId="0" fillId="5" borderId="0" xfId="0" applyFill="1"/>
    <xf numFmtId="0" fontId="0" fillId="7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6" borderId="0" xfId="3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5" fillId="0" borderId="0" xfId="4"/>
    <xf numFmtId="0" fontId="6" fillId="2" borderId="1" xfId="2" applyFont="1"/>
    <xf numFmtId="0" fontId="4" fillId="2" borderId="1" xfId="2" applyFont="1"/>
    <xf numFmtId="0" fontId="7" fillId="2" borderId="1" xfId="2" applyFont="1"/>
    <xf numFmtId="0" fontId="1" fillId="2" borderId="1" xfId="1" applyFill="1" applyBorder="1"/>
    <xf numFmtId="0" fontId="8" fillId="0" borderId="0" xfId="0" applyFont="1"/>
    <xf numFmtId="0" fontId="9" fillId="0" borderId="2" xfId="0" applyFont="1" applyBorder="1" applyAlignment="1">
      <alignment vertical="center" wrapText="1"/>
    </xf>
    <xf numFmtId="0" fontId="9" fillId="0" borderId="0" xfId="0" applyFont="1"/>
    <xf numFmtId="0" fontId="0" fillId="0" borderId="0" xfId="0" applyAlignment="1"/>
    <xf numFmtId="0" fontId="11" fillId="9" borderId="0" xfId="5" applyFont="1"/>
    <xf numFmtId="0" fontId="12" fillId="0" borderId="0" xfId="0" applyFont="1"/>
    <xf numFmtId="0" fontId="0" fillId="0" borderId="0" xfId="0" applyAlignment="1">
      <alignment horizontal="center"/>
    </xf>
  </cellXfs>
  <cellStyles count="6">
    <cellStyle name="40% - Accent4" xfId="3" builtinId="43"/>
    <cellStyle name="Accent4" xfId="5" builtinId="41"/>
    <cellStyle name="Hyperlink" xfId="1" builtinId="8"/>
    <cellStyle name="Normal" xfId="0" builtinId="0"/>
    <cellStyle name="Output" xfId="2" builtinId="21"/>
    <cellStyle name="Warning Text" xfId="4" builtinId="11"/>
  </cellStyles>
  <dxfs count="66"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  <color theme="2" tint="-0.749961851863155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  <color theme="2" tint="-0.749961851863155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2" tint="-0.749961851863155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  <color theme="2" tint="-0.749961851863155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  <color theme="2" tint="-0.749961851863155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  <color theme="2" tint="-0.749961851863155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192.168.120.145/" TargetMode="External"/><Relationship Id="rId13" Type="http://schemas.openxmlformats.org/officeDocument/2006/relationships/hyperlink" Target="https://192.168.120.145/" TargetMode="External"/><Relationship Id="rId18" Type="http://schemas.openxmlformats.org/officeDocument/2006/relationships/hyperlink" Target="https://192.168.120.142/" TargetMode="External"/><Relationship Id="rId3" Type="http://schemas.openxmlformats.org/officeDocument/2006/relationships/hyperlink" Target="https://192.168.120.153/" TargetMode="External"/><Relationship Id="rId21" Type="http://schemas.openxmlformats.org/officeDocument/2006/relationships/hyperlink" Target="https://192.168.120.142/" TargetMode="External"/><Relationship Id="rId7" Type="http://schemas.openxmlformats.org/officeDocument/2006/relationships/hyperlink" Target="https://192.168.120.153/" TargetMode="External"/><Relationship Id="rId12" Type="http://schemas.openxmlformats.org/officeDocument/2006/relationships/hyperlink" Target="https://192.168.120.145/" TargetMode="External"/><Relationship Id="rId17" Type="http://schemas.openxmlformats.org/officeDocument/2006/relationships/hyperlink" Target="https://192.168.120.142/" TargetMode="External"/><Relationship Id="rId2" Type="http://schemas.openxmlformats.org/officeDocument/2006/relationships/hyperlink" Target="https://192.168.120.153/" TargetMode="External"/><Relationship Id="rId16" Type="http://schemas.openxmlformats.org/officeDocument/2006/relationships/hyperlink" Target="https://192.168.120.142/" TargetMode="External"/><Relationship Id="rId20" Type="http://schemas.openxmlformats.org/officeDocument/2006/relationships/hyperlink" Target="https://192.168.120.142/" TargetMode="External"/><Relationship Id="rId1" Type="http://schemas.openxmlformats.org/officeDocument/2006/relationships/hyperlink" Target="https://192.168.120.153/" TargetMode="External"/><Relationship Id="rId6" Type="http://schemas.openxmlformats.org/officeDocument/2006/relationships/hyperlink" Target="https://192.168.120.153/" TargetMode="External"/><Relationship Id="rId11" Type="http://schemas.openxmlformats.org/officeDocument/2006/relationships/hyperlink" Target="https://192.168.120.145/" TargetMode="External"/><Relationship Id="rId5" Type="http://schemas.openxmlformats.org/officeDocument/2006/relationships/hyperlink" Target="https://192.168.120.153/" TargetMode="External"/><Relationship Id="rId15" Type="http://schemas.openxmlformats.org/officeDocument/2006/relationships/hyperlink" Target="https://192.168.120.142/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s://192.168.120.145/" TargetMode="External"/><Relationship Id="rId19" Type="http://schemas.openxmlformats.org/officeDocument/2006/relationships/hyperlink" Target="https://192.168.120.142/" TargetMode="External"/><Relationship Id="rId4" Type="http://schemas.openxmlformats.org/officeDocument/2006/relationships/hyperlink" Target="https://192.168.120.153/" TargetMode="External"/><Relationship Id="rId9" Type="http://schemas.openxmlformats.org/officeDocument/2006/relationships/hyperlink" Target="https://192.168.120.145/" TargetMode="External"/><Relationship Id="rId14" Type="http://schemas.openxmlformats.org/officeDocument/2006/relationships/hyperlink" Target="https://192.168.120.145/" TargetMode="External"/><Relationship Id="rId22" Type="http://schemas.openxmlformats.org/officeDocument/2006/relationships/hyperlink" Target="https://192.168.120.142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192.168.120.163/" TargetMode="External"/><Relationship Id="rId13" Type="http://schemas.openxmlformats.org/officeDocument/2006/relationships/hyperlink" Target="https://192.168.120.154/" TargetMode="External"/><Relationship Id="rId18" Type="http://schemas.openxmlformats.org/officeDocument/2006/relationships/hyperlink" Target="https://192.168.120.154/" TargetMode="External"/><Relationship Id="rId3" Type="http://schemas.openxmlformats.org/officeDocument/2006/relationships/hyperlink" Target="https://192.168.120.164/" TargetMode="External"/><Relationship Id="rId21" Type="http://schemas.openxmlformats.org/officeDocument/2006/relationships/hyperlink" Target="https://192.168.120.154/" TargetMode="External"/><Relationship Id="rId7" Type="http://schemas.openxmlformats.org/officeDocument/2006/relationships/hyperlink" Target="https://192.168.120.163/" TargetMode="External"/><Relationship Id="rId12" Type="http://schemas.openxmlformats.org/officeDocument/2006/relationships/hyperlink" Target="https://192.168.120.157/" TargetMode="External"/><Relationship Id="rId17" Type="http://schemas.openxmlformats.org/officeDocument/2006/relationships/hyperlink" Target="https://192.168.120.154/" TargetMode="External"/><Relationship Id="rId2" Type="http://schemas.openxmlformats.org/officeDocument/2006/relationships/hyperlink" Target="https://192.168.120.165/" TargetMode="External"/><Relationship Id="rId16" Type="http://schemas.openxmlformats.org/officeDocument/2006/relationships/hyperlink" Target="https://192.168.120.154/" TargetMode="External"/><Relationship Id="rId20" Type="http://schemas.openxmlformats.org/officeDocument/2006/relationships/hyperlink" Target="https://192.168.120.154/" TargetMode="External"/><Relationship Id="rId1" Type="http://schemas.openxmlformats.org/officeDocument/2006/relationships/hyperlink" Target="https://192.168.120.165/" TargetMode="External"/><Relationship Id="rId6" Type="http://schemas.openxmlformats.org/officeDocument/2006/relationships/hyperlink" Target="https://192.168.120.163/" TargetMode="External"/><Relationship Id="rId11" Type="http://schemas.openxmlformats.org/officeDocument/2006/relationships/hyperlink" Target="https://192.168.120.163/" TargetMode="External"/><Relationship Id="rId5" Type="http://schemas.openxmlformats.org/officeDocument/2006/relationships/hyperlink" Target="https://192.168.120.163/" TargetMode="External"/><Relationship Id="rId15" Type="http://schemas.openxmlformats.org/officeDocument/2006/relationships/hyperlink" Target="https://192.168.120.154/" TargetMode="External"/><Relationship Id="rId10" Type="http://schemas.openxmlformats.org/officeDocument/2006/relationships/hyperlink" Target="https://192.168.120.163/" TargetMode="External"/><Relationship Id="rId19" Type="http://schemas.openxmlformats.org/officeDocument/2006/relationships/hyperlink" Target="https://192.168.120.154/" TargetMode="External"/><Relationship Id="rId4" Type="http://schemas.openxmlformats.org/officeDocument/2006/relationships/hyperlink" Target="https://192.168.120.164/" TargetMode="External"/><Relationship Id="rId9" Type="http://schemas.openxmlformats.org/officeDocument/2006/relationships/hyperlink" Target="https://192.168.120.163/" TargetMode="External"/><Relationship Id="rId14" Type="http://schemas.openxmlformats.org/officeDocument/2006/relationships/hyperlink" Target="https://192.168.120.154/" TargetMode="External"/><Relationship Id="rId22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192.168.120.166/" TargetMode="External"/><Relationship Id="rId13" Type="http://schemas.openxmlformats.org/officeDocument/2006/relationships/hyperlink" Target="https://192.168.120.166/" TargetMode="External"/><Relationship Id="rId18" Type="http://schemas.openxmlformats.org/officeDocument/2006/relationships/hyperlink" Target="https://192.168.120.167/" TargetMode="External"/><Relationship Id="rId3" Type="http://schemas.openxmlformats.org/officeDocument/2006/relationships/hyperlink" Target="https://192.168.120.166/" TargetMode="External"/><Relationship Id="rId21" Type="http://schemas.openxmlformats.org/officeDocument/2006/relationships/hyperlink" Target="https://192.168.120.167/" TargetMode="External"/><Relationship Id="rId7" Type="http://schemas.openxmlformats.org/officeDocument/2006/relationships/hyperlink" Target="https://192.168.120.166/" TargetMode="External"/><Relationship Id="rId12" Type="http://schemas.openxmlformats.org/officeDocument/2006/relationships/hyperlink" Target="https://192.168.120.166/" TargetMode="External"/><Relationship Id="rId17" Type="http://schemas.openxmlformats.org/officeDocument/2006/relationships/hyperlink" Target="https://192.168.120.167/" TargetMode="External"/><Relationship Id="rId2" Type="http://schemas.openxmlformats.org/officeDocument/2006/relationships/hyperlink" Target="https://192.168.120.166/" TargetMode="External"/><Relationship Id="rId16" Type="http://schemas.openxmlformats.org/officeDocument/2006/relationships/hyperlink" Target="https://192.168.120.167/" TargetMode="External"/><Relationship Id="rId20" Type="http://schemas.openxmlformats.org/officeDocument/2006/relationships/hyperlink" Target="https://192.168.120.167/" TargetMode="External"/><Relationship Id="rId1" Type="http://schemas.openxmlformats.org/officeDocument/2006/relationships/hyperlink" Target="https://192.168.120.166/" TargetMode="External"/><Relationship Id="rId6" Type="http://schemas.openxmlformats.org/officeDocument/2006/relationships/hyperlink" Target="https://192.168.120.166/" TargetMode="External"/><Relationship Id="rId11" Type="http://schemas.openxmlformats.org/officeDocument/2006/relationships/hyperlink" Target="https://192.168.120.166/" TargetMode="External"/><Relationship Id="rId24" Type="http://schemas.openxmlformats.org/officeDocument/2006/relationships/hyperlink" Target="https://192.168.120.167/" TargetMode="External"/><Relationship Id="rId5" Type="http://schemas.openxmlformats.org/officeDocument/2006/relationships/hyperlink" Target="https://192.168.120.166/" TargetMode="External"/><Relationship Id="rId15" Type="http://schemas.openxmlformats.org/officeDocument/2006/relationships/hyperlink" Target="https://192.168.120.167/" TargetMode="External"/><Relationship Id="rId23" Type="http://schemas.openxmlformats.org/officeDocument/2006/relationships/hyperlink" Target="https://192.168.120.167/" TargetMode="External"/><Relationship Id="rId10" Type="http://schemas.openxmlformats.org/officeDocument/2006/relationships/hyperlink" Target="https://192.168.120.166/" TargetMode="External"/><Relationship Id="rId19" Type="http://schemas.openxmlformats.org/officeDocument/2006/relationships/hyperlink" Target="https://192.168.120.167/" TargetMode="External"/><Relationship Id="rId4" Type="http://schemas.openxmlformats.org/officeDocument/2006/relationships/hyperlink" Target="https://192.168.120.166/" TargetMode="External"/><Relationship Id="rId9" Type="http://schemas.openxmlformats.org/officeDocument/2006/relationships/hyperlink" Target="https://192.168.120.166/" TargetMode="External"/><Relationship Id="rId14" Type="http://schemas.openxmlformats.org/officeDocument/2006/relationships/hyperlink" Target="https://192.168.120.166/" TargetMode="External"/><Relationship Id="rId22" Type="http://schemas.openxmlformats.org/officeDocument/2006/relationships/hyperlink" Target="https://192.168.120.167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192.168.120.139/" TargetMode="External"/><Relationship Id="rId13" Type="http://schemas.openxmlformats.org/officeDocument/2006/relationships/hyperlink" Target="https://192.168.120.133/" TargetMode="External"/><Relationship Id="rId18" Type="http://schemas.openxmlformats.org/officeDocument/2006/relationships/hyperlink" Target="https://192.168.120.130/" TargetMode="External"/><Relationship Id="rId26" Type="http://schemas.openxmlformats.org/officeDocument/2006/relationships/hyperlink" Target="https://192.168.120.130/" TargetMode="External"/><Relationship Id="rId3" Type="http://schemas.openxmlformats.org/officeDocument/2006/relationships/hyperlink" Target="https://192.168.120.141/" TargetMode="External"/><Relationship Id="rId21" Type="http://schemas.openxmlformats.org/officeDocument/2006/relationships/hyperlink" Target="https://192.168.120.130/" TargetMode="External"/><Relationship Id="rId7" Type="http://schemas.openxmlformats.org/officeDocument/2006/relationships/hyperlink" Target="https://192.168.120.139/" TargetMode="External"/><Relationship Id="rId12" Type="http://schemas.openxmlformats.org/officeDocument/2006/relationships/hyperlink" Target="https://192.168.120.133/" TargetMode="External"/><Relationship Id="rId17" Type="http://schemas.openxmlformats.org/officeDocument/2006/relationships/hyperlink" Target="https://192.168.120.130/" TargetMode="External"/><Relationship Id="rId25" Type="http://schemas.openxmlformats.org/officeDocument/2006/relationships/hyperlink" Target="https://192.168.120.130/" TargetMode="External"/><Relationship Id="rId2" Type="http://schemas.openxmlformats.org/officeDocument/2006/relationships/hyperlink" Target="https://192.168.120.141/" TargetMode="External"/><Relationship Id="rId16" Type="http://schemas.openxmlformats.org/officeDocument/2006/relationships/hyperlink" Target="https://192.168.120.130/" TargetMode="External"/><Relationship Id="rId20" Type="http://schemas.openxmlformats.org/officeDocument/2006/relationships/hyperlink" Target="https://192.168.120.130/" TargetMode="External"/><Relationship Id="rId1" Type="http://schemas.openxmlformats.org/officeDocument/2006/relationships/hyperlink" Target="https://192.168.120.141/" TargetMode="External"/><Relationship Id="rId6" Type="http://schemas.openxmlformats.org/officeDocument/2006/relationships/hyperlink" Target="https://192.168.120.139/" TargetMode="External"/><Relationship Id="rId11" Type="http://schemas.openxmlformats.org/officeDocument/2006/relationships/hyperlink" Target="https://192.168.120.133/" TargetMode="External"/><Relationship Id="rId24" Type="http://schemas.openxmlformats.org/officeDocument/2006/relationships/hyperlink" Target="https://192.168.120.130/" TargetMode="External"/><Relationship Id="rId5" Type="http://schemas.openxmlformats.org/officeDocument/2006/relationships/hyperlink" Target="https://192.168.120.140/" TargetMode="External"/><Relationship Id="rId15" Type="http://schemas.openxmlformats.org/officeDocument/2006/relationships/hyperlink" Target="https://192.168.120.133/" TargetMode="External"/><Relationship Id="rId23" Type="http://schemas.openxmlformats.org/officeDocument/2006/relationships/hyperlink" Target="https://192.168.120.130/" TargetMode="External"/><Relationship Id="rId28" Type="http://schemas.openxmlformats.org/officeDocument/2006/relationships/hyperlink" Target="https://192.168.120.130/" TargetMode="External"/><Relationship Id="rId10" Type="http://schemas.openxmlformats.org/officeDocument/2006/relationships/hyperlink" Target="https://192.168.120.133/" TargetMode="External"/><Relationship Id="rId19" Type="http://schemas.openxmlformats.org/officeDocument/2006/relationships/hyperlink" Target="https://192.168.120.130/" TargetMode="External"/><Relationship Id="rId4" Type="http://schemas.openxmlformats.org/officeDocument/2006/relationships/hyperlink" Target="https://192.168.120.141/" TargetMode="External"/><Relationship Id="rId9" Type="http://schemas.openxmlformats.org/officeDocument/2006/relationships/hyperlink" Target="https://192.168.120.133/" TargetMode="External"/><Relationship Id="rId14" Type="http://schemas.openxmlformats.org/officeDocument/2006/relationships/hyperlink" Target="https://192.168.120.133/" TargetMode="External"/><Relationship Id="rId22" Type="http://schemas.openxmlformats.org/officeDocument/2006/relationships/hyperlink" Target="https://192.168.120.130/" TargetMode="External"/><Relationship Id="rId27" Type="http://schemas.openxmlformats.org/officeDocument/2006/relationships/hyperlink" Target="https://192.168.120.130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F0065-5B19-4457-8C0F-6BCDBE98051E}">
  <dimension ref="A1:F28"/>
  <sheetViews>
    <sheetView workbookViewId="0">
      <selection activeCell="A2" sqref="A2"/>
    </sheetView>
  </sheetViews>
  <sheetFormatPr defaultRowHeight="14.5" x14ac:dyDescent="0.35"/>
  <cols>
    <col min="1" max="1" width="20.26953125" bestFit="1" customWidth="1"/>
    <col min="2" max="2" width="21.81640625" bestFit="1" customWidth="1"/>
    <col min="3" max="3" width="18.7265625" bestFit="1" customWidth="1"/>
    <col min="4" max="4" width="19.1796875" bestFit="1" customWidth="1"/>
    <col min="5" max="5" width="18.453125" bestFit="1" customWidth="1"/>
    <col min="6" max="6" width="17.7265625" bestFit="1" customWidth="1"/>
  </cols>
  <sheetData>
    <row r="1" spans="1:6" ht="21" x14ac:dyDescent="0.5">
      <c r="A1" s="21" t="s">
        <v>0</v>
      </c>
      <c r="B1" s="21">
        <f>COUNTA(A3:F300)</f>
        <v>97</v>
      </c>
    </row>
    <row r="2" spans="1:6" ht="18.5" x14ac:dyDescent="0.45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</row>
    <row r="3" spans="1:6" x14ac:dyDescent="0.35">
      <c r="A3" t="str" cm="1">
        <f t="array" ref="A3:A28">IFERROR(_xlfn.UNIQUE(_xlfn._xlws.FILTER('Rochelle Audit Active Cust.'!$P$3:$P$300,'Rochelle Audit Active Cust.'!$P$3:$P$300&lt;&gt;"")),"")</f>
        <v>208.89.149.30</v>
      </c>
      <c r="B3" t="str" cm="1">
        <f t="array" ref="B3:B23">IFERROR(_xlfn.UNIQUE(_xlfn._xlws.FILTER('Sycamore Audit Active Cust.'!$P$3:$P$300,'Sycamore Audit Active Cust.'!$P$3:$P$300&lt;&gt;"")),"")</f>
        <v>208.89.149.114</v>
      </c>
      <c r="C3" t="str" cm="1">
        <f t="array" ref="C3:C26">IFERROR(_xlfn.UNIQUE(_xlfn._xlws.FILTER(' Dekalb Audit Active Cust.'!$P$3:$P$300,' Dekalb Audit Active Cust.'!$P$3:$P$300&lt;&gt;"")),"")</f>
        <v>208.89.149.82</v>
      </c>
      <c r="D3" t="str" cm="1">
        <f t="array" ref="D3">IFERROR(_xlfn.UNIQUE(_xlfn._xlws.FILTER('Hinkley Audit Active Cust.'!$P$3:$P$300,'Hinkley Audit Active Cust.'!$P$3:$P$300&lt;&gt;"")),"")</f>
        <v/>
      </c>
      <c r="E3" t="str" cm="1">
        <f t="array" ref="E3">IFERROR(_xlfn.UNIQUE(_xlfn._xlws.FILTER('Genoa  Audit Active Cust.'!$P$3:$P$300,'Genoa  Audit Active Cust.'!$P$3:$P$300&lt;&gt;"")),"")</f>
        <v/>
      </c>
      <c r="F3" t="str" cm="1">
        <f t="array" ref="F3:F26">IFERROR(_xlfn.UNIQUE(_xlfn._xlws.FILTER('Malta Audit Active Cust.'!$P$3:$P$300,'Malta Audit Active Cust.'!$P$3:$P$300&lt;&gt;"")),"")</f>
        <v>208.89.149.54</v>
      </c>
    </row>
    <row r="4" spans="1:6" x14ac:dyDescent="0.35">
      <c r="A4" t="str">
        <v>208.89.149.20</v>
      </c>
      <c r="B4" t="str">
        <v>208.89.149.8</v>
      </c>
      <c r="C4" t="str">
        <v>208.89.149.63</v>
      </c>
      <c r="F4" t="str">
        <v>208.89.149.17</v>
      </c>
    </row>
    <row r="5" spans="1:6" x14ac:dyDescent="0.35">
      <c r="A5" t="str">
        <v>208.89.149.27</v>
      </c>
      <c r="B5" t="str">
        <v>208.89.149.25</v>
      </c>
      <c r="C5" t="str">
        <v>208.89.149.12</v>
      </c>
      <c r="F5" t="str">
        <v>208.89.149.44</v>
      </c>
    </row>
    <row r="6" spans="1:6" x14ac:dyDescent="0.35">
      <c r="A6" t="str">
        <v>208.89.149.28</v>
      </c>
      <c r="B6" t="str">
        <v>208.89.149.93</v>
      </c>
      <c r="C6" t="str">
        <v>208.89.149.71</v>
      </c>
      <c r="F6" t="str">
        <v>208.89.149.9</v>
      </c>
    </row>
    <row r="7" spans="1:6" x14ac:dyDescent="0.35">
      <c r="A7" t="str">
        <v>208.89.149.79</v>
      </c>
      <c r="B7" t="str">
        <v>208.89.149.67</v>
      </c>
      <c r="C7" t="str">
        <v>208.89.149.14</v>
      </c>
      <c r="F7" t="str">
        <v>208.89.149.87</v>
      </c>
    </row>
    <row r="8" spans="1:6" x14ac:dyDescent="0.35">
      <c r="A8" t="str">
        <v>208.89.149.15</v>
      </c>
      <c r="B8" t="str">
        <v>208.89.149.49</v>
      </c>
      <c r="C8" t="str">
        <v>208.89.149.91</v>
      </c>
      <c r="F8" t="str">
        <v>208.89.149.147</v>
      </c>
    </row>
    <row r="9" spans="1:6" x14ac:dyDescent="0.35">
      <c r="A9" t="str">
        <v>208.89.149.116</v>
      </c>
      <c r="B9" t="str">
        <v>208.89.149.92</v>
      </c>
      <c r="C9" t="str">
        <v>208.89.149.51</v>
      </c>
      <c r="F9" t="str">
        <v>208.89.149.48</v>
      </c>
    </row>
    <row r="10" spans="1:6" x14ac:dyDescent="0.35">
      <c r="A10" t="str">
        <v>208.89.149.111</v>
      </c>
      <c r="B10" t="str">
        <v>208.89.149.38</v>
      </c>
      <c r="C10" t="str">
        <v>208.89.151.21</v>
      </c>
      <c r="F10" t="str">
        <v>208.89.149.70</v>
      </c>
    </row>
    <row r="11" spans="1:6" x14ac:dyDescent="0.35">
      <c r="A11" t="str">
        <v>208.89.149.130</v>
      </c>
      <c r="B11" t="str">
        <v>208.89.149.119</v>
      </c>
      <c r="C11" t="str">
        <v>208.89.149.29</v>
      </c>
      <c r="F11" t="str">
        <v>208.89.149.62</v>
      </c>
    </row>
    <row r="12" spans="1:6" x14ac:dyDescent="0.35">
      <c r="A12" t="str">
        <v>208.89.149.108</v>
      </c>
      <c r="B12" t="str">
        <v>192.168.122.67</v>
      </c>
      <c r="C12" t="str">
        <v>208.89.149.23</v>
      </c>
      <c r="F12" t="str">
        <v>208.89.149.75</v>
      </c>
    </row>
    <row r="13" spans="1:6" x14ac:dyDescent="0.35">
      <c r="A13" t="str">
        <v>208.89.149.76</v>
      </c>
      <c r="B13" t="str">
        <v>208.89.149.118</v>
      </c>
      <c r="C13" t="str">
        <v>208.89.149.104</v>
      </c>
      <c r="F13" t="str">
        <v>208.89.149.5</v>
      </c>
    </row>
    <row r="14" spans="1:6" x14ac:dyDescent="0.35">
      <c r="A14" t="str">
        <v>208.89.149.57</v>
      </c>
      <c r="B14" t="str">
        <v>208.89.149.64</v>
      </c>
      <c r="C14" t="str">
        <v>208.89.149.16</v>
      </c>
      <c r="F14" t="str">
        <v>208.89.149.3</v>
      </c>
    </row>
    <row r="15" spans="1:6" x14ac:dyDescent="0.35">
      <c r="A15" t="str">
        <v>208.89.149.95</v>
      </c>
      <c r="B15" t="str">
        <v>208.89.149.18</v>
      </c>
      <c r="C15" t="str">
        <v>192.168.122.35</v>
      </c>
      <c r="F15" t="str">
        <v>208.89.149.36</v>
      </c>
    </row>
    <row r="16" spans="1:6" x14ac:dyDescent="0.35">
      <c r="A16" t="str">
        <v>208.89.149.117</v>
      </c>
      <c r="B16" t="str">
        <v>208.89.149.41</v>
      </c>
      <c r="C16" t="str">
        <v>208.89.149.31</v>
      </c>
      <c r="F16" t="str">
        <v>208.89.149.88</v>
      </c>
    </row>
    <row r="17" spans="1:6" x14ac:dyDescent="0.35">
      <c r="A17" t="str">
        <v>208.89.149.77</v>
      </c>
      <c r="B17" t="str">
        <v>208.89.149.43</v>
      </c>
      <c r="C17" t="str">
        <v>208.89.149.98</v>
      </c>
      <c r="F17" t="str">
        <v>208.89.149.7</v>
      </c>
    </row>
    <row r="18" spans="1:6" x14ac:dyDescent="0.35">
      <c r="A18" t="str">
        <v>208.89.149.89</v>
      </c>
      <c r="B18" t="str">
        <v>208.89.149.60</v>
      </c>
      <c r="C18" t="str">
        <v>192.168.122.14</v>
      </c>
      <c r="F18" t="str">
        <v>208.89.149.46</v>
      </c>
    </row>
    <row r="19" spans="1:6" x14ac:dyDescent="0.35">
      <c r="A19" t="str">
        <v>192.168.122.50</v>
      </c>
      <c r="B19" t="str">
        <v>208.89.150.220</v>
      </c>
      <c r="C19" t="str">
        <v>208.89.149.112</v>
      </c>
      <c r="F19" t="str">
        <v>208.89.149.102</v>
      </c>
    </row>
    <row r="20" spans="1:6" x14ac:dyDescent="0.35">
      <c r="A20" t="str">
        <v>208.89.149.53</v>
      </c>
      <c r="B20" t="str">
        <v>208.89.149.115</v>
      </c>
      <c r="C20" t="str">
        <v>208.89.149.72</v>
      </c>
      <c r="F20" t="str">
        <v>208.89.149.143</v>
      </c>
    </row>
    <row r="21" spans="1:6" x14ac:dyDescent="0.35">
      <c r="A21" t="str">
        <v>208.89.149.109</v>
      </c>
      <c r="B21" t="str">
        <v>208.89.149.100</v>
      </c>
      <c r="C21" t="str">
        <v>208.89.151.58</v>
      </c>
      <c r="F21" t="str">
        <v>208.89.149.152</v>
      </c>
    </row>
    <row r="22" spans="1:6" x14ac:dyDescent="0.35">
      <c r="A22" t="str">
        <v>208.89.149.107</v>
      </c>
      <c r="B22" t="str">
        <v>208.89.149.55</v>
      </c>
      <c r="C22" t="str">
        <v>208.89.149.13</v>
      </c>
      <c r="F22" t="str">
        <v>208.89.149.32</v>
      </c>
    </row>
    <row r="23" spans="1:6" x14ac:dyDescent="0.35">
      <c r="A23" t="str">
        <v>208.89.149.128</v>
      </c>
      <c r="B23" t="str">
        <v>208.89.149.121</v>
      </c>
      <c r="C23" t="str">
        <v>208.89.149.45</v>
      </c>
      <c r="F23" t="str">
        <v>208.89.149.21</v>
      </c>
    </row>
    <row r="24" spans="1:6" x14ac:dyDescent="0.35">
      <c r="A24" t="str">
        <v>208.89.149.50</v>
      </c>
      <c r="C24" t="str">
        <v>208.89.151.17</v>
      </c>
      <c r="F24" t="str">
        <v>208.89.149.101</v>
      </c>
    </row>
    <row r="25" spans="1:6" x14ac:dyDescent="0.35">
      <c r="A25" t="str">
        <v>208.89.149.83</v>
      </c>
      <c r="C25" t="str">
        <v>208.89.149.140</v>
      </c>
      <c r="F25" t="str">
        <v>208.89.149.56</v>
      </c>
    </row>
    <row r="26" spans="1:6" x14ac:dyDescent="0.35">
      <c r="A26" t="str">
        <v>208.89.149.99</v>
      </c>
      <c r="C26" t="str">
        <v>208.89.149.10</v>
      </c>
      <c r="F26" t="str">
        <v>208.89.151.226</v>
      </c>
    </row>
    <row r="27" spans="1:6" x14ac:dyDescent="0.35">
      <c r="A27" t="str">
        <v>208.89.149.201</v>
      </c>
    </row>
    <row r="28" spans="1:6" x14ac:dyDescent="0.35">
      <c r="A28" t="str">
        <v>208.89.149.11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0393-2F6B-46D2-82D8-465F9B002669}">
  <dimension ref="A1:AH301"/>
  <sheetViews>
    <sheetView topLeftCell="A15" workbookViewId="0">
      <selection activeCell="A30" sqref="A30"/>
    </sheetView>
  </sheetViews>
  <sheetFormatPr defaultRowHeight="14.5" x14ac:dyDescent="0.35"/>
  <cols>
    <col min="1" max="1" width="22.26953125" bestFit="1" customWidth="1"/>
    <col min="2" max="2" width="2.26953125" customWidth="1"/>
    <col min="3" max="3" width="15.26953125" bestFit="1" customWidth="1"/>
    <col min="4" max="4" width="11.453125" bestFit="1" customWidth="1"/>
    <col min="5" max="5" width="6" bestFit="1" customWidth="1"/>
    <col min="6" max="6" width="9.54296875" customWidth="1"/>
    <col min="7" max="7" width="10.1796875" bestFit="1" customWidth="1"/>
    <col min="8" max="8" width="2.26953125" customWidth="1"/>
    <col min="9" max="9" width="17.7265625" bestFit="1" customWidth="1"/>
    <col min="10" max="10" width="14.7265625" bestFit="1" customWidth="1"/>
    <col min="11" max="11" width="22.54296875" bestFit="1" customWidth="1"/>
    <col min="12" max="12" width="5.81640625" bestFit="1" customWidth="1"/>
    <col min="13" max="14" width="9.81640625" bestFit="1" customWidth="1"/>
    <col min="15" max="15" width="20.7265625" bestFit="1" customWidth="1"/>
    <col min="16" max="16" width="13.7265625" bestFit="1" customWidth="1"/>
    <col min="17" max="17" width="3" bestFit="1" customWidth="1"/>
    <col min="18" max="18" width="17.453125" bestFit="1" customWidth="1"/>
    <col min="19" max="19" width="15.7265625" bestFit="1" customWidth="1"/>
    <col min="20" max="20" width="13.7265625" bestFit="1" customWidth="1"/>
    <col min="21" max="21" width="3" bestFit="1" customWidth="1"/>
    <col min="22" max="22" width="17.7265625" bestFit="1" customWidth="1"/>
    <col min="23" max="23" width="16.54296875" customWidth="1"/>
    <col min="24" max="24" width="13.7265625" bestFit="1" customWidth="1"/>
    <col min="25" max="25" width="3" bestFit="1" customWidth="1"/>
    <col min="26" max="26" width="19.26953125" bestFit="1" customWidth="1"/>
    <col min="27" max="27" width="17.7265625" customWidth="1"/>
    <col min="28" max="28" width="15.453125" customWidth="1"/>
    <col min="29" max="29" width="2" bestFit="1" customWidth="1"/>
    <col min="30" max="30" width="16.7265625" bestFit="1" customWidth="1"/>
    <col min="31" max="31" width="15.54296875" bestFit="1" customWidth="1"/>
    <col min="32" max="32" width="12.7265625" bestFit="1" customWidth="1"/>
    <col min="33" max="33" width="3" bestFit="1" customWidth="1"/>
    <col min="34" max="34" width="17.81640625" bestFit="1" customWidth="1"/>
  </cols>
  <sheetData>
    <row r="1" spans="1:34" x14ac:dyDescent="0.35">
      <c r="B1" s="2"/>
      <c r="C1" s="22" t="s">
        <v>7</v>
      </c>
      <c r="D1" s="22"/>
      <c r="E1" s="22"/>
      <c r="F1" s="22"/>
      <c r="G1" s="22"/>
      <c r="H1" s="4"/>
      <c r="O1" s="19" t="s">
        <v>8</v>
      </c>
      <c r="P1" s="19"/>
      <c r="Q1" s="19"/>
      <c r="R1" s="19"/>
      <c r="S1" s="22" t="s">
        <v>9</v>
      </c>
      <c r="T1" s="22"/>
      <c r="U1" s="22"/>
      <c r="V1" s="22"/>
      <c r="W1" s="22" t="s">
        <v>10</v>
      </c>
      <c r="X1" s="22"/>
      <c r="Y1" s="22"/>
      <c r="Z1" s="22"/>
      <c r="AA1" s="22" t="s">
        <v>11</v>
      </c>
      <c r="AB1" s="22"/>
      <c r="AC1" s="22"/>
      <c r="AD1" s="22"/>
      <c r="AE1" s="22" t="s">
        <v>12</v>
      </c>
      <c r="AF1" s="22"/>
      <c r="AG1" s="22"/>
      <c r="AH1" s="22"/>
    </row>
    <row r="2" spans="1:34" s="9" customFormat="1" ht="43.5" x14ac:dyDescent="0.35">
      <c r="A2" s="5" t="s">
        <v>13</v>
      </c>
      <c r="B2" s="6"/>
      <c r="C2" s="7" t="str">
        <f>'Sycamore Loop Info'!C1</f>
        <v>Calix Card</v>
      </c>
      <c r="D2" s="7" t="str">
        <f>'Sycamore Loop Info'!D1</f>
        <v>Port</v>
      </c>
      <c r="E2" s="7" t="s">
        <v>14</v>
      </c>
      <c r="F2" s="7" t="s">
        <v>15</v>
      </c>
      <c r="G2" s="7" t="str">
        <f>'Sycamore Loop Info'!B1</f>
        <v>ID</v>
      </c>
      <c r="H2" s="8"/>
      <c r="I2" s="10" t="s">
        <v>16</v>
      </c>
      <c r="J2" s="10" t="s">
        <v>17</v>
      </c>
      <c r="K2" s="10" t="s">
        <v>18</v>
      </c>
      <c r="L2" s="10" t="s">
        <v>19</v>
      </c>
      <c r="M2" s="10" t="s">
        <v>20</v>
      </c>
      <c r="N2" s="10" t="s">
        <v>21</v>
      </c>
      <c r="O2" s="10" t="s">
        <v>22</v>
      </c>
      <c r="P2" s="10">
        <v>1</v>
      </c>
      <c r="Q2" s="10">
        <v>2</v>
      </c>
      <c r="R2" s="10" t="s">
        <v>23</v>
      </c>
      <c r="S2" s="10" t="s">
        <v>24</v>
      </c>
      <c r="T2" s="10">
        <v>1</v>
      </c>
      <c r="U2" s="10">
        <v>2</v>
      </c>
      <c r="V2" s="10" t="s">
        <v>25</v>
      </c>
      <c r="W2" s="10" t="s">
        <v>26</v>
      </c>
      <c r="X2" s="10">
        <v>1</v>
      </c>
      <c r="Y2" s="10">
        <v>2</v>
      </c>
      <c r="Z2" s="10" t="s">
        <v>27</v>
      </c>
      <c r="AA2" s="10" t="s">
        <v>28</v>
      </c>
      <c r="AB2" s="10">
        <v>1</v>
      </c>
      <c r="AC2" s="10">
        <v>2</v>
      </c>
      <c r="AD2" s="10" t="s">
        <v>29</v>
      </c>
      <c r="AE2" s="10" t="s">
        <v>30</v>
      </c>
      <c r="AF2" s="10">
        <v>1</v>
      </c>
      <c r="AG2" s="10">
        <v>2</v>
      </c>
      <c r="AH2" s="10" t="s">
        <v>31</v>
      </c>
    </row>
    <row r="3" spans="1:34" x14ac:dyDescent="0.35">
      <c r="A3" s="11" t="str" cm="1">
        <f t="array" ref="A3:A39">_xlfn.UNIQUE(_xlfn._xlws.FILTER('Sycamore Loop Info'!$A$2:$A$300,'Sycamore Loop Info'!$A$2:$A$300&lt;&gt;""))</f>
        <v>P &amp; R Auto Body</v>
      </c>
      <c r="B3" s="2"/>
      <c r="C3" s="13" t="str">
        <f>IFERROR(INDEX('Sycamore Loop Info'!$B$2:$Z$300,MATCH(I3,'Sycamore Loop Info'!$A$2:$A$300,0),MATCH($C$2,'Sycamore Loop Info'!$B$1:$Z$1,0)),"No Match")</f>
        <v>Sycamore_1_12</v>
      </c>
      <c r="D3" s="13">
        <f>IFERROR(INDEX('Sycamore Loop Info'!$B$2:$Z$300,MATCH(I3,'Sycamore Loop Info'!$A$2:$A$300,0),MATCH($D$2,'Sycamore Loop Info'!$B$1:$Z$1,0)),"No Port Info")</f>
        <v>1</v>
      </c>
      <c r="E3" s="13" t="str">
        <f t="shared" ref="E3:E16" si="0">IFERROR(IF(C3=J3,"Yes","No"),"Not Found")</f>
        <v>Yes</v>
      </c>
      <c r="F3" s="13" t="str">
        <f t="shared" ref="F3" si="1">IFERROR(IF(D3=L3,"Match","No Match"),"No Port")</f>
        <v>Match</v>
      </c>
      <c r="G3" s="13">
        <f>IFERROR(INDEX('Sycamore Loop Info'!$B$2:$Z$300,MATCH(I3,'Sycamore Loop Info'!$A$2:$A$300,0),MATCH($G$2,'Sycamore Loop Info'!$B$1:$Z$1,0)),"No Cust ID")</f>
        <v>817</v>
      </c>
      <c r="H3" s="4"/>
      <c r="I3" s="12" t="s">
        <v>32</v>
      </c>
      <c r="J3" s="3" t="s">
        <v>33</v>
      </c>
      <c r="K3" s="14" t="s">
        <v>34</v>
      </c>
      <c r="L3" s="3">
        <v>1</v>
      </c>
      <c r="M3" s="3" t="s">
        <v>35</v>
      </c>
      <c r="N3" s="3" t="s">
        <v>35</v>
      </c>
      <c r="O3" s="3" t="s">
        <v>36</v>
      </c>
      <c r="P3" s="3" t="str">
        <f t="shared" ref="P3:Q24" si="2">IF($O3&lt;&gt;"N/A",TRIM(MID(SUBSTITUTE($O3,"/",REPT(" ",LEN($O3))),(P$2-1)*LEN($O3)+1,LEN($O3))),"")</f>
        <v>208.89.149.114</v>
      </c>
      <c r="Q3" s="3" t="str">
        <f t="shared" si="2"/>
        <v>32</v>
      </c>
      <c r="R3" s="3" t="s">
        <v>37</v>
      </c>
      <c r="S3" s="3" t="s">
        <v>38</v>
      </c>
      <c r="T3" s="3" t="str">
        <f t="shared" ref="T3:U24" si="3">IF($S3&lt;&gt;"N/A",TRIM(MID(SUBSTITUTE($S3,"/",REPT(" ",LEN($S3))),(T$2-1)*LEN($S3)+1,LEN($S3))),"")</f>
        <v/>
      </c>
      <c r="U3" s="3" t="str">
        <f t="shared" si="3"/>
        <v/>
      </c>
      <c r="V3" s="3" t="s">
        <v>38</v>
      </c>
      <c r="W3" s="3" t="s">
        <v>38</v>
      </c>
      <c r="X3" s="3" t="str">
        <f t="shared" ref="X3:Y25" si="4">IF($W3&lt;&gt;"N/A",TRIM(MID(SUBSTITUTE($W3,"/",REPT(" ",LEN($W3))),(X$2-1)*LEN($W3)+1,LEN($W3))),"")</f>
        <v/>
      </c>
      <c r="Y3" s="3" t="str">
        <f t="shared" si="4"/>
        <v/>
      </c>
      <c r="Z3" s="3" t="s">
        <v>38</v>
      </c>
      <c r="AA3" s="3" t="s">
        <v>38</v>
      </c>
      <c r="AB3" s="3" t="str">
        <f t="shared" ref="AB3:AB23" si="5">IF($AA3&lt;&gt;"N/A",TRIM(MID(SUBSTITUTE($AA3,"/",REPT(" ",LEN($AA3))),(AF$2-1)*LEN($AA3)+1,LEN($AA3))),"")</f>
        <v/>
      </c>
      <c r="AC3" s="3" t="str">
        <f t="shared" ref="AC3:AC23" si="6">IF($AA3&lt;&gt;"N/A",TRIM(MID(SUBSTITUTE($AA3,"/",REPT(" ",LEN($AA3))),(AG$2-1)*LEN($AA3)+1,LEN($AA3))),"")</f>
        <v/>
      </c>
      <c r="AD3" s="3" t="s">
        <v>38</v>
      </c>
      <c r="AE3" s="3" t="s">
        <v>39</v>
      </c>
      <c r="AF3" s="3" t="str">
        <f>IF($AE3&lt;&gt;"N/A",TRIM(MID(SUBSTITUTE($AE3,"/",REPT(" ",LEN($AE3))),(AF$2-1)*LEN($AE3)+1,LEN($AE3))),"")</f>
        <v>172.19.20.201</v>
      </c>
      <c r="AG3" s="3" t="str">
        <f>IF($AE3&lt;&gt;"N/A",TRIM(MID(SUBSTITUTE($AE3,"/",REPT(" ",LEN($AE3))),(AG$2-1)*LEN($AE3)+1,LEN($AE3))),"")</f>
        <v>32</v>
      </c>
      <c r="AH3" s="3" t="s">
        <v>40</v>
      </c>
    </row>
    <row r="4" spans="1:34" x14ac:dyDescent="0.35">
      <c r="A4" s="11" t="str">
        <v>DNA (Charoun 1)</v>
      </c>
      <c r="B4" s="2"/>
      <c r="C4" s="13" t="str">
        <f>IFERROR(INDEX('Sycamore Loop Info'!$B$2:$Z$300,MATCH(I4,'Sycamore Loop Info'!$A$2:$A$300,0),MATCH($C$2,'Sycamore Loop Info'!$B$1:$Z$1,0)),"No Match")</f>
        <v>Sycamore_1_12</v>
      </c>
      <c r="D4" s="13">
        <f>IFERROR(INDEX('Sycamore Loop Info'!$B$2:$Z$300,MATCH(I4,'Sycamore Loop Info'!$A$2:$A$300,0),MATCH($D$2,'Sycamore Loop Info'!$B$1:$Z$1,0)),"No Port Info")</f>
        <v>4</v>
      </c>
      <c r="E4" s="13" t="str">
        <f t="shared" si="0"/>
        <v>Yes</v>
      </c>
      <c r="F4" s="13" t="str">
        <f t="shared" ref="F4:F40" si="7">IFERROR(IF(D4=L4,"Match","No Match"),"No Port")</f>
        <v>Match</v>
      </c>
      <c r="G4" s="13">
        <f>IFERROR(INDEX('Sycamore Loop Info'!$B$2:$Z$300,MATCH(I4,'Sycamore Loop Info'!$A$2:$A$300,0),MATCH($G$2,'Sycamore Loop Info'!$B$1:$Z$1,0)),"No Cust ID")</f>
        <v>820</v>
      </c>
      <c r="H4" s="4"/>
      <c r="I4" s="12" t="s">
        <v>41</v>
      </c>
      <c r="J4" s="3" t="s">
        <v>33</v>
      </c>
      <c r="K4" s="14" t="s">
        <v>34</v>
      </c>
      <c r="L4" s="3">
        <v>4</v>
      </c>
      <c r="M4" s="3" t="s">
        <v>35</v>
      </c>
      <c r="N4" s="3" t="s">
        <v>35</v>
      </c>
      <c r="O4" s="3" t="s">
        <v>42</v>
      </c>
      <c r="P4" s="3" t="str">
        <f t="shared" si="2"/>
        <v>208.89.149.8</v>
      </c>
      <c r="Q4" s="3" t="str">
        <f t="shared" si="2"/>
        <v>32</v>
      </c>
      <c r="R4" s="3" t="s">
        <v>43</v>
      </c>
      <c r="S4" s="3" t="s">
        <v>38</v>
      </c>
      <c r="T4" s="3" t="str">
        <f t="shared" si="3"/>
        <v/>
      </c>
      <c r="U4" s="3" t="str">
        <f t="shared" si="3"/>
        <v/>
      </c>
      <c r="V4" s="3" t="s">
        <v>38</v>
      </c>
      <c r="W4" s="3" t="s">
        <v>38</v>
      </c>
      <c r="X4" s="3" t="str">
        <f t="shared" si="4"/>
        <v/>
      </c>
      <c r="Y4" s="3" t="str">
        <f t="shared" si="4"/>
        <v/>
      </c>
      <c r="Z4" s="3" t="s">
        <v>38</v>
      </c>
      <c r="AA4" s="3" t="s">
        <v>38</v>
      </c>
      <c r="AB4" s="3" t="str">
        <f t="shared" si="5"/>
        <v/>
      </c>
      <c r="AC4" s="3" t="str">
        <f t="shared" si="6"/>
        <v/>
      </c>
      <c r="AD4" s="3" t="s">
        <v>38</v>
      </c>
      <c r="AE4" s="3" t="s">
        <v>44</v>
      </c>
      <c r="AF4" s="3" t="str">
        <f t="shared" ref="AF4:AG19" si="8">IF($AE4&lt;&gt;"N/A",TRIM(MID(SUBSTITUTE($AE4,"/",REPT(" ",LEN($AE4))),(AF$2-1)*LEN($AE4)+1,LEN($AE4))),"")</f>
        <v>172.19.20.204</v>
      </c>
      <c r="AG4" s="3" t="str">
        <f t="shared" si="8"/>
        <v>32</v>
      </c>
      <c r="AH4" s="3" t="s">
        <v>45</v>
      </c>
    </row>
    <row r="5" spans="1:34" x14ac:dyDescent="0.35">
      <c r="A5" s="11" t="str">
        <v>Jennifer Wells</v>
      </c>
      <c r="B5" s="2"/>
      <c r="C5" s="13" t="str">
        <f>IFERROR(INDEX('Sycamore Loop Info'!$B$2:$Z$300,MATCH(I5,'Sycamore Loop Info'!$A$2:$A$300,0),MATCH($C$2,'Sycamore Loop Info'!$B$1:$Z$1,0)),"No Match")</f>
        <v>Sycamore_1_12</v>
      </c>
      <c r="D5" s="13">
        <f>IFERROR(INDEX('Sycamore Loop Info'!$B$2:$Z$300,MATCH(I5,'Sycamore Loop Info'!$A$2:$A$300,0),MATCH($D$2,'Sycamore Loop Info'!$B$1:$Z$1,0)),"No Port Info")</f>
        <v>6</v>
      </c>
      <c r="E5" s="13" t="str">
        <f t="shared" si="0"/>
        <v>Yes</v>
      </c>
      <c r="F5" s="13" t="str">
        <f t="shared" si="7"/>
        <v>Match</v>
      </c>
      <c r="G5" s="13">
        <f>IFERROR(INDEX('Sycamore Loop Info'!$B$2:$Z$300,MATCH(I5,'Sycamore Loop Info'!$A$2:$A$300,0),MATCH($G$2,'Sycamore Loop Info'!$B$1:$Z$1,0)),"No Cust ID")</f>
        <v>822</v>
      </c>
      <c r="H5" s="4"/>
      <c r="I5" s="12" t="s">
        <v>46</v>
      </c>
      <c r="J5" s="3" t="s">
        <v>33</v>
      </c>
      <c r="K5" s="14" t="s">
        <v>34</v>
      </c>
      <c r="L5" s="3">
        <v>6</v>
      </c>
      <c r="M5" s="3" t="s">
        <v>35</v>
      </c>
      <c r="N5" s="3" t="s">
        <v>35</v>
      </c>
      <c r="O5" s="3" t="s">
        <v>47</v>
      </c>
      <c r="P5" s="3" t="str">
        <f t="shared" si="2"/>
        <v>208.89.149.25</v>
      </c>
      <c r="Q5" s="3" t="str">
        <f t="shared" si="2"/>
        <v>32</v>
      </c>
      <c r="R5" s="3" t="s">
        <v>48</v>
      </c>
      <c r="S5" s="3" t="s">
        <v>38</v>
      </c>
      <c r="T5" s="3" t="str">
        <f t="shared" si="3"/>
        <v/>
      </c>
      <c r="U5" s="3" t="str">
        <f t="shared" si="3"/>
        <v/>
      </c>
      <c r="V5" s="3" t="s">
        <v>38</v>
      </c>
      <c r="W5" s="3" t="s">
        <v>38</v>
      </c>
      <c r="X5" s="3" t="str">
        <f t="shared" si="4"/>
        <v/>
      </c>
      <c r="Y5" s="3" t="str">
        <f t="shared" si="4"/>
        <v/>
      </c>
      <c r="Z5" s="3" t="s">
        <v>38</v>
      </c>
      <c r="AA5" s="3" t="s">
        <v>38</v>
      </c>
      <c r="AB5" s="3" t="str">
        <f t="shared" si="5"/>
        <v/>
      </c>
      <c r="AC5" s="3" t="str">
        <f t="shared" si="6"/>
        <v/>
      </c>
      <c r="AD5" s="3" t="s">
        <v>38</v>
      </c>
      <c r="AE5" s="3" t="s">
        <v>49</v>
      </c>
      <c r="AF5" s="3" t="str">
        <f t="shared" si="8"/>
        <v>172.19.20.206</v>
      </c>
      <c r="AG5" s="3" t="str">
        <f t="shared" si="8"/>
        <v>32</v>
      </c>
      <c r="AH5" s="3" t="s">
        <v>50</v>
      </c>
    </row>
    <row r="6" spans="1:34" x14ac:dyDescent="0.35">
      <c r="A6" s="11" t="str">
        <v>Best Auto</v>
      </c>
      <c r="B6" s="2"/>
      <c r="C6" s="13" t="str">
        <f>IFERROR(INDEX('Sycamore Loop Info'!$B$2:$Z$300,MATCH(I6,'Sycamore Loop Info'!$A$2:$A$300,0),MATCH($C$2,'Sycamore Loop Info'!$B$1:$Z$1,0)),"No Match")</f>
        <v>Sycamore_1_12</v>
      </c>
      <c r="D6" s="13">
        <f>IFERROR(INDEX('Sycamore Loop Info'!$B$2:$Z$300,MATCH(I6,'Sycamore Loop Info'!$A$2:$A$300,0),MATCH($D$2,'Sycamore Loop Info'!$B$1:$Z$1,0)),"No Port Info")</f>
        <v>7</v>
      </c>
      <c r="E6" s="13" t="str">
        <f t="shared" si="0"/>
        <v>Yes</v>
      </c>
      <c r="F6" s="13" t="str">
        <f t="shared" si="7"/>
        <v>Match</v>
      </c>
      <c r="G6" s="13">
        <f>IFERROR(INDEX('Sycamore Loop Info'!$B$2:$Z$300,MATCH(I6,'Sycamore Loop Info'!$A$2:$A$300,0),MATCH($G$2,'Sycamore Loop Info'!$B$1:$Z$1,0)),"No Cust ID")</f>
        <v>823</v>
      </c>
      <c r="H6" s="4"/>
      <c r="I6" s="12" t="s">
        <v>51</v>
      </c>
      <c r="J6" s="3" t="s">
        <v>33</v>
      </c>
      <c r="K6" s="14" t="s">
        <v>34</v>
      </c>
      <c r="L6" s="3">
        <v>7</v>
      </c>
      <c r="M6" s="3" t="s">
        <v>35</v>
      </c>
      <c r="N6" s="3" t="s">
        <v>35</v>
      </c>
      <c r="O6" s="3" t="s">
        <v>52</v>
      </c>
      <c r="P6" s="3" t="str">
        <f t="shared" si="2"/>
        <v>208.89.149.93</v>
      </c>
      <c r="Q6" s="3" t="str">
        <f t="shared" si="2"/>
        <v>32</v>
      </c>
      <c r="R6" s="3" t="s">
        <v>53</v>
      </c>
      <c r="S6" s="3" t="s">
        <v>38</v>
      </c>
      <c r="T6" s="3" t="str">
        <f t="shared" si="3"/>
        <v/>
      </c>
      <c r="U6" s="3" t="str">
        <f t="shared" si="3"/>
        <v/>
      </c>
      <c r="V6" s="3" t="s">
        <v>38</v>
      </c>
      <c r="W6" s="3" t="s">
        <v>38</v>
      </c>
      <c r="X6" s="3" t="str">
        <f t="shared" si="4"/>
        <v/>
      </c>
      <c r="Y6" s="3" t="str">
        <f t="shared" si="4"/>
        <v/>
      </c>
      <c r="Z6" s="3" t="s">
        <v>38</v>
      </c>
      <c r="AA6" s="3" t="s">
        <v>38</v>
      </c>
      <c r="AB6" s="3" t="str">
        <f t="shared" si="5"/>
        <v/>
      </c>
      <c r="AC6" s="3" t="str">
        <f t="shared" si="6"/>
        <v/>
      </c>
      <c r="AD6" s="3" t="s">
        <v>38</v>
      </c>
      <c r="AE6" s="3" t="s">
        <v>54</v>
      </c>
      <c r="AF6" s="3" t="str">
        <f t="shared" si="8"/>
        <v>172.19.20.207</v>
      </c>
      <c r="AG6" s="3" t="str">
        <f t="shared" si="8"/>
        <v>32</v>
      </c>
      <c r="AH6" s="3" t="s">
        <v>55</v>
      </c>
    </row>
    <row r="7" spans="1:34" x14ac:dyDescent="0.35">
      <c r="A7" s="11" t="str">
        <v xml:space="preserve"> Jeff Hoste</v>
      </c>
      <c r="B7" s="2"/>
      <c r="C7" s="13" t="str">
        <f>IFERROR(INDEX('Sycamore Loop Info'!$B$2:$Z$300,MATCH(I7,'Sycamore Loop Info'!$A$2:$A$300,0),MATCH($C$2,'Sycamore Loop Info'!$B$1:$Z$1,0)),"No Match")</f>
        <v>Sycamore_1_12</v>
      </c>
      <c r="D7" s="13">
        <f>IFERROR(INDEX('Sycamore Loop Info'!$B$2:$Z$300,MATCH(I7,'Sycamore Loop Info'!$A$2:$A$300,0),MATCH($D$2,'Sycamore Loop Info'!$B$1:$Z$1,0)),"No Port Info")</f>
        <v>13</v>
      </c>
      <c r="E7" s="13" t="str">
        <f>IFERROR(IF(C7=J7,"Yes","No"),"Not Found")</f>
        <v>Yes</v>
      </c>
      <c r="F7" s="13" t="str">
        <f>IFERROR(IF(D7=L7,"Match","No Match"),"No Port")</f>
        <v>No Match</v>
      </c>
      <c r="G7" s="13">
        <f>IFERROR(INDEX('Sycamore Loop Info'!$B$2:$Z$300,MATCH(I7,'Sycamore Loop Info'!$A$2:$A$300,0),MATCH($G$2,'Sycamore Loop Info'!$B$1:$Z$1,0)),"No Cust ID")</f>
        <v>829</v>
      </c>
      <c r="H7" s="4"/>
      <c r="I7" s="12" t="s">
        <v>56</v>
      </c>
      <c r="J7" s="3" t="s">
        <v>33</v>
      </c>
      <c r="K7" s="14" t="s">
        <v>34</v>
      </c>
      <c r="L7" s="3">
        <v>16</v>
      </c>
      <c r="M7" s="3" t="s">
        <v>35</v>
      </c>
      <c r="N7" s="3" t="s">
        <v>35</v>
      </c>
      <c r="O7" s="3" t="s">
        <v>57</v>
      </c>
      <c r="P7" s="3" t="str">
        <f t="shared" si="2"/>
        <v>208.89.149.67</v>
      </c>
      <c r="Q7" s="3" t="str">
        <f t="shared" si="2"/>
        <v>32</v>
      </c>
      <c r="R7" s="3" t="s">
        <v>58</v>
      </c>
      <c r="S7" s="3" t="s">
        <v>38</v>
      </c>
      <c r="T7" s="3" t="str">
        <f t="shared" si="3"/>
        <v/>
      </c>
      <c r="U7" s="3" t="str">
        <f t="shared" si="3"/>
        <v/>
      </c>
      <c r="V7" s="3" t="s">
        <v>38</v>
      </c>
      <c r="W7" s="3" t="s">
        <v>38</v>
      </c>
      <c r="X7" s="3" t="str">
        <f t="shared" si="4"/>
        <v/>
      </c>
      <c r="Y7" s="3" t="str">
        <f t="shared" si="4"/>
        <v/>
      </c>
      <c r="Z7" s="3" t="s">
        <v>38</v>
      </c>
      <c r="AA7" s="3" t="s">
        <v>38</v>
      </c>
      <c r="AB7" s="3" t="str">
        <f t="shared" si="5"/>
        <v/>
      </c>
      <c r="AC7" s="3" t="str">
        <f t="shared" si="6"/>
        <v/>
      </c>
      <c r="AD7" s="3" t="s">
        <v>38</v>
      </c>
      <c r="AE7" s="3" t="s">
        <v>59</v>
      </c>
      <c r="AF7" s="3" t="str">
        <f t="shared" si="8"/>
        <v>172.19.20.216</v>
      </c>
      <c r="AG7" s="3" t="str">
        <f t="shared" si="8"/>
        <v>32</v>
      </c>
      <c r="AH7" s="3" t="s">
        <v>60</v>
      </c>
    </row>
    <row r="8" spans="1:34" x14ac:dyDescent="0.35">
      <c r="A8" s="11" t="str">
        <v>Modern Mutt Spa</v>
      </c>
      <c r="B8" s="2"/>
      <c r="C8" s="13" t="str">
        <f>IFERROR(INDEX('Sycamore Loop Info'!$B$2:$Z$300,MATCH(I8,'Sycamore Loop Info'!$A$2:$A$300,0),MATCH($C$2,'Sycamore Loop Info'!$B$1:$Z$1,0)),"No Match")</f>
        <v>No Match</v>
      </c>
      <c r="D8" s="13" t="str">
        <f>IFERROR(INDEX('Sycamore Loop Info'!$B$2:$Z$300,MATCH(I8,'Sycamore Loop Info'!$A$2:$A$300,0),MATCH($D$2,'Sycamore Loop Info'!$B$1:$Z$1,0)),"No Port Info")</f>
        <v>No Port Info</v>
      </c>
      <c r="E8" s="13" t="str">
        <f t="shared" si="0"/>
        <v>No</v>
      </c>
      <c r="F8" s="13" t="str">
        <f t="shared" si="7"/>
        <v>No Match</v>
      </c>
      <c r="G8" s="13" t="str">
        <f>IFERROR(INDEX('Sycamore Loop Info'!$B$2:$Z$300,MATCH(I8,'Sycamore Loop Info'!$A$2:$A$300,0),MATCH($G$2,'Sycamore Loop Info'!$B$1:$Z$1,0)),"No Cust ID")</f>
        <v>No Cust ID</v>
      </c>
      <c r="H8" s="4"/>
      <c r="I8" s="12" t="s">
        <v>61</v>
      </c>
      <c r="J8" s="3" t="s">
        <v>33</v>
      </c>
      <c r="K8" s="14" t="s">
        <v>34</v>
      </c>
      <c r="L8" s="3">
        <v>17</v>
      </c>
      <c r="M8" s="3" t="s">
        <v>62</v>
      </c>
      <c r="N8" s="3" t="s">
        <v>35</v>
      </c>
      <c r="O8" s="3" t="s">
        <v>63</v>
      </c>
      <c r="P8" s="3" t="str">
        <f t="shared" si="2"/>
        <v>208.89.149.49</v>
      </c>
      <c r="Q8" s="3" t="str">
        <f t="shared" si="2"/>
        <v>32</v>
      </c>
      <c r="R8" s="3" t="s">
        <v>64</v>
      </c>
      <c r="S8" s="3" t="s">
        <v>38</v>
      </c>
      <c r="T8" s="3" t="str">
        <f t="shared" si="3"/>
        <v/>
      </c>
      <c r="U8" s="3" t="str">
        <f t="shared" si="3"/>
        <v/>
      </c>
      <c r="V8" s="3" t="s">
        <v>38</v>
      </c>
      <c r="W8" s="3" t="s">
        <v>65</v>
      </c>
      <c r="X8" s="3" t="str">
        <f t="shared" si="4"/>
        <v>192.168.122.26</v>
      </c>
      <c r="Y8" s="3" t="str">
        <f t="shared" si="4"/>
        <v>32</v>
      </c>
      <c r="Z8" s="3" t="s">
        <v>66</v>
      </c>
      <c r="AA8" s="3" t="s">
        <v>38</v>
      </c>
      <c r="AB8" s="3" t="str">
        <f t="shared" si="5"/>
        <v/>
      </c>
      <c r="AC8" s="3" t="str">
        <f t="shared" si="6"/>
        <v/>
      </c>
      <c r="AD8" s="3" t="s">
        <v>38</v>
      </c>
      <c r="AE8" s="3" t="s">
        <v>38</v>
      </c>
      <c r="AF8" s="3" t="str">
        <f t="shared" si="8"/>
        <v/>
      </c>
      <c r="AG8" s="3" t="str">
        <f t="shared" si="8"/>
        <v/>
      </c>
      <c r="AH8" s="3" t="s">
        <v>38</v>
      </c>
    </row>
    <row r="9" spans="1:34" ht="15" customHeight="1" x14ac:dyDescent="0.35">
      <c r="A9" s="11" t="str">
        <v>Depot Liquors</v>
      </c>
      <c r="B9" s="2"/>
      <c r="C9" s="13" t="str">
        <f>IFERROR(INDEX('Sycamore Loop Info'!$B$2:$Z$300,MATCH(I9,'Sycamore Loop Info'!$A$2:$A$300,0),MATCH($C$2,'Sycamore Loop Info'!$B$1:$Z$1,0)),"No Match")</f>
        <v>No Match</v>
      </c>
      <c r="D9" s="13" t="str">
        <f>IFERROR(INDEX('Sycamore Loop Info'!$B$2:$Z$300,MATCH(I9,'Sycamore Loop Info'!$A$2:$A$300,0),MATCH($D$2,'Sycamore Loop Info'!$B$1:$Z$1,0)),"No Port Info")</f>
        <v>No Port Info</v>
      </c>
      <c r="E9" s="13" t="str">
        <f t="shared" si="0"/>
        <v>No</v>
      </c>
      <c r="F9" s="13" t="str">
        <f t="shared" si="7"/>
        <v>No Match</v>
      </c>
      <c r="G9" s="13" t="str">
        <f>IFERROR(INDEX('Sycamore Loop Info'!$B$2:$Z$300,MATCH(I9,'Sycamore Loop Info'!$A$2:$A$300,0),MATCH($G$2,'Sycamore Loop Info'!$B$1:$Z$1,0)),"No Cust ID")</f>
        <v>No Cust ID</v>
      </c>
      <c r="H9" s="4"/>
      <c r="I9" s="12" t="s">
        <v>67</v>
      </c>
      <c r="J9" s="3" t="s">
        <v>33</v>
      </c>
      <c r="K9" s="14" t="s">
        <v>34</v>
      </c>
      <c r="L9" s="3">
        <v>18</v>
      </c>
      <c r="M9" s="3" t="s">
        <v>62</v>
      </c>
      <c r="N9" s="3" t="s">
        <v>35</v>
      </c>
      <c r="O9" s="3" t="s">
        <v>38</v>
      </c>
      <c r="P9" s="3" t="str">
        <f t="shared" si="2"/>
        <v/>
      </c>
      <c r="Q9" s="3" t="str">
        <f t="shared" si="2"/>
        <v/>
      </c>
      <c r="R9" s="3" t="s">
        <v>38</v>
      </c>
      <c r="S9" s="3" t="s">
        <v>38</v>
      </c>
      <c r="T9" s="3" t="str">
        <f t="shared" si="3"/>
        <v/>
      </c>
      <c r="U9" s="3" t="str">
        <f t="shared" si="3"/>
        <v/>
      </c>
      <c r="V9" s="3" t="s">
        <v>38</v>
      </c>
      <c r="W9" s="3" t="s">
        <v>38</v>
      </c>
      <c r="X9" s="3" t="str">
        <f t="shared" si="4"/>
        <v/>
      </c>
      <c r="Y9" s="3" t="str">
        <f t="shared" si="4"/>
        <v/>
      </c>
      <c r="Z9" s="3" t="s">
        <v>38</v>
      </c>
      <c r="AA9" s="3" t="s">
        <v>38</v>
      </c>
      <c r="AB9" s="3" t="str">
        <f t="shared" si="5"/>
        <v/>
      </c>
      <c r="AC9" s="3" t="str">
        <f t="shared" si="6"/>
        <v/>
      </c>
      <c r="AD9" s="3" t="s">
        <v>38</v>
      </c>
      <c r="AE9" s="3" t="s">
        <v>38</v>
      </c>
      <c r="AF9" s="3" t="str">
        <f t="shared" si="8"/>
        <v/>
      </c>
      <c r="AG9" s="3" t="str">
        <f t="shared" si="8"/>
        <v/>
      </c>
      <c r="AH9" s="3" t="s">
        <v>38</v>
      </c>
    </row>
    <row r="10" spans="1:34" x14ac:dyDescent="0.35">
      <c r="A10" s="11" t="str">
        <v>Jackson-Hewitt</v>
      </c>
      <c r="B10" s="2"/>
      <c r="C10" s="13" t="str">
        <f>IFERROR(INDEX('Sycamore Loop Info'!$B$2:$Z$300,MATCH(I10,'Sycamore Loop Info'!$A$2:$A$300,0),MATCH($C$2,'Sycamore Loop Info'!$B$1:$Z$1,0)),"No Match")</f>
        <v xml:space="preserve">Sycamore_1_1 </v>
      </c>
      <c r="D10" s="13">
        <f>IFERROR(INDEX('Sycamore Loop Info'!$B$2:$Z$300,MATCH(I10,'Sycamore Loop Info'!$A$2:$A$300,0),MATCH($D$2,'Sycamore Loop Info'!$B$1:$Z$1,0)),"No Port Info")</f>
        <v>3</v>
      </c>
      <c r="E10" s="13" t="str">
        <f t="shared" si="0"/>
        <v>No</v>
      </c>
      <c r="F10" s="13" t="str">
        <f t="shared" si="7"/>
        <v>No Match</v>
      </c>
      <c r="G10" s="13">
        <f>IFERROR(INDEX('Sycamore Loop Info'!$B$2:$Z$300,MATCH(I10,'Sycamore Loop Info'!$A$2:$A$300,0),MATCH($G$2,'Sycamore Loop Info'!$B$1:$Z$1,0)),"No Cust ID")</f>
        <v>675</v>
      </c>
      <c r="H10" s="4"/>
      <c r="I10" s="12" t="s">
        <v>68</v>
      </c>
      <c r="J10" s="3" t="s">
        <v>69</v>
      </c>
      <c r="K10" s="14" t="s">
        <v>70</v>
      </c>
      <c r="L10" s="3">
        <v>1</v>
      </c>
      <c r="M10" s="3" t="s">
        <v>35</v>
      </c>
      <c r="N10" s="3" t="s">
        <v>62</v>
      </c>
      <c r="O10" s="3" t="s">
        <v>71</v>
      </c>
      <c r="P10" s="3" t="str">
        <f t="shared" si="2"/>
        <v>208.89.149.92</v>
      </c>
      <c r="Q10" s="3" t="str">
        <f t="shared" si="2"/>
        <v>32</v>
      </c>
      <c r="R10" s="3" t="s">
        <v>72</v>
      </c>
      <c r="S10" s="3" t="s">
        <v>73</v>
      </c>
      <c r="T10" s="3" t="str">
        <f t="shared" si="3"/>
        <v>208.89.145.40</v>
      </c>
      <c r="U10" s="3" t="str">
        <f t="shared" si="3"/>
        <v>29</v>
      </c>
      <c r="V10" s="3" t="s">
        <v>74</v>
      </c>
      <c r="W10" s="3" t="s">
        <v>38</v>
      </c>
      <c r="X10" s="3" t="str">
        <f t="shared" si="4"/>
        <v/>
      </c>
      <c r="Y10" s="3" t="str">
        <f t="shared" si="4"/>
        <v/>
      </c>
      <c r="Z10" s="3" t="s">
        <v>38</v>
      </c>
      <c r="AA10" s="3" t="s">
        <v>38</v>
      </c>
      <c r="AB10" s="3" t="str">
        <f t="shared" si="5"/>
        <v/>
      </c>
      <c r="AC10" s="3" t="str">
        <f t="shared" si="6"/>
        <v/>
      </c>
      <c r="AD10" s="3" t="s">
        <v>38</v>
      </c>
      <c r="AE10" s="3" t="s">
        <v>38</v>
      </c>
      <c r="AF10" s="3" t="str">
        <f t="shared" si="8"/>
        <v/>
      </c>
      <c r="AG10" s="3" t="str">
        <f t="shared" si="8"/>
        <v/>
      </c>
      <c r="AH10" s="3" t="s">
        <v>38</v>
      </c>
    </row>
    <row r="11" spans="1:34" x14ac:dyDescent="0.35">
      <c r="A11" s="11" t="str">
        <v>Patrice Meister</v>
      </c>
      <c r="B11" s="2"/>
      <c r="C11" s="13" t="str">
        <f>IFERROR(INDEX('Sycamore Loop Info'!$B$2:$Z$300,MATCH(I11,'Sycamore Loop Info'!$A$2:$A$300,0),MATCH($C$2,'Sycamore Loop Info'!$B$1:$Z$1,0)),"No Match")</f>
        <v>Sycamore VDSL2</v>
      </c>
      <c r="D11" s="13">
        <f>IFERROR(INDEX('Sycamore Loop Info'!$B$2:$Z$300,MATCH(I11,'Sycamore Loop Info'!$A$2:$A$300,0),MATCH($D$2,'Sycamore Loop Info'!$B$1:$Z$1,0)),"No Port Info")</f>
        <v>6</v>
      </c>
      <c r="E11" s="13" t="str">
        <f t="shared" si="0"/>
        <v>No</v>
      </c>
      <c r="F11" s="13" t="str">
        <f t="shared" si="7"/>
        <v>No Match</v>
      </c>
      <c r="G11" s="13">
        <f>IFERROR(INDEX('Sycamore Loop Info'!$B$2:$Z$300,MATCH(I11,'Sycamore Loop Info'!$A$2:$A$300,0),MATCH($G$2,'Sycamore Loop Info'!$B$1:$Z$1,0)),"No Cust ID")</f>
        <v>799</v>
      </c>
      <c r="H11" s="4"/>
      <c r="I11" s="12" t="s">
        <v>75</v>
      </c>
      <c r="J11" s="3" t="s">
        <v>69</v>
      </c>
      <c r="K11" s="14" t="s">
        <v>70</v>
      </c>
      <c r="L11" s="3">
        <v>4</v>
      </c>
      <c r="M11" s="3" t="s">
        <v>35</v>
      </c>
      <c r="N11" s="3" t="s">
        <v>35</v>
      </c>
      <c r="O11" s="3" t="s">
        <v>76</v>
      </c>
      <c r="P11" s="3" t="str">
        <f t="shared" si="2"/>
        <v>208.89.149.38</v>
      </c>
      <c r="Q11" s="3" t="str">
        <f t="shared" si="2"/>
        <v>32</v>
      </c>
      <c r="R11" s="3" t="s">
        <v>77</v>
      </c>
      <c r="S11" s="3" t="s">
        <v>38</v>
      </c>
      <c r="T11" s="3" t="str">
        <f t="shared" si="3"/>
        <v/>
      </c>
      <c r="U11" s="3" t="str">
        <f t="shared" si="3"/>
        <v/>
      </c>
      <c r="V11" s="3" t="s">
        <v>38</v>
      </c>
      <c r="W11" s="3" t="s">
        <v>38</v>
      </c>
      <c r="X11" s="3" t="str">
        <f t="shared" si="4"/>
        <v/>
      </c>
      <c r="Y11" s="3" t="str">
        <f t="shared" si="4"/>
        <v/>
      </c>
      <c r="Z11" s="3" t="s">
        <v>38</v>
      </c>
      <c r="AA11" s="3" t="s">
        <v>38</v>
      </c>
      <c r="AB11" s="3" t="str">
        <f t="shared" si="5"/>
        <v/>
      </c>
      <c r="AC11" s="3" t="str">
        <f t="shared" si="6"/>
        <v/>
      </c>
      <c r="AD11" s="3" t="s">
        <v>38</v>
      </c>
      <c r="AE11" s="3" t="s">
        <v>78</v>
      </c>
      <c r="AF11" s="3" t="str">
        <f t="shared" si="8"/>
        <v>172.19.20.54</v>
      </c>
      <c r="AG11" s="3" t="str">
        <f t="shared" si="8"/>
        <v>32</v>
      </c>
      <c r="AH11" s="3" t="s">
        <v>79</v>
      </c>
    </row>
    <row r="12" spans="1:34" x14ac:dyDescent="0.35">
      <c r="A12" s="11" t="str">
        <v>Dairy Ripple</v>
      </c>
      <c r="B12" s="2"/>
      <c r="C12" s="13" t="str">
        <f>IFERROR(INDEX('Sycamore Loop Info'!$B$2:$Z$300,MATCH(I12,'Sycamore Loop Info'!$A$2:$A$300,0),MATCH($C$2,'Sycamore Loop Info'!$B$1:$Z$1,0)),"No Match")</f>
        <v>Sycamore_1_4</v>
      </c>
      <c r="D12" s="13">
        <f>IFERROR(INDEX('Sycamore Loop Info'!$B$2:$Z$300,MATCH(I12,'Sycamore Loop Info'!$A$2:$A$300,0),MATCH($D$2,'Sycamore Loop Info'!$B$1:$Z$1,0)),"No Port Info")</f>
        <v>5</v>
      </c>
      <c r="E12" s="13" t="str">
        <f t="shared" si="0"/>
        <v>Yes</v>
      </c>
      <c r="F12" s="13" t="str">
        <f t="shared" si="7"/>
        <v>Match</v>
      </c>
      <c r="G12" s="13">
        <f>IFERROR(INDEX('Sycamore Loop Info'!$B$2:$Z$300,MATCH(I12,'Sycamore Loop Info'!$A$2:$A$300,0),MATCH($G$2,'Sycamore Loop Info'!$B$1:$Z$1,0)),"No Cust ID")</f>
        <v>725</v>
      </c>
      <c r="H12" s="4"/>
      <c r="I12" s="12" t="s">
        <v>80</v>
      </c>
      <c r="J12" s="3" t="s">
        <v>69</v>
      </c>
      <c r="K12" s="14" t="s">
        <v>70</v>
      </c>
      <c r="L12" s="3">
        <v>5</v>
      </c>
      <c r="M12" s="3" t="s">
        <v>35</v>
      </c>
      <c r="N12" s="3" t="s">
        <v>35</v>
      </c>
      <c r="O12" s="3" t="s">
        <v>81</v>
      </c>
      <c r="P12" s="3" t="str">
        <f t="shared" si="2"/>
        <v>208.89.149.119</v>
      </c>
      <c r="Q12" s="3" t="str">
        <f t="shared" si="2"/>
        <v>32</v>
      </c>
      <c r="R12" s="3" t="s">
        <v>82</v>
      </c>
      <c r="S12" s="3" t="s">
        <v>38</v>
      </c>
      <c r="T12" s="3" t="str">
        <f t="shared" si="3"/>
        <v/>
      </c>
      <c r="U12" s="3" t="str">
        <f t="shared" si="3"/>
        <v/>
      </c>
      <c r="V12" s="3" t="s">
        <v>38</v>
      </c>
      <c r="W12" s="3" t="s">
        <v>38</v>
      </c>
      <c r="X12" s="3" t="str">
        <f t="shared" si="4"/>
        <v/>
      </c>
      <c r="Y12" s="3" t="str">
        <f t="shared" si="4"/>
        <v/>
      </c>
      <c r="Z12" s="3" t="s">
        <v>38</v>
      </c>
      <c r="AA12" s="3" t="s">
        <v>38</v>
      </c>
      <c r="AB12" s="3" t="str">
        <f t="shared" si="5"/>
        <v/>
      </c>
      <c r="AC12" s="3" t="str">
        <f t="shared" si="6"/>
        <v/>
      </c>
      <c r="AD12" s="3" t="s">
        <v>38</v>
      </c>
      <c r="AE12" s="3" t="s">
        <v>83</v>
      </c>
      <c r="AF12" s="3" t="str">
        <f t="shared" si="8"/>
        <v>172.19.20.55</v>
      </c>
      <c r="AG12" s="3" t="str">
        <f t="shared" si="8"/>
        <v>32</v>
      </c>
      <c r="AH12" s="3" t="s">
        <v>84</v>
      </c>
    </row>
    <row r="13" spans="1:34" x14ac:dyDescent="0.35">
      <c r="A13" s="11" t="str">
        <v>Steve Latimer</v>
      </c>
      <c r="B13" s="2"/>
      <c r="C13" s="13" t="str">
        <f>IFERROR(INDEX('Sycamore Loop Info'!$B$2:$Z$300,MATCH(I13,'Sycamore Loop Info'!$A$2:$A$300,0),MATCH($C$2,'Sycamore Loop Info'!$B$1:$Z$1,0)),"No Match")</f>
        <v>No Match</v>
      </c>
      <c r="D13" s="13" t="str">
        <f>IFERROR(INDEX('Sycamore Loop Info'!$B$2:$Z$300,MATCH(I13,'Sycamore Loop Info'!$A$2:$A$300,0),MATCH($D$2,'Sycamore Loop Info'!$B$1:$Z$1,0)),"No Port Info")</f>
        <v>No Port Info</v>
      </c>
      <c r="E13" s="13" t="str">
        <f t="shared" si="0"/>
        <v>No</v>
      </c>
      <c r="F13" s="13" t="str">
        <f t="shared" si="7"/>
        <v>No Match</v>
      </c>
      <c r="G13" s="13" t="str">
        <f>IFERROR(INDEX('Sycamore Loop Info'!$B$2:$Z$300,MATCH(I13,'Sycamore Loop Info'!$A$2:$A$300,0),MATCH($G$2,'Sycamore Loop Info'!$B$1:$Z$1,0)),"No Cust ID")</f>
        <v>No Cust ID</v>
      </c>
      <c r="H13" s="4"/>
      <c r="I13" s="12" t="s">
        <v>85</v>
      </c>
      <c r="J13" s="3" t="s">
        <v>69</v>
      </c>
      <c r="K13" s="14" t="s">
        <v>70</v>
      </c>
      <c r="L13" s="3">
        <v>9</v>
      </c>
      <c r="M13" s="3" t="s">
        <v>35</v>
      </c>
      <c r="N13" s="3" t="s">
        <v>35</v>
      </c>
      <c r="O13" s="3" t="s">
        <v>86</v>
      </c>
      <c r="P13" s="3" t="str">
        <f t="shared" si="2"/>
        <v>192.168.122.67</v>
      </c>
      <c r="Q13" s="3" t="str">
        <f t="shared" si="2"/>
        <v>32</v>
      </c>
      <c r="R13" s="3" t="s">
        <v>87</v>
      </c>
      <c r="S13" s="3" t="s">
        <v>38</v>
      </c>
      <c r="T13" s="3" t="str">
        <f t="shared" si="3"/>
        <v/>
      </c>
      <c r="U13" s="3" t="str">
        <f t="shared" si="3"/>
        <v/>
      </c>
      <c r="V13" s="3" t="s">
        <v>38</v>
      </c>
      <c r="W13" s="3" t="s">
        <v>38</v>
      </c>
      <c r="X13" s="3" t="str">
        <f t="shared" si="4"/>
        <v/>
      </c>
      <c r="Y13" s="3" t="str">
        <f t="shared" si="4"/>
        <v/>
      </c>
      <c r="Z13" s="3" t="s">
        <v>38</v>
      </c>
      <c r="AA13" s="3" t="s">
        <v>38</v>
      </c>
      <c r="AB13" s="3" t="str">
        <f t="shared" si="5"/>
        <v/>
      </c>
      <c r="AC13" s="3" t="str">
        <f t="shared" si="6"/>
        <v/>
      </c>
      <c r="AD13" s="3" t="s">
        <v>38</v>
      </c>
      <c r="AE13" s="3" t="s">
        <v>38</v>
      </c>
      <c r="AF13" s="3" t="str">
        <f t="shared" si="8"/>
        <v/>
      </c>
      <c r="AG13" s="3" t="str">
        <f t="shared" si="8"/>
        <v/>
      </c>
      <c r="AH13" s="3" t="s">
        <v>38</v>
      </c>
    </row>
    <row r="14" spans="1:34" x14ac:dyDescent="0.35">
      <c r="A14" s="11" t="str">
        <v>Bethel Assembly of God</v>
      </c>
      <c r="B14" s="2"/>
      <c r="C14" s="13" t="str">
        <f>IFERROR(INDEX('Sycamore Loop Info'!$B$2:$Z$300,MATCH(I14,'Sycamore Loop Info'!$A$2:$A$300,0),MATCH($C$2,'Sycamore Loop Info'!$B$1:$Z$1,0)),"No Match")</f>
        <v>Sycamore_1_4</v>
      </c>
      <c r="D14" s="13">
        <f>IFERROR(INDEX('Sycamore Loop Info'!$B$2:$Z$300,MATCH(I14,'Sycamore Loop Info'!$A$2:$A$300,0),MATCH($D$2,'Sycamore Loop Info'!$B$1:$Z$1,0)),"No Port Info")</f>
        <v>12</v>
      </c>
      <c r="E14" s="13" t="str">
        <f t="shared" si="0"/>
        <v>Yes</v>
      </c>
      <c r="F14" s="13" t="str">
        <f t="shared" si="7"/>
        <v>Match</v>
      </c>
      <c r="G14" s="13">
        <f>IFERROR(INDEX('Sycamore Loop Info'!$B$2:$Z$300,MATCH(I14,'Sycamore Loop Info'!$A$2:$A$300,0),MATCH($G$2,'Sycamore Loop Info'!$B$1:$Z$1,0)),"No Cust ID")</f>
        <v>732</v>
      </c>
      <c r="H14" s="4"/>
      <c r="I14" s="12" t="s">
        <v>88</v>
      </c>
      <c r="J14" s="3" t="s">
        <v>69</v>
      </c>
      <c r="K14" s="14" t="s">
        <v>70</v>
      </c>
      <c r="L14" s="3">
        <v>12</v>
      </c>
      <c r="M14" s="3" t="s">
        <v>35</v>
      </c>
      <c r="N14" s="3" t="s">
        <v>35</v>
      </c>
      <c r="O14" s="3" t="s">
        <v>89</v>
      </c>
      <c r="P14" s="3" t="str">
        <f t="shared" si="2"/>
        <v>208.89.149.118</v>
      </c>
      <c r="Q14" s="3" t="str">
        <f t="shared" si="2"/>
        <v>32</v>
      </c>
      <c r="R14" s="3" t="s">
        <v>90</v>
      </c>
      <c r="S14" s="3" t="s">
        <v>38</v>
      </c>
      <c r="T14" s="3" t="str">
        <f t="shared" si="3"/>
        <v/>
      </c>
      <c r="U14" s="3" t="str">
        <f t="shared" si="3"/>
        <v/>
      </c>
      <c r="V14" s="3" t="s">
        <v>38</v>
      </c>
      <c r="W14" s="3" t="s">
        <v>38</v>
      </c>
      <c r="X14" s="3" t="str">
        <f t="shared" si="4"/>
        <v/>
      </c>
      <c r="Y14" s="3" t="str">
        <f t="shared" si="4"/>
        <v/>
      </c>
      <c r="Z14" s="3" t="s">
        <v>38</v>
      </c>
      <c r="AA14" s="3" t="s">
        <v>38</v>
      </c>
      <c r="AB14" s="3" t="str">
        <f t="shared" si="5"/>
        <v/>
      </c>
      <c r="AC14" s="3" t="str">
        <f t="shared" si="6"/>
        <v/>
      </c>
      <c r="AD14" s="3" t="s">
        <v>38</v>
      </c>
      <c r="AE14" s="3" t="s">
        <v>91</v>
      </c>
      <c r="AF14" s="3" t="str">
        <f t="shared" si="8"/>
        <v>172.19.20.62</v>
      </c>
      <c r="AG14" s="3" t="str">
        <f t="shared" si="8"/>
        <v>32</v>
      </c>
      <c r="AH14" s="3" t="s">
        <v>92</v>
      </c>
    </row>
    <row r="15" spans="1:34" x14ac:dyDescent="0.35">
      <c r="A15" s="11" t="str">
        <v>Pat Shaffer (Office)</v>
      </c>
      <c r="B15" s="2"/>
      <c r="C15" s="13" t="str">
        <f>IFERROR(INDEX('Sycamore Loop Info'!$B$2:$Z$300,MATCH(I15,'Sycamore Loop Info'!$A$2:$A$300,0),MATCH($C$2,'Sycamore Loop Info'!$B$1:$Z$1,0)),"No Match")</f>
        <v>Sycamore_1_4</v>
      </c>
      <c r="D15" s="13">
        <f>IFERROR(INDEX('Sycamore Loop Info'!$B$2:$Z$300,MATCH(I15,'Sycamore Loop Info'!$A$2:$A$300,0),MATCH($D$2,'Sycamore Loop Info'!$B$1:$Z$1,0)),"No Port Info")</f>
        <v>13</v>
      </c>
      <c r="E15" s="13" t="str">
        <f t="shared" si="0"/>
        <v>Yes</v>
      </c>
      <c r="F15" s="13" t="str">
        <f t="shared" si="7"/>
        <v>Match</v>
      </c>
      <c r="G15" s="13">
        <f>IFERROR(INDEX('Sycamore Loop Info'!$B$2:$Z$300,MATCH(I15,'Sycamore Loop Info'!$A$2:$A$300,0),MATCH($G$2,'Sycamore Loop Info'!$B$1:$Z$1,0)),"No Cust ID")</f>
        <v>733</v>
      </c>
      <c r="H15" s="4"/>
      <c r="I15" s="12" t="s">
        <v>93</v>
      </c>
      <c r="J15" s="3" t="s">
        <v>69</v>
      </c>
      <c r="K15" s="14" t="s">
        <v>70</v>
      </c>
      <c r="L15" s="3">
        <v>13</v>
      </c>
      <c r="M15" s="3" t="s">
        <v>35</v>
      </c>
      <c r="N15" s="3" t="s">
        <v>35</v>
      </c>
      <c r="O15" s="3" t="s">
        <v>94</v>
      </c>
      <c r="P15" s="3" t="str">
        <f t="shared" si="2"/>
        <v>208.89.149.64</v>
      </c>
      <c r="Q15" s="3" t="str">
        <f t="shared" si="2"/>
        <v>32</v>
      </c>
      <c r="R15" s="3" t="s">
        <v>95</v>
      </c>
      <c r="S15" s="3" t="s">
        <v>38</v>
      </c>
      <c r="T15" s="3" t="str">
        <f t="shared" si="3"/>
        <v/>
      </c>
      <c r="U15" s="3" t="str">
        <f t="shared" si="3"/>
        <v/>
      </c>
      <c r="V15" s="3" t="s">
        <v>38</v>
      </c>
      <c r="W15" s="3" t="s">
        <v>38</v>
      </c>
      <c r="X15" s="3" t="str">
        <f t="shared" si="4"/>
        <v/>
      </c>
      <c r="Y15" s="3" t="str">
        <f t="shared" si="4"/>
        <v/>
      </c>
      <c r="Z15" s="3" t="s">
        <v>38</v>
      </c>
      <c r="AA15" s="3" t="s">
        <v>38</v>
      </c>
      <c r="AB15" s="3" t="str">
        <f t="shared" si="5"/>
        <v/>
      </c>
      <c r="AC15" s="3" t="str">
        <f t="shared" si="6"/>
        <v/>
      </c>
      <c r="AD15" s="3" t="s">
        <v>38</v>
      </c>
      <c r="AE15" s="3" t="s">
        <v>96</v>
      </c>
      <c r="AF15" s="3" t="str">
        <f t="shared" si="8"/>
        <v>172.19.20.63</v>
      </c>
      <c r="AG15" s="3" t="str">
        <f t="shared" si="8"/>
        <v>32</v>
      </c>
      <c r="AH15" s="3" t="s">
        <v>97</v>
      </c>
    </row>
    <row r="16" spans="1:34" x14ac:dyDescent="0.35">
      <c r="A16" s="11" t="str">
        <v>Dena Wilson</v>
      </c>
      <c r="B16" s="2"/>
      <c r="C16" s="13" t="str">
        <f>IFERROR(INDEX('Sycamore Loop Info'!$B$2:$Z$300,MATCH(I16,'Sycamore Loop Info'!$A$2:$A$300,0),MATCH($C$2,'Sycamore Loop Info'!$B$1:$Z$1,0)),"No Match")</f>
        <v>No Match</v>
      </c>
      <c r="D16" s="13" t="str">
        <f>IFERROR(INDEX('Sycamore Loop Info'!$B$2:$Z$300,MATCH(I16,'Sycamore Loop Info'!$A$2:$A$300,0),MATCH($D$2,'Sycamore Loop Info'!$B$1:$Z$1,0)),"No Port Info")</f>
        <v>No Port Info</v>
      </c>
      <c r="E16" s="13" t="str">
        <f t="shared" si="0"/>
        <v>No</v>
      </c>
      <c r="F16" s="13" t="str">
        <f t="shared" si="7"/>
        <v>No Match</v>
      </c>
      <c r="G16" s="13" t="str">
        <f>IFERROR(INDEX('Sycamore Loop Info'!$B$2:$Z$300,MATCH(I16,'Sycamore Loop Info'!$A$2:$A$300,0),MATCH($G$2,'Sycamore Loop Info'!$B$1:$Z$1,0)),"No Cust ID")</f>
        <v>No Cust ID</v>
      </c>
      <c r="H16" s="4"/>
      <c r="I16" s="12" t="s">
        <v>98</v>
      </c>
      <c r="J16" s="3" t="s">
        <v>69</v>
      </c>
      <c r="K16" s="14" t="s">
        <v>70</v>
      </c>
      <c r="L16" s="3">
        <v>17</v>
      </c>
      <c r="M16" s="3" t="s">
        <v>35</v>
      </c>
      <c r="N16" s="3" t="s">
        <v>35</v>
      </c>
      <c r="O16" s="3" t="s">
        <v>99</v>
      </c>
      <c r="P16" s="3" t="str">
        <f t="shared" si="2"/>
        <v>208.89.149.18</v>
      </c>
      <c r="Q16" s="3" t="str">
        <f t="shared" si="2"/>
        <v>32</v>
      </c>
      <c r="R16" s="3" t="s">
        <v>100</v>
      </c>
      <c r="S16" s="3" t="s">
        <v>38</v>
      </c>
      <c r="T16" s="3" t="str">
        <f t="shared" si="3"/>
        <v/>
      </c>
      <c r="U16" s="3" t="str">
        <f t="shared" si="3"/>
        <v/>
      </c>
      <c r="V16" s="3" t="s">
        <v>38</v>
      </c>
      <c r="W16" s="3" t="s">
        <v>38</v>
      </c>
      <c r="X16" s="3" t="str">
        <f t="shared" si="4"/>
        <v/>
      </c>
      <c r="Y16" s="3" t="str">
        <f t="shared" si="4"/>
        <v/>
      </c>
      <c r="Z16" s="3" t="s">
        <v>38</v>
      </c>
      <c r="AA16" s="3" t="s">
        <v>38</v>
      </c>
      <c r="AB16" s="3" t="str">
        <f t="shared" si="5"/>
        <v/>
      </c>
      <c r="AC16" s="3" t="str">
        <f t="shared" si="6"/>
        <v/>
      </c>
      <c r="AD16" s="3" t="s">
        <v>38</v>
      </c>
      <c r="AE16" s="3" t="s">
        <v>101</v>
      </c>
      <c r="AF16" s="3" t="str">
        <f t="shared" si="8"/>
        <v>172.19.20.67</v>
      </c>
      <c r="AG16" s="3" t="str">
        <f t="shared" si="8"/>
        <v>32</v>
      </c>
      <c r="AH16" s="3" t="s">
        <v>102</v>
      </c>
    </row>
    <row r="17" spans="1:34" x14ac:dyDescent="0.35">
      <c r="A17" s="11" t="str">
        <v>TBC TEST</v>
      </c>
      <c r="B17" s="2"/>
      <c r="C17" s="13" t="str">
        <f>IFERROR(INDEX('Sycamore Loop Info'!$B$2:$Z$300,MATCH(I17,'Sycamore Loop Info'!$A$2:$A$300,0),MATCH($C$2,'Sycamore Loop Info'!$B$1:$Z$1,0)),"No Match")</f>
        <v xml:space="preserve">Sycamore_1_1 </v>
      </c>
      <c r="D17" s="13">
        <f>IFERROR(INDEX('Sycamore Loop Info'!$B$2:$Z$300,MATCH(I17,'Sycamore Loop Info'!$A$2:$A$300,0),MATCH($D$2,'Sycamore Loop Info'!$B$1:$Z$1,0)),"No Port Info")</f>
        <v>1</v>
      </c>
      <c r="E17" s="13" t="str">
        <f>IFERROR(IF(C17=J17,"Yes","No"),"Not Found")</f>
        <v>Yes</v>
      </c>
      <c r="F17" s="13" t="str">
        <f t="shared" si="7"/>
        <v>Match</v>
      </c>
      <c r="G17" s="13">
        <f>IFERROR(INDEX('Sycamore Loop Info'!$B$2:$Z$300,MATCH(I17,'Sycamore Loop Info'!$A$2:$A$300,0),MATCH($G$2,'Sycamore Loop Info'!$B$1:$Z$1,0)),"No Cust ID")</f>
        <v>673</v>
      </c>
      <c r="H17" s="4"/>
      <c r="I17" s="12" t="s">
        <v>103</v>
      </c>
      <c r="J17" s="3" t="s">
        <v>104</v>
      </c>
      <c r="K17" s="14" t="s">
        <v>105</v>
      </c>
      <c r="L17" s="3">
        <v>1</v>
      </c>
      <c r="M17" s="3" t="s">
        <v>35</v>
      </c>
      <c r="N17" s="3" t="s">
        <v>35</v>
      </c>
      <c r="O17" s="3" t="s">
        <v>106</v>
      </c>
      <c r="P17" s="3" t="str">
        <f t="shared" si="2"/>
        <v>208.89.149.41</v>
      </c>
      <c r="Q17" s="3" t="str">
        <f t="shared" si="2"/>
        <v>32</v>
      </c>
      <c r="R17" s="3" t="s">
        <v>107</v>
      </c>
      <c r="S17" s="3" t="s">
        <v>38</v>
      </c>
      <c r="T17" s="3" t="str">
        <f t="shared" si="3"/>
        <v/>
      </c>
      <c r="U17" s="3" t="str">
        <f t="shared" si="3"/>
        <v/>
      </c>
      <c r="V17" s="3" t="s">
        <v>38</v>
      </c>
      <c r="W17" s="3" t="s">
        <v>38</v>
      </c>
      <c r="X17" s="3" t="str">
        <f t="shared" si="4"/>
        <v/>
      </c>
      <c r="Y17" s="3" t="str">
        <f t="shared" si="4"/>
        <v/>
      </c>
      <c r="Z17" s="3" t="s">
        <v>38</v>
      </c>
      <c r="AA17" s="3" t="s">
        <v>38</v>
      </c>
      <c r="AB17" s="3" t="str">
        <f t="shared" si="5"/>
        <v/>
      </c>
      <c r="AC17" s="3" t="str">
        <f t="shared" si="6"/>
        <v/>
      </c>
      <c r="AD17" s="3" t="s">
        <v>38</v>
      </c>
      <c r="AE17" s="3" t="s">
        <v>108</v>
      </c>
      <c r="AF17" s="3" t="str">
        <f t="shared" si="8"/>
        <v>172.19.20.1</v>
      </c>
      <c r="AG17" s="3" t="str">
        <f t="shared" si="8"/>
        <v>32</v>
      </c>
      <c r="AH17" s="3" t="s">
        <v>109</v>
      </c>
    </row>
    <row r="18" spans="1:34" x14ac:dyDescent="0.35">
      <c r="A18" s="11" t="str">
        <v>Mike Burke</v>
      </c>
      <c r="B18" s="2"/>
      <c r="C18" s="13" t="str">
        <f>IFERROR(INDEX('Sycamore Loop Info'!$B$2:$Z$300,MATCH(I18,'Sycamore Loop Info'!$A$2:$A$300,0),MATCH($C$2,'Sycamore Loop Info'!$B$1:$Z$1,0)),"No Match")</f>
        <v xml:space="preserve">Sycamore_1_1 </v>
      </c>
      <c r="D18" s="13">
        <f>IFERROR(INDEX('Sycamore Loop Info'!$B$2:$Z$300,MATCH(I18,'Sycamore Loop Info'!$A$2:$A$300,0),MATCH($D$2,'Sycamore Loop Info'!$B$1:$Z$1,0)),"No Port Info")</f>
        <v>4</v>
      </c>
      <c r="E18" s="13" t="str">
        <f t="shared" ref="E18:E40" si="9">IFERROR(IF(C18=J18,"Yes","No"),"Not Found")</f>
        <v>No</v>
      </c>
      <c r="F18" s="13" t="str">
        <f t="shared" si="7"/>
        <v>Match</v>
      </c>
      <c r="G18" s="13">
        <f>IFERROR(INDEX('Sycamore Loop Info'!$B$2:$Z$300,MATCH(I18,'Sycamore Loop Info'!$A$2:$A$300,0),MATCH($G$2,'Sycamore Loop Info'!$B$1:$Z$1,0)),"No Cust ID")</f>
        <v>676</v>
      </c>
      <c r="H18" s="4"/>
      <c r="I18" s="12" t="s">
        <v>110</v>
      </c>
      <c r="J18" s="3" t="s">
        <v>111</v>
      </c>
      <c r="K18" s="14" t="s">
        <v>105</v>
      </c>
      <c r="L18" s="3">
        <v>4</v>
      </c>
      <c r="M18" s="3" t="s">
        <v>35</v>
      </c>
      <c r="N18" s="3" t="s">
        <v>35</v>
      </c>
      <c r="O18" s="3" t="s">
        <v>112</v>
      </c>
      <c r="P18" s="3" t="str">
        <f t="shared" si="2"/>
        <v>208.89.149.43</v>
      </c>
      <c r="Q18" s="3" t="str">
        <f t="shared" si="2"/>
        <v>32</v>
      </c>
      <c r="R18" s="3" t="s">
        <v>113</v>
      </c>
      <c r="S18" s="3" t="s">
        <v>38</v>
      </c>
      <c r="T18" s="3" t="str">
        <f t="shared" si="3"/>
        <v/>
      </c>
      <c r="U18" s="3" t="str">
        <f t="shared" si="3"/>
        <v/>
      </c>
      <c r="V18" s="3" t="s">
        <v>38</v>
      </c>
      <c r="W18" s="3" t="s">
        <v>38</v>
      </c>
      <c r="X18" s="3" t="str">
        <f t="shared" si="4"/>
        <v/>
      </c>
      <c r="Y18" s="3" t="str">
        <f t="shared" si="4"/>
        <v/>
      </c>
      <c r="Z18" s="3" t="s">
        <v>38</v>
      </c>
      <c r="AA18" s="3" t="s">
        <v>38</v>
      </c>
      <c r="AB18" s="3" t="str">
        <f t="shared" si="5"/>
        <v/>
      </c>
      <c r="AC18" s="3" t="str">
        <f t="shared" si="6"/>
        <v/>
      </c>
      <c r="AD18" s="3" t="s">
        <v>38</v>
      </c>
      <c r="AE18" s="3" t="s">
        <v>114</v>
      </c>
      <c r="AF18" s="3" t="str">
        <f t="shared" si="8"/>
        <v>172.19.20.4</v>
      </c>
      <c r="AG18" s="3" t="str">
        <f t="shared" si="8"/>
        <v>32</v>
      </c>
      <c r="AH18" s="3" t="s">
        <v>115</v>
      </c>
    </row>
    <row r="19" spans="1:34" x14ac:dyDescent="0.35">
      <c r="A19" s="11" t="str">
        <v>Grand Victorian</v>
      </c>
      <c r="B19" s="2"/>
      <c r="C19" s="13" t="str">
        <f>IFERROR(INDEX('Sycamore Loop Info'!$B$2:$Z$300,MATCH(I19,'Sycamore Loop Info'!$A$2:$A$300,0),MATCH($C$2,'Sycamore Loop Info'!$B$1:$Z$1,0)),"No Match")</f>
        <v xml:space="preserve">Sycamore_1_1 </v>
      </c>
      <c r="D19" s="13">
        <f>IFERROR(INDEX('Sycamore Loop Info'!$B$2:$Z$300,MATCH(I19,'Sycamore Loop Info'!$A$2:$A$300,0),MATCH($D$2,'Sycamore Loop Info'!$B$1:$Z$1,0)),"No Port Info")</f>
        <v>9</v>
      </c>
      <c r="E19" s="13" t="str">
        <f t="shared" si="9"/>
        <v>No</v>
      </c>
      <c r="F19" s="13" t="str">
        <f t="shared" si="7"/>
        <v>Match</v>
      </c>
      <c r="G19" s="13">
        <f>IFERROR(INDEX('Sycamore Loop Info'!$B$2:$Z$300,MATCH(I19,'Sycamore Loop Info'!$A$2:$A$300,0),MATCH($G$2,'Sycamore Loop Info'!$B$1:$Z$1,0)),"No Cust ID")</f>
        <v>681</v>
      </c>
      <c r="H19" s="4"/>
      <c r="I19" s="12" t="s">
        <v>116</v>
      </c>
      <c r="J19" s="3" t="s">
        <v>111</v>
      </c>
      <c r="K19" s="14" t="s">
        <v>105</v>
      </c>
      <c r="L19" s="3">
        <v>9</v>
      </c>
      <c r="M19" s="3" t="s">
        <v>35</v>
      </c>
      <c r="N19" s="3" t="s">
        <v>35</v>
      </c>
      <c r="O19" s="3" t="s">
        <v>117</v>
      </c>
      <c r="P19" s="3" t="str">
        <f t="shared" si="2"/>
        <v>208.89.149.60</v>
      </c>
      <c r="Q19" s="3" t="str">
        <f t="shared" si="2"/>
        <v>32</v>
      </c>
      <c r="R19" s="3" t="s">
        <v>118</v>
      </c>
      <c r="S19" s="3" t="s">
        <v>38</v>
      </c>
      <c r="T19" s="3" t="str">
        <f t="shared" si="3"/>
        <v/>
      </c>
      <c r="U19" s="3" t="str">
        <f t="shared" si="3"/>
        <v/>
      </c>
      <c r="V19" s="3" t="s">
        <v>38</v>
      </c>
      <c r="W19" s="3" t="s">
        <v>38</v>
      </c>
      <c r="X19" s="3" t="str">
        <f t="shared" si="4"/>
        <v/>
      </c>
      <c r="Y19" s="3" t="str">
        <f t="shared" si="4"/>
        <v/>
      </c>
      <c r="Z19" s="3" t="s">
        <v>38</v>
      </c>
      <c r="AA19" s="3" t="s">
        <v>38</v>
      </c>
      <c r="AB19" s="3" t="str">
        <f t="shared" si="5"/>
        <v/>
      </c>
      <c r="AC19" s="3" t="str">
        <f t="shared" si="6"/>
        <v/>
      </c>
      <c r="AD19" s="3" t="s">
        <v>38</v>
      </c>
      <c r="AE19" s="3" t="s">
        <v>119</v>
      </c>
      <c r="AF19" s="3" t="str">
        <f t="shared" si="8"/>
        <v>172.19.20.9</v>
      </c>
      <c r="AG19" s="3" t="str">
        <f t="shared" si="8"/>
        <v>32</v>
      </c>
      <c r="AH19" s="3" t="s">
        <v>120</v>
      </c>
    </row>
    <row r="20" spans="1:34" x14ac:dyDescent="0.35">
      <c r="A20" s="11" t="str">
        <v>DNA (Charoun 2)</v>
      </c>
      <c r="B20" s="2"/>
      <c r="C20" s="13" t="str">
        <f>IFERROR(INDEX('Sycamore Loop Info'!$B$2:$Z$300,MATCH(I20,'Sycamore Loop Info'!$A$2:$A$300,0),MATCH($C$2,'Sycamore Loop Info'!$B$1:$Z$1,0)),"No Match")</f>
        <v xml:space="preserve">Sycamore_1_1 </v>
      </c>
      <c r="D20" s="13">
        <f>IFERROR(INDEX('Sycamore Loop Info'!$B$2:$Z$300,MATCH(I20,'Sycamore Loop Info'!$A$2:$A$300,0),MATCH($D$2,'Sycamore Loop Info'!$B$1:$Z$1,0)),"No Port Info")</f>
        <v>14</v>
      </c>
      <c r="E20" s="13" t="str">
        <f t="shared" si="9"/>
        <v>No</v>
      </c>
      <c r="F20" s="13" t="str">
        <f t="shared" si="7"/>
        <v>No Match</v>
      </c>
      <c r="G20" s="13">
        <f>IFERROR(INDEX('Sycamore Loop Info'!$B$2:$Z$300,MATCH(I20,'Sycamore Loop Info'!$A$2:$A$300,0),MATCH($G$2,'Sycamore Loop Info'!$B$1:$Z$1,0)),"No Cust ID")</f>
        <v>686</v>
      </c>
      <c r="H20" s="4"/>
      <c r="I20" s="12" t="s">
        <v>121</v>
      </c>
      <c r="J20" s="3" t="s">
        <v>111</v>
      </c>
      <c r="K20" s="14" t="s">
        <v>105</v>
      </c>
      <c r="L20" s="3">
        <v>13</v>
      </c>
      <c r="M20" s="3" t="s">
        <v>35</v>
      </c>
      <c r="N20" s="3" t="s">
        <v>35</v>
      </c>
      <c r="O20" s="3" t="s">
        <v>122</v>
      </c>
      <c r="P20" s="3" t="str">
        <f t="shared" si="2"/>
        <v>208.89.150.220</v>
      </c>
      <c r="Q20" s="3" t="str">
        <f t="shared" si="2"/>
        <v>32</v>
      </c>
      <c r="R20" s="3" t="s">
        <v>123</v>
      </c>
      <c r="S20" s="3" t="s">
        <v>38</v>
      </c>
      <c r="T20" s="3" t="str">
        <f t="shared" si="3"/>
        <v/>
      </c>
      <c r="U20" s="3" t="str">
        <f t="shared" si="3"/>
        <v/>
      </c>
      <c r="V20" s="3" t="s">
        <v>38</v>
      </c>
      <c r="W20" s="3" t="s">
        <v>38</v>
      </c>
      <c r="X20" s="3" t="str">
        <f t="shared" si="4"/>
        <v/>
      </c>
      <c r="Y20" s="3" t="str">
        <f t="shared" si="4"/>
        <v/>
      </c>
      <c r="Z20" s="3" t="s">
        <v>38</v>
      </c>
      <c r="AA20" s="3" t="s">
        <v>38</v>
      </c>
      <c r="AB20" s="3" t="str">
        <f t="shared" si="5"/>
        <v/>
      </c>
      <c r="AC20" s="3" t="str">
        <f t="shared" si="6"/>
        <v/>
      </c>
      <c r="AD20" s="3" t="s">
        <v>38</v>
      </c>
      <c r="AE20" s="3" t="s">
        <v>38</v>
      </c>
      <c r="AF20" s="3" t="str">
        <f t="shared" ref="AF20:AG35" si="10">IF($AE20&lt;&gt;"N/A",TRIM(MID(SUBSTITUTE($AE20,"/",REPT(" ",LEN($AE20))),(AF$2-1)*LEN($AE20)+1,LEN($AE20))),"")</f>
        <v/>
      </c>
      <c r="AG20" s="3" t="str">
        <f t="shared" si="10"/>
        <v/>
      </c>
      <c r="AH20" s="3" t="s">
        <v>38</v>
      </c>
    </row>
    <row r="21" spans="1:34" x14ac:dyDescent="0.35">
      <c r="A21" s="11" t="str">
        <v>DNA (Charoun 3)</v>
      </c>
      <c r="B21" s="2"/>
      <c r="C21" s="13" t="str">
        <f>IFERROR(INDEX('Sycamore Loop Info'!$B$2:$Z$300,MATCH(I21,'Sycamore Loop Info'!$A$2:$A$300,0),MATCH($C$2,'Sycamore Loop Info'!$B$1:$Z$1,0)),"No Match")</f>
        <v>No Match</v>
      </c>
      <c r="D21" s="13" t="str">
        <f>IFERROR(INDEX('Sycamore Loop Info'!$B$2:$Z$300,MATCH(I21,'Sycamore Loop Info'!$A$2:$A$300,0),MATCH($D$2,'Sycamore Loop Info'!$B$1:$Z$1,0)),"No Port Info")</f>
        <v>No Port Info</v>
      </c>
      <c r="E21" s="13" t="str">
        <f t="shared" si="9"/>
        <v>No</v>
      </c>
      <c r="F21" s="13" t="str">
        <f t="shared" si="7"/>
        <v>No Match</v>
      </c>
      <c r="G21" s="13" t="str">
        <f>IFERROR(INDEX('Sycamore Loop Info'!$B$2:$Z$300,MATCH(I21,'Sycamore Loop Info'!$A$2:$A$300,0),MATCH($G$2,'Sycamore Loop Info'!$B$1:$Z$1,0)),"No Cust ID")</f>
        <v>No Cust ID</v>
      </c>
      <c r="H21" s="4"/>
      <c r="I21" s="12" t="s">
        <v>124</v>
      </c>
      <c r="J21" s="3" t="s">
        <v>111</v>
      </c>
      <c r="K21" s="14" t="s">
        <v>105</v>
      </c>
      <c r="L21" s="3">
        <v>14</v>
      </c>
      <c r="M21" s="3" t="s">
        <v>35</v>
      </c>
      <c r="N21" s="3" t="s">
        <v>35</v>
      </c>
      <c r="O21" s="3" t="s">
        <v>125</v>
      </c>
      <c r="P21" s="3" t="str">
        <f t="shared" si="2"/>
        <v>208.89.149.115</v>
      </c>
      <c r="Q21" s="3" t="str">
        <f t="shared" si="2"/>
        <v>32</v>
      </c>
      <c r="R21" s="3" t="s">
        <v>126</v>
      </c>
      <c r="S21" s="3" t="s">
        <v>38</v>
      </c>
      <c r="T21" s="3" t="str">
        <f t="shared" si="3"/>
        <v/>
      </c>
      <c r="U21" s="3" t="str">
        <f t="shared" si="3"/>
        <v/>
      </c>
      <c r="V21" s="3" t="s">
        <v>38</v>
      </c>
      <c r="W21" s="3" t="s">
        <v>38</v>
      </c>
      <c r="X21" s="3" t="str">
        <f t="shared" si="4"/>
        <v/>
      </c>
      <c r="Y21" s="3" t="str">
        <f t="shared" si="4"/>
        <v/>
      </c>
      <c r="Z21" s="3" t="s">
        <v>38</v>
      </c>
      <c r="AA21" s="3" t="s">
        <v>38</v>
      </c>
      <c r="AB21" s="3" t="str">
        <f t="shared" si="5"/>
        <v/>
      </c>
      <c r="AC21" s="3" t="str">
        <f t="shared" si="6"/>
        <v/>
      </c>
      <c r="AD21" s="3" t="s">
        <v>38</v>
      </c>
      <c r="AE21" s="3" t="s">
        <v>127</v>
      </c>
      <c r="AF21" s="3" t="str">
        <f t="shared" si="10"/>
        <v>172.19.20.14</v>
      </c>
      <c r="AG21" s="3" t="str">
        <f t="shared" si="10"/>
        <v>32</v>
      </c>
      <c r="AH21" s="3" t="s">
        <v>128</v>
      </c>
    </row>
    <row r="22" spans="1:34" x14ac:dyDescent="0.35">
      <c r="A22" s="11" t="str">
        <v>Jeff Petersen</v>
      </c>
      <c r="B22" s="2"/>
      <c r="C22" s="13" t="str">
        <f>IFERROR(INDEX('Sycamore Loop Info'!$B$2:$Z$300,MATCH(I22,'Sycamore Loop Info'!$A$2:$A$300,0),MATCH($C$2,'Sycamore Loop Info'!$B$1:$Z$1,0)),"No Match")</f>
        <v xml:space="preserve">Sycamore_1_1 </v>
      </c>
      <c r="D22" s="13">
        <f>IFERROR(INDEX('Sycamore Loop Info'!$B$2:$Z$300,MATCH(I22,'Sycamore Loop Info'!$A$2:$A$300,0),MATCH($D$2,'Sycamore Loop Info'!$B$1:$Z$1,0)),"No Port Info")</f>
        <v>19</v>
      </c>
      <c r="E22" s="13" t="str">
        <f t="shared" si="9"/>
        <v>No</v>
      </c>
      <c r="F22" s="13" t="str">
        <f t="shared" si="7"/>
        <v>Match</v>
      </c>
      <c r="G22" s="13">
        <f>IFERROR(INDEX('Sycamore Loop Info'!$B$2:$Z$300,MATCH(I22,'Sycamore Loop Info'!$A$2:$A$300,0),MATCH($G$2,'Sycamore Loop Info'!$B$1:$Z$1,0)),"No Cust ID")</f>
        <v>691</v>
      </c>
      <c r="H22" s="4"/>
      <c r="I22" s="12" t="s">
        <v>129</v>
      </c>
      <c r="J22" s="3" t="s">
        <v>111</v>
      </c>
      <c r="K22" s="14" t="s">
        <v>105</v>
      </c>
      <c r="L22" s="3">
        <v>19</v>
      </c>
      <c r="M22" s="3" t="s">
        <v>35</v>
      </c>
      <c r="N22" s="3" t="s">
        <v>35</v>
      </c>
      <c r="O22" s="3" t="s">
        <v>130</v>
      </c>
      <c r="P22" s="3" t="str">
        <f t="shared" si="2"/>
        <v>208.89.149.100</v>
      </c>
      <c r="Q22" s="3" t="str">
        <f t="shared" si="2"/>
        <v>32</v>
      </c>
      <c r="R22" s="3" t="s">
        <v>131</v>
      </c>
      <c r="S22" s="3" t="s">
        <v>38</v>
      </c>
      <c r="T22" s="3" t="str">
        <f t="shared" si="3"/>
        <v/>
      </c>
      <c r="U22" s="3" t="str">
        <f t="shared" si="3"/>
        <v/>
      </c>
      <c r="V22" s="3" t="s">
        <v>38</v>
      </c>
      <c r="W22" s="3" t="s">
        <v>38</v>
      </c>
      <c r="X22" s="3" t="str">
        <f t="shared" si="4"/>
        <v/>
      </c>
      <c r="Y22" s="3" t="str">
        <f t="shared" si="4"/>
        <v/>
      </c>
      <c r="Z22" s="3" t="s">
        <v>38</v>
      </c>
      <c r="AA22" s="3" t="s">
        <v>38</v>
      </c>
      <c r="AB22" s="3" t="str">
        <f t="shared" si="5"/>
        <v/>
      </c>
      <c r="AC22" s="3" t="str">
        <f t="shared" si="6"/>
        <v/>
      </c>
      <c r="AD22" s="3" t="s">
        <v>38</v>
      </c>
      <c r="AE22" s="3" t="s">
        <v>132</v>
      </c>
      <c r="AF22" s="3" t="str">
        <f t="shared" si="10"/>
        <v>172.19.20.19</v>
      </c>
      <c r="AG22" s="3" t="str">
        <f t="shared" si="10"/>
        <v>32</v>
      </c>
      <c r="AH22" s="3" t="s">
        <v>133</v>
      </c>
    </row>
    <row r="23" spans="1:34" x14ac:dyDescent="0.35">
      <c r="A23" s="11" t="str">
        <v>Robert Dietz</v>
      </c>
      <c r="B23" s="2"/>
      <c r="C23" s="13" t="str">
        <f>IFERROR(INDEX('Sycamore Loop Info'!$B$2:$Z$300,MATCH(I23,'Sycamore Loop Info'!$A$2:$A$300,0),MATCH($C$2,'Sycamore Loop Info'!$B$1:$Z$1,0)),"No Match")</f>
        <v xml:space="preserve">Sycamore_1_1 </v>
      </c>
      <c r="D23" s="13">
        <f>IFERROR(INDEX('Sycamore Loop Info'!$B$2:$Z$300,MATCH(I23,'Sycamore Loop Info'!$A$2:$A$300,0),MATCH($D$2,'Sycamore Loop Info'!$B$1:$Z$1,0)),"No Port Info")</f>
        <v>25</v>
      </c>
      <c r="E23" s="13" t="str">
        <f t="shared" si="9"/>
        <v>No</v>
      </c>
      <c r="F23" s="13" t="str">
        <f t="shared" si="7"/>
        <v>Match</v>
      </c>
      <c r="G23" s="13">
        <f>IFERROR(INDEX('Sycamore Loop Info'!$B$2:$Z$300,MATCH(I23,'Sycamore Loop Info'!$A$2:$A$300,0),MATCH($G$2,'Sycamore Loop Info'!$B$1:$Z$1,0)),"No Cust ID")</f>
        <v>697</v>
      </c>
      <c r="H23" s="4"/>
      <c r="I23" s="12" t="s">
        <v>134</v>
      </c>
      <c r="J23" s="3" t="s">
        <v>111</v>
      </c>
      <c r="K23" s="14" t="s">
        <v>105</v>
      </c>
      <c r="L23" s="3">
        <v>25</v>
      </c>
      <c r="M23" s="3" t="s">
        <v>35</v>
      </c>
      <c r="N23" s="3" t="s">
        <v>35</v>
      </c>
      <c r="O23" s="3" t="s">
        <v>135</v>
      </c>
      <c r="P23" s="3" t="str">
        <f>IF($O23&lt;&gt;"N/A",TRIM(MID(SUBSTITUTE($O23,"/",REPT(" ",LEN($O23))),(P$2-1)*LEN($O23)+1,LEN($O23))),"")</f>
        <v>208.89.149.55</v>
      </c>
      <c r="Q23" s="3" t="str">
        <f t="shared" si="2"/>
        <v>32</v>
      </c>
      <c r="R23" s="3" t="s">
        <v>136</v>
      </c>
      <c r="S23" s="3" t="s">
        <v>38</v>
      </c>
      <c r="T23" s="3" t="str">
        <f t="shared" si="3"/>
        <v/>
      </c>
      <c r="U23" s="3" t="str">
        <f t="shared" si="3"/>
        <v/>
      </c>
      <c r="V23" s="3" t="s">
        <v>38</v>
      </c>
      <c r="W23" s="3" t="s">
        <v>38</v>
      </c>
      <c r="X23" s="3" t="str">
        <f t="shared" si="4"/>
        <v/>
      </c>
      <c r="Y23" s="3" t="str">
        <f t="shared" si="4"/>
        <v/>
      </c>
      <c r="Z23" s="3" t="s">
        <v>38</v>
      </c>
      <c r="AA23" s="3" t="s">
        <v>38</v>
      </c>
      <c r="AB23" s="3" t="str">
        <f t="shared" si="5"/>
        <v/>
      </c>
      <c r="AC23" s="3" t="str">
        <f t="shared" si="6"/>
        <v/>
      </c>
      <c r="AD23" s="3" t="s">
        <v>38</v>
      </c>
      <c r="AE23" s="3" t="s">
        <v>38</v>
      </c>
      <c r="AF23" s="3" t="str">
        <f t="shared" si="10"/>
        <v/>
      </c>
      <c r="AG23" s="3" t="str">
        <f t="shared" si="10"/>
        <v/>
      </c>
      <c r="AH23" s="3" t="s">
        <v>38</v>
      </c>
    </row>
    <row r="24" spans="1:34" x14ac:dyDescent="0.35">
      <c r="A24" s="11" t="str">
        <v xml:space="preserve">Tara Wilkins </v>
      </c>
      <c r="B24" s="2"/>
      <c r="C24" s="13" t="str">
        <f>IFERROR(INDEX('Sycamore Loop Info'!$B$2:$Z$300,MATCH(I24,'Sycamore Loop Info'!$A$2:$A$300,0),MATCH($C$2,'Sycamore Loop Info'!$B$1:$Z$1,0)),"No Match")</f>
        <v>No Match</v>
      </c>
      <c r="D24" s="13" t="str">
        <f>IFERROR(INDEX('Sycamore Loop Info'!$B$2:$Z$300,MATCH(I24,'Sycamore Loop Info'!$A$2:$A$300,0),MATCH($D$2,'Sycamore Loop Info'!$B$1:$Z$1,0)),"No Port Info")</f>
        <v>No Port Info</v>
      </c>
      <c r="E24" s="13" t="str">
        <f t="shared" si="9"/>
        <v>No</v>
      </c>
      <c r="F24" s="13" t="str">
        <f t="shared" si="7"/>
        <v>No Match</v>
      </c>
      <c r="G24" s="13" t="str">
        <f>IFERROR(INDEX('Sycamore Loop Info'!$B$2:$Z$300,MATCH(I24,'Sycamore Loop Info'!$A$2:$A$300,0),MATCH($G$2,'Sycamore Loop Info'!$B$1:$Z$1,0)),"No Cust ID")</f>
        <v>No Cust ID</v>
      </c>
      <c r="H24" s="4"/>
      <c r="I24" s="12" t="s">
        <v>124</v>
      </c>
      <c r="J24" s="3" t="s">
        <v>111</v>
      </c>
      <c r="K24" s="14" t="s">
        <v>105</v>
      </c>
      <c r="L24" s="3">
        <v>24</v>
      </c>
      <c r="M24" s="3" t="s">
        <v>35</v>
      </c>
      <c r="N24" s="3" t="s">
        <v>35</v>
      </c>
      <c r="O24" s="3" t="s">
        <v>137</v>
      </c>
      <c r="P24" s="3" t="str">
        <f t="shared" si="2"/>
        <v>208.89.149.121</v>
      </c>
      <c r="Q24" s="3" t="str">
        <f t="shared" si="2"/>
        <v>32</v>
      </c>
      <c r="R24" s="3" t="s">
        <v>138</v>
      </c>
      <c r="S24" s="3" t="s">
        <v>38</v>
      </c>
      <c r="T24" s="3" t="str">
        <f t="shared" si="3"/>
        <v/>
      </c>
      <c r="U24" s="3" t="str">
        <f t="shared" si="3"/>
        <v/>
      </c>
      <c r="V24" s="3" t="s">
        <v>38</v>
      </c>
      <c r="W24" s="3" t="s">
        <v>38</v>
      </c>
      <c r="X24" s="3" t="str">
        <f t="shared" si="4"/>
        <v/>
      </c>
      <c r="Y24" s="3" t="str">
        <f t="shared" si="4"/>
        <v/>
      </c>
      <c r="Z24" s="3" t="s">
        <v>38</v>
      </c>
      <c r="AA24" s="3" t="s">
        <v>38</v>
      </c>
      <c r="AB24" s="3" t="str">
        <f t="shared" ref="AB24:AB87" si="11">IF($AA24&lt;&gt;"N/A",TRIM(MID(SUBSTITUTE($AA24,"/",REPT(" ",LEN($AA24))),(AF$2-1)*LEN($AA24)+1,LEN($AA24))),"")</f>
        <v/>
      </c>
      <c r="AC24" s="3" t="str">
        <f t="shared" ref="AC24:AC87" si="12">IF($AA24&lt;&gt;"N/A",TRIM(MID(SUBSTITUTE($AA24,"/",REPT(" ",LEN($AA24))),(AG$2-1)*LEN($AA24)+1,LEN($AA24))),"")</f>
        <v/>
      </c>
      <c r="AD24" s="3" t="s">
        <v>38</v>
      </c>
      <c r="AE24" s="16" t="s">
        <v>139</v>
      </c>
      <c r="AF24" s="3" t="str">
        <f t="shared" si="10"/>
        <v>172.19.20.24</v>
      </c>
      <c r="AG24" s="3" t="str">
        <f t="shared" si="10"/>
        <v>32</v>
      </c>
      <c r="AH24" s="16" t="s">
        <v>140</v>
      </c>
    </row>
    <row r="25" spans="1:34" x14ac:dyDescent="0.35">
      <c r="A25" s="11" t="str">
        <v>Accurate Towing</v>
      </c>
      <c r="B25" s="2"/>
      <c r="C25" s="13" t="str">
        <f>IFERROR(INDEX('Sycamore Loop Info'!$B$2:$Z$300,MATCH(I25,'Sycamore Loop Info'!$A$2:$A$300,0),MATCH($C$2,'Sycamore Loop Info'!$B$1:$Z$1,0)),"No Match")</f>
        <v>No Match</v>
      </c>
      <c r="D25" s="13" t="str">
        <f>IFERROR(INDEX('Sycamore Loop Info'!$B$2:$Z$300,MATCH(I25,'Sycamore Loop Info'!$A$2:$A$300,0),MATCH($D$2,'Sycamore Loop Info'!$B$1:$Z$1,0)),"No Port Info")</f>
        <v>No Port Info</v>
      </c>
      <c r="E25" s="13" t="str">
        <f t="shared" si="9"/>
        <v>No</v>
      </c>
      <c r="F25" s="13" t="str">
        <f t="shared" si="7"/>
        <v>No Match</v>
      </c>
      <c r="G25" s="13" t="str">
        <f>IFERROR(INDEX('Sycamore Loop Info'!$B$2:$Z$300,MATCH(I25,'Sycamore Loop Info'!$A$2:$A$300,0),MATCH($G$2,'Sycamore Loop Info'!$B$1:$Z$1,0)),"No Cust ID")</f>
        <v>No Cust ID</v>
      </c>
      <c r="H25" s="4"/>
      <c r="I25" s="12"/>
      <c r="J25" s="3"/>
      <c r="K25" s="14"/>
      <c r="L25" s="3"/>
      <c r="M25" s="3"/>
      <c r="N25" s="3"/>
      <c r="O25" s="3"/>
      <c r="P25" s="3" t="str">
        <f t="shared" ref="P25:Q88" si="13">IF($O25&lt;&gt;"N/A",TRIM(MID(SUBSTITUTE($O25,"/",REPT(" ",LEN($O25))),(P$2-1)*LEN($O25)+1,LEN($O25))),"")</f>
        <v/>
      </c>
      <c r="Q25" s="3" t="str">
        <f t="shared" si="13"/>
        <v/>
      </c>
      <c r="R25" s="3"/>
      <c r="S25" s="3"/>
      <c r="T25" s="3" t="str">
        <f t="shared" ref="T25:U88" si="14">IF($S25&lt;&gt;"N/A",TRIM(MID(SUBSTITUTE($S25,"/",REPT(" ",LEN($S25))),(T$2-1)*LEN($S25)+1,LEN($S25))),"")</f>
        <v/>
      </c>
      <c r="U25" s="3" t="str">
        <f t="shared" si="14"/>
        <v/>
      </c>
      <c r="V25" s="3"/>
      <c r="W25" s="3"/>
      <c r="X25" s="3" t="str">
        <f t="shared" si="4"/>
        <v/>
      </c>
      <c r="Y25" s="3" t="str">
        <f t="shared" si="4"/>
        <v/>
      </c>
      <c r="Z25" s="3"/>
      <c r="AA25" s="3"/>
      <c r="AB25" s="3" t="str">
        <f t="shared" si="11"/>
        <v/>
      </c>
      <c r="AC25" s="3" t="str">
        <f t="shared" si="12"/>
        <v/>
      </c>
      <c r="AD25" s="3"/>
      <c r="AE25" s="3"/>
      <c r="AF25" s="3" t="str">
        <f t="shared" si="10"/>
        <v/>
      </c>
      <c r="AG25" s="3" t="str">
        <f t="shared" si="10"/>
        <v/>
      </c>
      <c r="AH25" s="3"/>
    </row>
    <row r="26" spans="1:34" x14ac:dyDescent="0.35">
      <c r="A26" s="11" t="str">
        <v>Maddie Webb</v>
      </c>
      <c r="B26" s="2"/>
      <c r="C26" s="13" t="str">
        <f>IFERROR(INDEX('Sycamore Loop Info'!$B$2:$Z$300,MATCH(I26,'Sycamore Loop Info'!$A$2:$A$300,0),MATCH($C$2,'Sycamore Loop Info'!$B$1:$Z$1,0)),"No Match")</f>
        <v>No Match</v>
      </c>
      <c r="D26" s="13" t="str">
        <f>IFERROR(INDEX('Sycamore Loop Info'!$B$2:$Z$300,MATCH(I26,'Sycamore Loop Info'!$A$2:$A$300,0),MATCH($D$2,'Sycamore Loop Info'!$B$1:$Z$1,0)),"No Port Info")</f>
        <v>No Port Info</v>
      </c>
      <c r="E26" s="13" t="str">
        <f t="shared" si="9"/>
        <v>No</v>
      </c>
      <c r="F26" s="13" t="str">
        <f t="shared" si="7"/>
        <v>No Match</v>
      </c>
      <c r="G26" s="13" t="str">
        <f>IFERROR(INDEX('Sycamore Loop Info'!$B$2:$Z$300,MATCH(I26,'Sycamore Loop Info'!$A$2:$A$300,0),MATCH($G$2,'Sycamore Loop Info'!$B$1:$Z$1,0)),"No Cust ID")</f>
        <v>No Cust ID</v>
      </c>
      <c r="H26" s="4"/>
      <c r="I26" s="12"/>
      <c r="J26" s="3"/>
      <c r="K26" s="14"/>
      <c r="L26" s="3"/>
      <c r="M26" s="3"/>
      <c r="N26" s="3"/>
      <c r="O26" s="3"/>
      <c r="P26" s="3" t="str">
        <f t="shared" si="13"/>
        <v/>
      </c>
      <c r="Q26" s="3" t="str">
        <f t="shared" si="13"/>
        <v/>
      </c>
      <c r="R26" s="3"/>
      <c r="S26" s="3"/>
      <c r="T26" s="3" t="str">
        <f t="shared" si="14"/>
        <v/>
      </c>
      <c r="U26" s="3" t="str">
        <f t="shared" si="14"/>
        <v/>
      </c>
      <c r="V26" s="3"/>
      <c r="W26" s="3"/>
      <c r="X26" s="3" t="str">
        <f t="shared" ref="X26:Y89" si="15">IF($W26&lt;&gt;"N/A",TRIM(MID(SUBSTITUTE($W26,"/",REPT(" ",LEN($W26))),(X$2-1)*LEN($W26)+1,LEN($W26))),"")</f>
        <v/>
      </c>
      <c r="Y26" s="3" t="str">
        <f t="shared" si="15"/>
        <v/>
      </c>
      <c r="Z26" s="3"/>
      <c r="AA26" s="3"/>
      <c r="AB26" s="3" t="str">
        <f t="shared" si="11"/>
        <v/>
      </c>
      <c r="AC26" s="3" t="str">
        <f t="shared" si="12"/>
        <v/>
      </c>
      <c r="AD26" s="3"/>
      <c r="AE26" s="3"/>
      <c r="AF26" s="3" t="str">
        <f t="shared" si="10"/>
        <v/>
      </c>
      <c r="AG26" s="3" t="str">
        <f t="shared" si="10"/>
        <v/>
      </c>
      <c r="AH26" s="3"/>
    </row>
    <row r="27" spans="1:34" x14ac:dyDescent="0.35">
      <c r="A27" s="11" t="str">
        <v>DeKalb County</v>
      </c>
      <c r="B27" s="2"/>
      <c r="C27" s="13" t="str">
        <f>IFERROR(INDEX('Sycamore Loop Info'!$B$2:$Z$300,MATCH(I27,'Sycamore Loop Info'!$A$2:$A$300,0),MATCH($C$2,'Sycamore Loop Info'!$B$1:$Z$1,0)),"No Match")</f>
        <v>No Match</v>
      </c>
      <c r="D27" s="13" t="str">
        <f>IFERROR(INDEX('Sycamore Loop Info'!$B$2:$Z$300,MATCH(I27,'Sycamore Loop Info'!$A$2:$A$300,0),MATCH($D$2,'Sycamore Loop Info'!$B$1:$Z$1,0)),"No Port Info")</f>
        <v>No Port Info</v>
      </c>
      <c r="E27" s="13" t="str">
        <f t="shared" si="9"/>
        <v>No</v>
      </c>
      <c r="F27" s="13" t="str">
        <f t="shared" si="7"/>
        <v>No Match</v>
      </c>
      <c r="G27" s="13" t="str">
        <f>IFERROR(INDEX('Sycamore Loop Info'!$B$2:$Z$300,MATCH(I27,'Sycamore Loop Info'!$A$2:$A$300,0),MATCH($G$2,'Sycamore Loop Info'!$B$1:$Z$1,0)),"No Cust ID")</f>
        <v>No Cust ID</v>
      </c>
      <c r="H27" s="4"/>
      <c r="I27" s="12"/>
      <c r="J27" s="3"/>
      <c r="K27" s="14"/>
      <c r="L27" s="3"/>
      <c r="M27" s="3"/>
      <c r="N27" s="3"/>
      <c r="O27" s="3"/>
      <c r="P27" s="3" t="str">
        <f t="shared" si="13"/>
        <v/>
      </c>
      <c r="Q27" s="3" t="str">
        <f t="shared" si="13"/>
        <v/>
      </c>
      <c r="R27" s="3"/>
      <c r="S27" s="3"/>
      <c r="T27" s="3" t="str">
        <f t="shared" si="14"/>
        <v/>
      </c>
      <c r="U27" s="3" t="str">
        <f t="shared" si="14"/>
        <v/>
      </c>
      <c r="V27" s="3"/>
      <c r="W27" s="3"/>
      <c r="X27" s="3" t="str">
        <f t="shared" si="15"/>
        <v/>
      </c>
      <c r="Y27" s="3" t="str">
        <f t="shared" si="15"/>
        <v/>
      </c>
      <c r="Z27" s="3"/>
      <c r="AA27" s="3"/>
      <c r="AB27" s="3" t="str">
        <f t="shared" si="11"/>
        <v/>
      </c>
      <c r="AC27" s="3" t="str">
        <f t="shared" si="12"/>
        <v/>
      </c>
      <c r="AD27" s="3"/>
      <c r="AE27" s="3"/>
      <c r="AF27" s="3" t="str">
        <f t="shared" si="10"/>
        <v/>
      </c>
      <c r="AG27" s="3" t="str">
        <f t="shared" si="10"/>
        <v/>
      </c>
      <c r="AH27" s="3"/>
    </row>
    <row r="28" spans="1:34" x14ac:dyDescent="0.35">
      <c r="A28" s="11">
        <v>44023</v>
      </c>
      <c r="B28" s="2"/>
      <c r="C28" s="13" t="str">
        <f>IFERROR(INDEX('Sycamore Loop Info'!$B$2:$Z$300,MATCH(I28,'Sycamore Loop Info'!$A$2:$A$300,0),MATCH($C$2,'Sycamore Loop Info'!$B$1:$Z$1,0)),"No Match")</f>
        <v>No Match</v>
      </c>
      <c r="D28" s="13" t="str">
        <f>IFERROR(INDEX('Sycamore Loop Info'!$B$2:$Z$300,MATCH(I28,'Sycamore Loop Info'!$A$2:$A$300,0),MATCH($D$2,'Sycamore Loop Info'!$B$1:$Z$1,0)),"No Port Info")</f>
        <v>No Port Info</v>
      </c>
      <c r="E28" s="13" t="str">
        <f t="shared" si="9"/>
        <v>No</v>
      </c>
      <c r="F28" s="13" t="str">
        <f t="shared" si="7"/>
        <v>No Match</v>
      </c>
      <c r="G28" s="13" t="str">
        <f>IFERROR(INDEX('Sycamore Loop Info'!$B$2:$Z$300,MATCH(I28,'Sycamore Loop Info'!$A$2:$A$300,0),MATCH($G$2,'Sycamore Loop Info'!$B$1:$Z$1,0)),"No Cust ID")</f>
        <v>No Cust ID</v>
      </c>
      <c r="H28" s="4"/>
      <c r="I28" s="3"/>
      <c r="J28" s="3"/>
      <c r="K28" s="14"/>
      <c r="L28" s="3"/>
      <c r="M28" s="3"/>
      <c r="N28" s="3"/>
      <c r="O28" s="3"/>
      <c r="P28" s="3" t="str">
        <f t="shared" si="13"/>
        <v/>
      </c>
      <c r="Q28" s="3" t="str">
        <f t="shared" si="13"/>
        <v/>
      </c>
      <c r="R28" s="3"/>
      <c r="S28" s="3"/>
      <c r="T28" s="3" t="str">
        <f t="shared" si="14"/>
        <v/>
      </c>
      <c r="U28" s="3" t="str">
        <f t="shared" si="14"/>
        <v/>
      </c>
      <c r="V28" s="3"/>
      <c r="W28" s="3"/>
      <c r="X28" s="3" t="str">
        <f t="shared" si="15"/>
        <v/>
      </c>
      <c r="Y28" s="3" t="str">
        <f t="shared" si="15"/>
        <v/>
      </c>
      <c r="Z28" s="3"/>
      <c r="AA28" s="3"/>
      <c r="AB28" s="3" t="str">
        <f t="shared" si="11"/>
        <v/>
      </c>
      <c r="AC28" s="3" t="str">
        <f t="shared" si="12"/>
        <v/>
      </c>
      <c r="AD28" s="3"/>
      <c r="AE28" s="3"/>
      <c r="AF28" s="3" t="str">
        <f t="shared" si="10"/>
        <v/>
      </c>
      <c r="AG28" s="3" t="str">
        <f t="shared" si="10"/>
        <v/>
      </c>
      <c r="AH28" s="3"/>
    </row>
    <row r="29" spans="1:34" x14ac:dyDescent="0.35">
      <c r="A29" s="11" t="str">
        <v>Paulsen Appliance</v>
      </c>
      <c r="B29" s="2"/>
      <c r="C29" s="13" t="str">
        <f>IFERROR(INDEX('Sycamore Loop Info'!$B$2:$Z$300,MATCH(I29,'Sycamore Loop Info'!$A$2:$A$300,0),MATCH($C$2,'Sycamore Loop Info'!$B$1:$Z$1,0)),"No Match")</f>
        <v>No Match</v>
      </c>
      <c r="D29" s="13" t="str">
        <f>IFERROR(INDEX('Sycamore Loop Info'!$B$2:$Z$300,MATCH(I29,'Sycamore Loop Info'!$A$2:$A$300,0),MATCH($D$2,'Sycamore Loop Info'!$B$1:$Z$1,0)),"No Port Info")</f>
        <v>No Port Info</v>
      </c>
      <c r="E29" s="13" t="str">
        <f t="shared" si="9"/>
        <v>No</v>
      </c>
      <c r="F29" s="13" t="str">
        <f t="shared" si="7"/>
        <v>No Match</v>
      </c>
      <c r="G29" s="13" t="str">
        <f>IFERROR(INDEX('Sycamore Loop Info'!$B$2:$Z$300,MATCH(I29,'Sycamore Loop Info'!$A$2:$A$300,0),MATCH($G$2,'Sycamore Loop Info'!$B$1:$Z$1,0)),"No Cust ID")</f>
        <v>No Cust ID</v>
      </c>
      <c r="H29" s="4"/>
      <c r="I29" s="3"/>
      <c r="J29" s="3"/>
      <c r="K29" s="14"/>
      <c r="L29" s="3"/>
      <c r="M29" s="3"/>
      <c r="N29" s="3"/>
      <c r="O29" s="3"/>
      <c r="P29" s="3" t="str">
        <f t="shared" si="13"/>
        <v/>
      </c>
      <c r="Q29" s="3" t="str">
        <f t="shared" si="13"/>
        <v/>
      </c>
      <c r="R29" s="3"/>
      <c r="S29" s="3"/>
      <c r="T29" s="3" t="str">
        <f t="shared" si="14"/>
        <v/>
      </c>
      <c r="U29" s="3" t="str">
        <f t="shared" si="14"/>
        <v/>
      </c>
      <c r="V29" s="3"/>
      <c r="W29" s="3"/>
      <c r="X29" s="3" t="str">
        <f t="shared" si="15"/>
        <v/>
      </c>
      <c r="Y29" s="3" t="str">
        <f t="shared" si="15"/>
        <v/>
      </c>
      <c r="Z29" s="3"/>
      <c r="AA29" s="3"/>
      <c r="AB29" s="3" t="str">
        <f t="shared" si="11"/>
        <v/>
      </c>
      <c r="AC29" s="3" t="str">
        <f t="shared" si="12"/>
        <v/>
      </c>
      <c r="AD29" s="3"/>
      <c r="AE29" s="3"/>
      <c r="AF29" s="3" t="str">
        <f t="shared" si="10"/>
        <v/>
      </c>
      <c r="AG29" s="3" t="str">
        <f t="shared" si="10"/>
        <v/>
      </c>
      <c r="AH29" s="3"/>
    </row>
    <row r="30" spans="1:34" x14ac:dyDescent="0.35">
      <c r="A30" s="11" t="str">
        <v>DNA (Charoun 4)</v>
      </c>
      <c r="B30" s="2"/>
      <c r="C30" s="13" t="str">
        <f>IFERROR(INDEX('Sycamore Loop Info'!$B$2:$Z$300,MATCH(I30,'Sycamore Loop Info'!$A$2:$A$300,0),MATCH($C$2,'Sycamore Loop Info'!$B$1:$Z$1,0)),"No Match")</f>
        <v>No Match</v>
      </c>
      <c r="D30" s="13" t="str">
        <f>IFERROR(INDEX('Sycamore Loop Info'!$B$2:$Z$300,MATCH(I30,'Sycamore Loop Info'!$A$2:$A$300,0),MATCH($D$2,'Sycamore Loop Info'!$B$1:$Z$1,0)),"No Port Info")</f>
        <v>No Port Info</v>
      </c>
      <c r="E30" s="13" t="str">
        <f t="shared" si="9"/>
        <v>No</v>
      </c>
      <c r="F30" s="13" t="str">
        <f t="shared" si="7"/>
        <v>No Match</v>
      </c>
      <c r="G30" s="13" t="str">
        <f>IFERROR(INDEX('Sycamore Loop Info'!$B$2:$Z$300,MATCH(I30,'Sycamore Loop Info'!$A$2:$A$300,0),MATCH($G$2,'Sycamore Loop Info'!$B$1:$Z$1,0)),"No Cust ID")</f>
        <v>No Cust ID</v>
      </c>
      <c r="H30" s="4"/>
      <c r="I30" s="3"/>
      <c r="J30" s="3"/>
      <c r="K30" s="14"/>
      <c r="L30" s="3"/>
      <c r="M30" s="3"/>
      <c r="N30" s="3"/>
      <c r="O30" s="3"/>
      <c r="P30" s="3" t="str">
        <f t="shared" si="13"/>
        <v/>
      </c>
      <c r="Q30" s="3" t="str">
        <f t="shared" si="13"/>
        <v/>
      </c>
      <c r="R30" s="3"/>
      <c r="S30" s="3"/>
      <c r="T30" s="3" t="str">
        <f t="shared" si="14"/>
        <v/>
      </c>
      <c r="U30" s="3" t="str">
        <f t="shared" si="14"/>
        <v/>
      </c>
      <c r="V30" s="3"/>
      <c r="W30" s="3"/>
      <c r="X30" s="3" t="str">
        <f t="shared" si="15"/>
        <v/>
      </c>
      <c r="Y30" s="3" t="str">
        <f t="shared" si="15"/>
        <v/>
      </c>
      <c r="Z30" s="3"/>
      <c r="AA30" s="3"/>
      <c r="AB30" s="3" t="str">
        <f t="shared" si="11"/>
        <v/>
      </c>
      <c r="AC30" s="3" t="str">
        <f t="shared" si="12"/>
        <v/>
      </c>
      <c r="AD30" s="3"/>
      <c r="AE30" s="3"/>
      <c r="AF30" s="3" t="str">
        <f t="shared" si="10"/>
        <v/>
      </c>
      <c r="AG30" s="3" t="str">
        <f t="shared" si="10"/>
        <v/>
      </c>
      <c r="AH30" s="3"/>
    </row>
    <row r="31" spans="1:34" x14ac:dyDescent="0.35">
      <c r="A31" s="11" t="str">
        <v>Sycamore Chamber</v>
      </c>
      <c r="B31" s="2"/>
      <c r="C31" s="13" t="str">
        <f>IFERROR(INDEX('Sycamore Loop Info'!$B$2:$Z$300,MATCH(I31,'Sycamore Loop Info'!$A$2:$A$300,0),MATCH($C$2,'Sycamore Loop Info'!$B$1:$Z$1,0)),"No Match")</f>
        <v>No Match</v>
      </c>
      <c r="D31" s="13" t="str">
        <f>IFERROR(INDEX('Sycamore Loop Info'!$B$2:$Z$300,MATCH(I31,'Sycamore Loop Info'!$A$2:$A$300,0),MATCH($D$2,'Sycamore Loop Info'!$B$1:$Z$1,0)),"No Port Info")</f>
        <v>No Port Info</v>
      </c>
      <c r="E31" s="13" t="str">
        <f t="shared" si="9"/>
        <v>No</v>
      </c>
      <c r="F31" s="13" t="str">
        <f t="shared" si="7"/>
        <v>No Match</v>
      </c>
      <c r="G31" s="13" t="str">
        <f>IFERROR(INDEX('Sycamore Loop Info'!$B$2:$Z$300,MATCH(I31,'Sycamore Loop Info'!$A$2:$A$300,0),MATCH($G$2,'Sycamore Loop Info'!$B$1:$Z$1,0)),"No Cust ID")</f>
        <v>No Cust ID</v>
      </c>
      <c r="H31" s="4"/>
      <c r="I31" s="3"/>
      <c r="J31" s="3"/>
      <c r="K31" s="14"/>
      <c r="L31" s="3"/>
      <c r="M31" s="3"/>
      <c r="N31" s="3"/>
      <c r="O31" s="3"/>
      <c r="P31" s="3" t="str">
        <f t="shared" si="13"/>
        <v/>
      </c>
      <c r="Q31" s="3" t="str">
        <f t="shared" si="13"/>
        <v/>
      </c>
      <c r="R31" s="3"/>
      <c r="S31" s="3"/>
      <c r="T31" s="3" t="str">
        <f t="shared" si="14"/>
        <v/>
      </c>
      <c r="U31" s="3" t="str">
        <f t="shared" si="14"/>
        <v/>
      </c>
      <c r="V31" s="3"/>
      <c r="W31" s="3"/>
      <c r="X31" s="3" t="str">
        <f t="shared" si="15"/>
        <v/>
      </c>
      <c r="Y31" s="3" t="str">
        <f t="shared" si="15"/>
        <v/>
      </c>
      <c r="Z31" s="3"/>
      <c r="AA31" s="3"/>
      <c r="AB31" s="3" t="str">
        <f t="shared" si="11"/>
        <v/>
      </c>
      <c r="AC31" s="3" t="str">
        <f t="shared" si="12"/>
        <v/>
      </c>
      <c r="AD31" s="3"/>
      <c r="AE31" s="3"/>
      <c r="AF31" s="3" t="str">
        <f t="shared" si="10"/>
        <v/>
      </c>
      <c r="AG31" s="3" t="str">
        <f t="shared" si="10"/>
        <v/>
      </c>
      <c r="AH31" s="3"/>
    </row>
    <row r="32" spans="1:34" x14ac:dyDescent="0.35">
      <c r="A32" s="11" t="str">
        <v>Howard Peterson</v>
      </c>
      <c r="B32" s="2"/>
      <c r="C32" s="13" t="str">
        <f>IFERROR(INDEX('Sycamore Loop Info'!$B$2:$Z$300,MATCH(I32,'Sycamore Loop Info'!$A$2:$A$300,0),MATCH($C$2,'Sycamore Loop Info'!$B$1:$Z$1,0)),"No Match")</f>
        <v>No Match</v>
      </c>
      <c r="D32" s="13" t="str">
        <f>IFERROR(INDEX('Sycamore Loop Info'!$B$2:$Z$300,MATCH(I32,'Sycamore Loop Info'!$A$2:$A$300,0),MATCH($D$2,'Sycamore Loop Info'!$B$1:$Z$1,0)),"No Port Info")</f>
        <v>No Port Info</v>
      </c>
      <c r="E32" s="13" t="str">
        <f t="shared" si="9"/>
        <v>No</v>
      </c>
      <c r="F32" s="13" t="str">
        <f t="shared" si="7"/>
        <v>No Match</v>
      </c>
      <c r="G32" s="13" t="str">
        <f>IFERROR(INDEX('Sycamore Loop Info'!$B$2:$Z$300,MATCH(I32,'Sycamore Loop Info'!$A$2:$A$300,0),MATCH($G$2,'Sycamore Loop Info'!$B$1:$Z$1,0)),"No Cust ID")</f>
        <v>No Cust ID</v>
      </c>
      <c r="H32" s="4"/>
      <c r="I32" s="3"/>
      <c r="J32" s="3"/>
      <c r="K32" s="14"/>
      <c r="L32" s="3"/>
      <c r="M32" s="3"/>
      <c r="N32" s="3"/>
      <c r="O32" s="3"/>
      <c r="P32" s="3" t="str">
        <f t="shared" si="13"/>
        <v/>
      </c>
      <c r="Q32" s="3" t="str">
        <f t="shared" si="13"/>
        <v/>
      </c>
      <c r="R32" s="3"/>
      <c r="S32" s="3"/>
      <c r="T32" s="3" t="str">
        <f t="shared" si="14"/>
        <v/>
      </c>
      <c r="U32" s="3" t="str">
        <f t="shared" si="14"/>
        <v/>
      </c>
      <c r="V32" s="3"/>
      <c r="W32" s="3"/>
      <c r="X32" s="3" t="str">
        <f t="shared" si="15"/>
        <v/>
      </c>
      <c r="Y32" s="3" t="str">
        <f t="shared" si="15"/>
        <v/>
      </c>
      <c r="Z32" s="3"/>
      <c r="AA32" s="3"/>
      <c r="AB32" s="3" t="str">
        <f t="shared" si="11"/>
        <v/>
      </c>
      <c r="AC32" s="3" t="str">
        <f t="shared" si="12"/>
        <v/>
      </c>
      <c r="AD32" s="3"/>
      <c r="AE32" s="3"/>
      <c r="AF32" s="3" t="str">
        <f t="shared" si="10"/>
        <v/>
      </c>
      <c r="AG32" s="3" t="str">
        <f t="shared" si="10"/>
        <v/>
      </c>
      <c r="AH32" s="3"/>
    </row>
    <row r="33" spans="1:34" x14ac:dyDescent="0.35">
      <c r="A33" s="11" t="str">
        <v>Dustin Stadie</v>
      </c>
      <c r="B33" s="2"/>
      <c r="C33" s="13" t="str">
        <f>IFERROR(INDEX('Sycamore Loop Info'!$B$2:$Z$300,MATCH(I33,'Sycamore Loop Info'!$A$2:$A$300,0),MATCH($C$2,'Sycamore Loop Info'!$B$1:$Z$1,0)),"No Match")</f>
        <v>No Match</v>
      </c>
      <c r="D33" s="13" t="str">
        <f>IFERROR(INDEX('Sycamore Loop Info'!$B$2:$Z$300,MATCH(I33,'Sycamore Loop Info'!$A$2:$A$300,0),MATCH($D$2,'Sycamore Loop Info'!$B$1:$Z$1,0)),"No Port Info")</f>
        <v>No Port Info</v>
      </c>
      <c r="E33" s="13" t="str">
        <f t="shared" si="9"/>
        <v>No</v>
      </c>
      <c r="F33" s="13" t="str">
        <f t="shared" si="7"/>
        <v>No Match</v>
      </c>
      <c r="G33" s="13" t="str">
        <f>IFERROR(INDEX('Sycamore Loop Info'!$B$2:$Z$300,MATCH(I33,'Sycamore Loop Info'!$A$2:$A$300,0),MATCH($G$2,'Sycamore Loop Info'!$B$1:$Z$1,0)),"No Cust ID")</f>
        <v>No Cust ID</v>
      </c>
      <c r="H33" s="4"/>
      <c r="I33" s="3"/>
      <c r="J33" s="3"/>
      <c r="K33" s="14"/>
      <c r="L33" s="3"/>
      <c r="M33" s="3"/>
      <c r="N33" s="3"/>
      <c r="O33" s="3"/>
      <c r="P33" s="3" t="str">
        <f t="shared" si="13"/>
        <v/>
      </c>
      <c r="Q33" s="3" t="str">
        <f t="shared" si="13"/>
        <v/>
      </c>
      <c r="R33" s="3"/>
      <c r="S33" s="3"/>
      <c r="T33" s="3" t="str">
        <f t="shared" si="14"/>
        <v/>
      </c>
      <c r="U33" s="3" t="str">
        <f t="shared" si="14"/>
        <v/>
      </c>
      <c r="V33" s="3"/>
      <c r="W33" s="3"/>
      <c r="X33" s="3" t="str">
        <f t="shared" si="15"/>
        <v/>
      </c>
      <c r="Y33" s="3" t="str">
        <f t="shared" si="15"/>
        <v/>
      </c>
      <c r="Z33" s="3"/>
      <c r="AA33" s="3"/>
      <c r="AB33" s="3" t="str">
        <f t="shared" si="11"/>
        <v/>
      </c>
      <c r="AC33" s="3" t="str">
        <f t="shared" si="12"/>
        <v/>
      </c>
      <c r="AD33" s="3"/>
      <c r="AE33" s="3"/>
      <c r="AF33" s="3" t="str">
        <f t="shared" si="10"/>
        <v/>
      </c>
      <c r="AG33" s="3" t="str">
        <f t="shared" si="10"/>
        <v/>
      </c>
      <c r="AH33" s="3"/>
    </row>
    <row r="34" spans="1:34" x14ac:dyDescent="0.35">
      <c r="A34" s="11" t="str">
        <v>Elizabeth Borders</v>
      </c>
      <c r="B34" s="2"/>
      <c r="C34" s="13" t="str">
        <f>IFERROR(INDEX('Sycamore Loop Info'!$B$2:$Z$300,MATCH(I34,'Sycamore Loop Info'!$A$2:$A$300,0),MATCH($C$2,'Sycamore Loop Info'!$B$1:$Z$1,0)),"No Match")</f>
        <v>No Match</v>
      </c>
      <c r="D34" s="13" t="str">
        <f>IFERROR(INDEX('Sycamore Loop Info'!$B$2:$Z$300,MATCH(I34,'Sycamore Loop Info'!$A$2:$A$300,0),MATCH($D$2,'Sycamore Loop Info'!$B$1:$Z$1,0)),"No Port Info")</f>
        <v>No Port Info</v>
      </c>
      <c r="E34" s="13" t="str">
        <f t="shared" si="9"/>
        <v>No</v>
      </c>
      <c r="F34" s="13" t="str">
        <f t="shared" si="7"/>
        <v>No Match</v>
      </c>
      <c r="G34" s="13" t="str">
        <f>IFERROR(INDEX('Sycamore Loop Info'!$B$2:$Z$300,MATCH(I34,'Sycamore Loop Info'!$A$2:$A$300,0),MATCH($G$2,'Sycamore Loop Info'!$B$1:$Z$1,0)),"No Cust ID")</f>
        <v>No Cust ID</v>
      </c>
      <c r="H34" s="4"/>
      <c r="I34" s="3"/>
      <c r="J34" s="3"/>
      <c r="K34" s="14"/>
      <c r="L34" s="3"/>
      <c r="M34" s="3"/>
      <c r="N34" s="3"/>
      <c r="O34" s="3"/>
      <c r="P34" s="3" t="str">
        <f t="shared" si="13"/>
        <v/>
      </c>
      <c r="Q34" s="3" t="str">
        <f t="shared" si="13"/>
        <v/>
      </c>
      <c r="R34" s="3"/>
      <c r="S34" s="3"/>
      <c r="T34" s="3" t="str">
        <f t="shared" si="14"/>
        <v/>
      </c>
      <c r="U34" s="3" t="str">
        <f t="shared" si="14"/>
        <v/>
      </c>
      <c r="V34" s="3"/>
      <c r="W34" s="3"/>
      <c r="X34" s="3" t="str">
        <f t="shared" si="15"/>
        <v/>
      </c>
      <c r="Y34" s="3" t="str">
        <f t="shared" si="15"/>
        <v/>
      </c>
      <c r="Z34" s="3"/>
      <c r="AA34" s="3"/>
      <c r="AB34" s="3" t="str">
        <f t="shared" si="11"/>
        <v/>
      </c>
      <c r="AC34" s="3" t="str">
        <f t="shared" si="12"/>
        <v/>
      </c>
      <c r="AD34" s="3"/>
      <c r="AE34" s="3"/>
      <c r="AF34" s="3" t="str">
        <f t="shared" si="10"/>
        <v/>
      </c>
      <c r="AG34" s="3" t="str">
        <f t="shared" si="10"/>
        <v/>
      </c>
      <c r="AH34" s="3"/>
    </row>
    <row r="35" spans="1:34" x14ac:dyDescent="0.35">
      <c r="A35" s="11" t="str">
        <v>Maine Event</v>
      </c>
      <c r="B35" s="2"/>
      <c r="C35" s="13" t="str">
        <f>IFERROR(INDEX('Sycamore Loop Info'!$B$2:$Z$300,MATCH(I35,'Sycamore Loop Info'!$A$2:$A$300,0),MATCH($C$2,'Sycamore Loop Info'!$B$1:$Z$1,0)),"No Match")</f>
        <v>No Match</v>
      </c>
      <c r="D35" s="13" t="str">
        <f>IFERROR(INDEX('Sycamore Loop Info'!$B$2:$Z$300,MATCH(I35,'Sycamore Loop Info'!$A$2:$A$300,0),MATCH($D$2,'Sycamore Loop Info'!$B$1:$Z$1,0)),"No Port Info")</f>
        <v>No Port Info</v>
      </c>
      <c r="E35" s="13" t="str">
        <f t="shared" si="9"/>
        <v>No</v>
      </c>
      <c r="F35" s="13" t="str">
        <f t="shared" si="7"/>
        <v>No Match</v>
      </c>
      <c r="G35" s="13" t="str">
        <f>IFERROR(INDEX('Sycamore Loop Info'!$B$2:$Z$300,MATCH(I35,'Sycamore Loop Info'!$A$2:$A$300,0),MATCH($G$2,'Sycamore Loop Info'!$B$1:$Z$1,0)),"No Cust ID")</f>
        <v>No Cust ID</v>
      </c>
      <c r="H35" s="4"/>
      <c r="I35" s="3"/>
      <c r="J35" s="3"/>
      <c r="K35" s="14"/>
      <c r="L35" s="3"/>
      <c r="M35" s="3"/>
      <c r="N35" s="3"/>
      <c r="O35" s="3"/>
      <c r="P35" s="3" t="str">
        <f t="shared" si="13"/>
        <v/>
      </c>
      <c r="Q35" s="3" t="str">
        <f t="shared" si="13"/>
        <v/>
      </c>
      <c r="R35" s="3"/>
      <c r="S35" s="3"/>
      <c r="T35" s="3" t="str">
        <f t="shared" si="14"/>
        <v/>
      </c>
      <c r="U35" s="3" t="str">
        <f t="shared" si="14"/>
        <v/>
      </c>
      <c r="V35" s="3"/>
      <c r="W35" s="3"/>
      <c r="X35" s="3" t="str">
        <f t="shared" si="15"/>
        <v/>
      </c>
      <c r="Y35" s="3" t="str">
        <f t="shared" si="15"/>
        <v/>
      </c>
      <c r="Z35" s="3"/>
      <c r="AA35" s="3"/>
      <c r="AB35" s="3" t="str">
        <f t="shared" si="11"/>
        <v/>
      </c>
      <c r="AC35" s="3" t="str">
        <f t="shared" si="12"/>
        <v/>
      </c>
      <c r="AD35" s="3"/>
      <c r="AE35" s="3"/>
      <c r="AF35" s="3" t="str">
        <f t="shared" si="10"/>
        <v/>
      </c>
      <c r="AG35" s="3" t="str">
        <f t="shared" si="10"/>
        <v/>
      </c>
      <c r="AH35" s="3"/>
    </row>
    <row r="36" spans="1:34" x14ac:dyDescent="0.35">
      <c r="A36" s="11" t="str">
        <v>Pamela Wagener</v>
      </c>
      <c r="B36" s="2"/>
      <c r="C36" s="13" t="str">
        <f>IFERROR(INDEX('Sycamore Loop Info'!$B$2:$Z$300,MATCH(I36,'Sycamore Loop Info'!$A$2:$A$300,0),MATCH($C$2,'Sycamore Loop Info'!$B$1:$Z$1,0)),"No Match")</f>
        <v>No Match</v>
      </c>
      <c r="D36" s="13" t="str">
        <f>IFERROR(INDEX('Sycamore Loop Info'!$B$2:$Z$300,MATCH(I36,'Sycamore Loop Info'!$A$2:$A$300,0),MATCH($D$2,'Sycamore Loop Info'!$B$1:$Z$1,0)),"No Port Info")</f>
        <v>No Port Info</v>
      </c>
      <c r="E36" s="13" t="str">
        <f t="shared" si="9"/>
        <v>No</v>
      </c>
      <c r="F36" s="13" t="str">
        <f t="shared" si="7"/>
        <v>No Match</v>
      </c>
      <c r="G36" s="13" t="str">
        <f>IFERROR(INDEX('Sycamore Loop Info'!$B$2:$Z$300,MATCH(I36,'Sycamore Loop Info'!$A$2:$A$300,0),MATCH($G$2,'Sycamore Loop Info'!$B$1:$Z$1,0)),"No Cust ID")</f>
        <v>No Cust ID</v>
      </c>
      <c r="H36" s="4"/>
      <c r="I36" s="3"/>
      <c r="J36" s="3"/>
      <c r="K36" s="14"/>
      <c r="L36" s="3"/>
      <c r="M36" s="3"/>
      <c r="N36" s="3"/>
      <c r="O36" s="3"/>
      <c r="P36" s="3" t="str">
        <f t="shared" si="13"/>
        <v/>
      </c>
      <c r="Q36" s="3" t="str">
        <f t="shared" si="13"/>
        <v/>
      </c>
      <c r="R36" s="3"/>
      <c r="S36" s="3"/>
      <c r="T36" s="3" t="str">
        <f t="shared" si="14"/>
        <v/>
      </c>
      <c r="U36" s="3" t="str">
        <f t="shared" si="14"/>
        <v/>
      </c>
      <c r="V36" s="3"/>
      <c r="W36" s="3"/>
      <c r="X36" s="3" t="str">
        <f t="shared" si="15"/>
        <v/>
      </c>
      <c r="Y36" s="3" t="str">
        <f t="shared" si="15"/>
        <v/>
      </c>
      <c r="Z36" s="3"/>
      <c r="AA36" s="3"/>
      <c r="AB36" s="3" t="str">
        <f t="shared" si="11"/>
        <v/>
      </c>
      <c r="AC36" s="3" t="str">
        <f t="shared" si="12"/>
        <v/>
      </c>
      <c r="AD36" s="3"/>
      <c r="AE36" s="3"/>
      <c r="AF36" s="3" t="str">
        <f t="shared" ref="AF36:AG99" si="16">IF($AE36&lt;&gt;"N/A",TRIM(MID(SUBSTITUTE($AE36,"/",REPT(" ",LEN($AE36))),(AF$2-1)*LEN($AE36)+1,LEN($AE36))),"")</f>
        <v/>
      </c>
      <c r="AG36" s="3" t="str">
        <f t="shared" si="16"/>
        <v/>
      </c>
      <c r="AH36" s="3"/>
    </row>
    <row r="37" spans="1:34" x14ac:dyDescent="0.35">
      <c r="A37" s="11" t="str">
        <v>Jensen &amp; Son</v>
      </c>
      <c r="B37" s="2"/>
      <c r="C37" s="13" t="str">
        <f>IFERROR(INDEX('Sycamore Loop Info'!$B$2:$Z$300,MATCH(I37,'Sycamore Loop Info'!$A$2:$A$300,0),MATCH($C$2,'Sycamore Loop Info'!$B$1:$Z$1,0)),"No Match")</f>
        <v>No Match</v>
      </c>
      <c r="D37" s="13" t="str">
        <f>IFERROR(INDEX('Sycamore Loop Info'!$B$2:$Z$300,MATCH(I37,'Sycamore Loop Info'!$A$2:$A$300,0),MATCH($D$2,'Sycamore Loop Info'!$B$1:$Z$1,0)),"No Port Info")</f>
        <v>No Port Info</v>
      </c>
      <c r="E37" s="13" t="str">
        <f t="shared" si="9"/>
        <v>No</v>
      </c>
      <c r="F37" s="13" t="str">
        <f t="shared" si="7"/>
        <v>No Match</v>
      </c>
      <c r="G37" s="13" t="str">
        <f>IFERROR(INDEX('Sycamore Loop Info'!$B$2:$Z$300,MATCH(I37,'Sycamore Loop Info'!$A$2:$A$300,0),MATCH($G$2,'Sycamore Loop Info'!$B$1:$Z$1,0)),"No Cust ID")</f>
        <v>No Cust ID</v>
      </c>
      <c r="H37" s="4"/>
      <c r="I37" s="3"/>
      <c r="J37" s="3"/>
      <c r="K37" s="14"/>
      <c r="L37" s="3"/>
      <c r="M37" s="3"/>
      <c r="N37" s="3"/>
      <c r="O37" s="3"/>
      <c r="P37" s="3" t="str">
        <f t="shared" si="13"/>
        <v/>
      </c>
      <c r="Q37" s="3" t="str">
        <f t="shared" si="13"/>
        <v/>
      </c>
      <c r="R37" s="3"/>
      <c r="S37" s="3"/>
      <c r="T37" s="3" t="str">
        <f t="shared" si="14"/>
        <v/>
      </c>
      <c r="U37" s="3" t="str">
        <f t="shared" si="14"/>
        <v/>
      </c>
      <c r="V37" s="3"/>
      <c r="W37" s="3"/>
      <c r="X37" s="3" t="str">
        <f t="shared" si="15"/>
        <v/>
      </c>
      <c r="Y37" s="3" t="str">
        <f t="shared" si="15"/>
        <v/>
      </c>
      <c r="Z37" s="3"/>
      <c r="AA37" s="3"/>
      <c r="AB37" s="3" t="str">
        <f t="shared" si="11"/>
        <v/>
      </c>
      <c r="AC37" s="3" t="str">
        <f t="shared" si="12"/>
        <v/>
      </c>
      <c r="AD37" s="3"/>
      <c r="AE37" s="3"/>
      <c r="AF37" s="3" t="str">
        <f t="shared" si="16"/>
        <v/>
      </c>
      <c r="AG37" s="3" t="str">
        <f t="shared" si="16"/>
        <v/>
      </c>
      <c r="AH37" s="3"/>
    </row>
    <row r="38" spans="1:34" x14ac:dyDescent="0.35">
      <c r="A38" s="11" t="str">
        <v>Garden Market</v>
      </c>
      <c r="B38" s="2"/>
      <c r="C38" s="13" t="str">
        <f>IFERROR(INDEX('Sycamore Loop Info'!$B$2:$Z$300,MATCH(I38,'Sycamore Loop Info'!$A$2:$A$300,0),MATCH($C$2,'Sycamore Loop Info'!$B$1:$Z$1,0)),"No Match")</f>
        <v>No Match</v>
      </c>
      <c r="D38" s="13" t="str">
        <f>IFERROR(INDEX('Sycamore Loop Info'!$B$2:$Z$300,MATCH(I38,'Sycamore Loop Info'!$A$2:$A$300,0),MATCH($D$2,'Sycamore Loop Info'!$B$1:$Z$1,0)),"No Port Info")</f>
        <v>No Port Info</v>
      </c>
      <c r="E38" s="13" t="str">
        <f t="shared" si="9"/>
        <v>No</v>
      </c>
      <c r="F38" s="13" t="str">
        <f t="shared" si="7"/>
        <v>No Match</v>
      </c>
      <c r="G38" s="13" t="str">
        <f>IFERROR(INDEX('Sycamore Loop Info'!$B$2:$Z$300,MATCH(I38,'Sycamore Loop Info'!$A$2:$A$300,0),MATCH($G$2,'Sycamore Loop Info'!$B$1:$Z$1,0)),"No Cust ID")</f>
        <v>No Cust ID</v>
      </c>
      <c r="H38" s="4"/>
      <c r="I38" s="3"/>
      <c r="J38" s="3"/>
      <c r="K38" s="14"/>
      <c r="L38" s="3"/>
      <c r="M38" s="3"/>
      <c r="N38" s="3"/>
      <c r="O38" s="3"/>
      <c r="P38" s="3" t="str">
        <f t="shared" si="13"/>
        <v/>
      </c>
      <c r="Q38" s="3" t="str">
        <f t="shared" si="13"/>
        <v/>
      </c>
      <c r="R38" s="3"/>
      <c r="S38" s="3"/>
      <c r="T38" s="3" t="str">
        <f t="shared" si="14"/>
        <v/>
      </c>
      <c r="U38" s="3" t="str">
        <f t="shared" si="14"/>
        <v/>
      </c>
      <c r="V38" s="3"/>
      <c r="W38" s="3"/>
      <c r="X38" s="3" t="str">
        <f t="shared" si="15"/>
        <v/>
      </c>
      <c r="Y38" s="3" t="str">
        <f t="shared" si="15"/>
        <v/>
      </c>
      <c r="Z38" s="3"/>
      <c r="AA38" s="3"/>
      <c r="AB38" s="3" t="str">
        <f t="shared" si="11"/>
        <v/>
      </c>
      <c r="AC38" s="3" t="str">
        <f t="shared" si="12"/>
        <v/>
      </c>
      <c r="AD38" s="3"/>
      <c r="AE38" s="3"/>
      <c r="AF38" s="3" t="str">
        <f t="shared" si="16"/>
        <v/>
      </c>
      <c r="AG38" s="3" t="str">
        <f t="shared" si="16"/>
        <v/>
      </c>
      <c r="AH38" s="3"/>
    </row>
    <row r="39" spans="1:34" x14ac:dyDescent="0.35">
      <c r="A39" s="11" t="str">
        <v>Andrews Chiropractic LTD</v>
      </c>
      <c r="B39" s="2"/>
      <c r="C39" s="13" t="str">
        <f>IFERROR(INDEX('Sycamore Loop Info'!$B$2:$Z$300,MATCH(I39,'Sycamore Loop Info'!$A$2:$A$300,0),MATCH($C$2,'Sycamore Loop Info'!$B$1:$Z$1,0)),"No Match")</f>
        <v>No Match</v>
      </c>
      <c r="D39" s="13" t="str">
        <f>IFERROR(INDEX('Sycamore Loop Info'!$B$2:$Z$300,MATCH(I39,'Sycamore Loop Info'!$A$2:$A$300,0),MATCH($D$2,'Sycamore Loop Info'!$B$1:$Z$1,0)),"No Port Info")</f>
        <v>No Port Info</v>
      </c>
      <c r="E39" s="13" t="str">
        <f t="shared" si="9"/>
        <v>No</v>
      </c>
      <c r="F39" s="13" t="str">
        <f t="shared" si="7"/>
        <v>No Match</v>
      </c>
      <c r="G39" s="13" t="str">
        <f>IFERROR(INDEX('Sycamore Loop Info'!$B$2:$Z$300,MATCH(I39,'Sycamore Loop Info'!$A$2:$A$300,0),MATCH($G$2,'Sycamore Loop Info'!$B$1:$Z$1,0)),"No Cust ID")</f>
        <v>No Cust ID</v>
      </c>
      <c r="H39" s="4"/>
      <c r="I39" s="3"/>
      <c r="J39" s="3"/>
      <c r="K39" s="14"/>
      <c r="L39" s="3"/>
      <c r="M39" s="3"/>
      <c r="N39" s="3"/>
      <c r="O39" s="3"/>
      <c r="P39" s="3" t="str">
        <f t="shared" si="13"/>
        <v/>
      </c>
      <c r="Q39" s="3" t="str">
        <f t="shared" si="13"/>
        <v/>
      </c>
      <c r="R39" s="3"/>
      <c r="S39" s="3"/>
      <c r="T39" s="3" t="str">
        <f t="shared" si="14"/>
        <v/>
      </c>
      <c r="U39" s="3" t="str">
        <f t="shared" si="14"/>
        <v/>
      </c>
      <c r="V39" s="3"/>
      <c r="W39" s="3"/>
      <c r="X39" s="3" t="str">
        <f t="shared" si="15"/>
        <v/>
      </c>
      <c r="Y39" s="3" t="str">
        <f t="shared" si="15"/>
        <v/>
      </c>
      <c r="Z39" s="3"/>
      <c r="AA39" s="3"/>
      <c r="AB39" s="3" t="str">
        <f t="shared" si="11"/>
        <v/>
      </c>
      <c r="AC39" s="3" t="str">
        <f t="shared" si="12"/>
        <v/>
      </c>
      <c r="AD39" s="3"/>
      <c r="AE39" s="3"/>
      <c r="AF39" s="3" t="str">
        <f t="shared" si="16"/>
        <v/>
      </c>
      <c r="AG39" s="3" t="str">
        <f t="shared" si="16"/>
        <v/>
      </c>
      <c r="AH39" s="3"/>
    </row>
    <row r="40" spans="1:34" x14ac:dyDescent="0.35">
      <c r="A40" s="11"/>
      <c r="B40" s="2"/>
      <c r="C40" s="13" t="str">
        <f>IFERROR(INDEX('Sycamore Loop Info'!$B$2:$Z$300,MATCH(I40,'Sycamore Loop Info'!$A$2:$A$300,0),MATCH($C$2,'Sycamore Loop Info'!$B$1:$Z$1,0)),"No Match")</f>
        <v>No Match</v>
      </c>
      <c r="D40" s="13" t="str">
        <f>IFERROR(INDEX('Sycamore Loop Info'!$B$2:$Z$300,MATCH(I40,'Sycamore Loop Info'!$A$2:$A$300,0),MATCH($D$2,'Sycamore Loop Info'!$B$1:$Z$1,0)),"No Port Info")</f>
        <v>No Port Info</v>
      </c>
      <c r="E40" s="13" t="str">
        <f t="shared" si="9"/>
        <v>No</v>
      </c>
      <c r="F40" s="13" t="str">
        <f t="shared" si="7"/>
        <v>No Match</v>
      </c>
      <c r="G40" s="13" t="str">
        <f>IFERROR(INDEX('Sycamore Loop Info'!$B$2:$Z$300,MATCH(I40,'Sycamore Loop Info'!$A$2:$A$300,0),MATCH($G$2,'Sycamore Loop Info'!$B$1:$Z$1,0)),"No Cust ID")</f>
        <v>No Cust ID</v>
      </c>
      <c r="H40" s="4"/>
      <c r="I40" s="3"/>
      <c r="J40" s="3"/>
      <c r="K40" s="14"/>
      <c r="L40" s="3"/>
      <c r="M40" s="3"/>
      <c r="N40" s="3"/>
      <c r="O40" s="3"/>
      <c r="P40" s="3" t="str">
        <f t="shared" si="13"/>
        <v/>
      </c>
      <c r="Q40" s="3" t="str">
        <f t="shared" si="13"/>
        <v/>
      </c>
      <c r="R40" s="3"/>
      <c r="S40" s="3"/>
      <c r="T40" s="3" t="str">
        <f t="shared" si="14"/>
        <v/>
      </c>
      <c r="U40" s="3" t="str">
        <f t="shared" si="14"/>
        <v/>
      </c>
      <c r="V40" s="3"/>
      <c r="W40" s="3"/>
      <c r="X40" s="3" t="str">
        <f t="shared" si="15"/>
        <v/>
      </c>
      <c r="Y40" s="3" t="str">
        <f t="shared" si="15"/>
        <v/>
      </c>
      <c r="Z40" s="3"/>
      <c r="AA40" s="3"/>
      <c r="AB40" s="3" t="str">
        <f t="shared" si="11"/>
        <v/>
      </c>
      <c r="AC40" s="3" t="str">
        <f t="shared" si="12"/>
        <v/>
      </c>
      <c r="AD40" s="3"/>
      <c r="AE40" s="3"/>
      <c r="AF40" s="3" t="str">
        <f t="shared" si="16"/>
        <v/>
      </c>
      <c r="AG40" s="3" t="str">
        <f t="shared" si="16"/>
        <v/>
      </c>
      <c r="AH40" s="3"/>
    </row>
    <row r="41" spans="1:34" x14ac:dyDescent="0.35">
      <c r="A41" s="11"/>
      <c r="B41" s="2"/>
      <c r="C41" s="13" t="str">
        <f>IFERROR(INDEX('Sycamore Loop Info'!$B$2:$Z$300,MATCH(I41,'Sycamore Loop Info'!$A$2:$A$300,0),MATCH($C$2,'Sycamore Loop Info'!$B$1:$Z$1,0)),"No Match")</f>
        <v>No Match</v>
      </c>
      <c r="D41" s="13" t="str">
        <f>IFERROR(INDEX('Sycamore Loop Info'!$B$2:$Z$300,MATCH(I41,'Sycamore Loop Info'!$A$2:$A$300,0),MATCH($D$2,'Sycamore Loop Info'!$B$1:$Z$1,0)),"No Port Info")</f>
        <v>No Port Info</v>
      </c>
      <c r="E41" s="13" t="str">
        <f t="shared" ref="E41:E104" si="17">IFERROR(IF(C41=J41,"Yes","No"),"Not Found")</f>
        <v>No</v>
      </c>
      <c r="F41" s="13" t="str">
        <f t="shared" ref="F41:F104" si="18">IFERROR(IF(D41=L41,"Match","No Match"),"No Port")</f>
        <v>No Match</v>
      </c>
      <c r="G41" s="13" t="str">
        <f>IFERROR(INDEX('Sycamore Loop Info'!$B$2:$Z$300,MATCH(I41,'Sycamore Loop Info'!$A$2:$A$300,0),MATCH($G$2,'Sycamore Loop Info'!$B$1:$Z$1,0)),"No Cust ID")</f>
        <v>No Cust ID</v>
      </c>
      <c r="H41" s="4"/>
      <c r="I41" s="3"/>
      <c r="J41" s="3"/>
      <c r="K41" s="14"/>
      <c r="L41" s="3"/>
      <c r="M41" s="3"/>
      <c r="N41" s="3"/>
      <c r="O41" s="3"/>
      <c r="P41" s="3" t="str">
        <f t="shared" si="13"/>
        <v/>
      </c>
      <c r="Q41" s="3" t="str">
        <f t="shared" si="13"/>
        <v/>
      </c>
      <c r="R41" s="3"/>
      <c r="S41" s="3"/>
      <c r="T41" s="3" t="str">
        <f t="shared" si="14"/>
        <v/>
      </c>
      <c r="U41" s="3" t="str">
        <f t="shared" si="14"/>
        <v/>
      </c>
      <c r="V41" s="3"/>
      <c r="W41" s="3"/>
      <c r="X41" s="3" t="str">
        <f t="shared" si="15"/>
        <v/>
      </c>
      <c r="Y41" s="3" t="str">
        <f t="shared" si="15"/>
        <v/>
      </c>
      <c r="Z41" s="3"/>
      <c r="AA41" s="3"/>
      <c r="AB41" s="3" t="str">
        <f t="shared" si="11"/>
        <v/>
      </c>
      <c r="AC41" s="3" t="str">
        <f t="shared" si="12"/>
        <v/>
      </c>
      <c r="AD41" s="3"/>
      <c r="AE41" s="3"/>
      <c r="AF41" s="3" t="str">
        <f t="shared" si="16"/>
        <v/>
      </c>
      <c r="AG41" s="3" t="str">
        <f t="shared" si="16"/>
        <v/>
      </c>
      <c r="AH41" s="3"/>
    </row>
    <row r="42" spans="1:34" x14ac:dyDescent="0.35">
      <c r="A42" s="11"/>
      <c r="B42" s="2"/>
      <c r="C42" s="13" t="str">
        <f>IFERROR(INDEX('Sycamore Loop Info'!$B$2:$Z$300,MATCH(I42,'Sycamore Loop Info'!$A$2:$A$300,0),MATCH($C$2,'Sycamore Loop Info'!$B$1:$Z$1,0)),"No Match")</f>
        <v>No Match</v>
      </c>
      <c r="D42" s="13" t="str">
        <f>IFERROR(INDEX('Sycamore Loop Info'!$B$2:$Z$300,MATCH(I42,'Sycamore Loop Info'!$A$2:$A$300,0),MATCH($D$2,'Sycamore Loop Info'!$B$1:$Z$1,0)),"No Port Info")</f>
        <v>No Port Info</v>
      </c>
      <c r="E42" s="13" t="str">
        <f t="shared" si="17"/>
        <v>No</v>
      </c>
      <c r="F42" s="13" t="str">
        <f t="shared" si="18"/>
        <v>No Match</v>
      </c>
      <c r="G42" s="13" t="str">
        <f>IFERROR(INDEX('Sycamore Loop Info'!$B$2:$Z$300,MATCH(I42,'Sycamore Loop Info'!$A$2:$A$300,0),MATCH($G$2,'Sycamore Loop Info'!$B$1:$Z$1,0)),"No Cust ID")</f>
        <v>No Cust ID</v>
      </c>
      <c r="H42" s="4"/>
      <c r="I42" s="3"/>
      <c r="J42" s="3"/>
      <c r="K42" s="14"/>
      <c r="L42" s="3"/>
      <c r="M42" s="3"/>
      <c r="N42" s="3"/>
      <c r="O42" s="3"/>
      <c r="P42" s="3" t="str">
        <f t="shared" si="13"/>
        <v/>
      </c>
      <c r="Q42" s="3" t="str">
        <f t="shared" si="13"/>
        <v/>
      </c>
      <c r="R42" s="3"/>
      <c r="S42" s="3"/>
      <c r="T42" s="3" t="str">
        <f t="shared" si="14"/>
        <v/>
      </c>
      <c r="U42" s="3" t="str">
        <f t="shared" si="14"/>
        <v/>
      </c>
      <c r="V42" s="3"/>
      <c r="W42" s="3"/>
      <c r="X42" s="3" t="str">
        <f t="shared" si="15"/>
        <v/>
      </c>
      <c r="Y42" s="3" t="str">
        <f t="shared" si="15"/>
        <v/>
      </c>
      <c r="Z42" s="3"/>
      <c r="AA42" s="3"/>
      <c r="AB42" s="3" t="str">
        <f t="shared" si="11"/>
        <v/>
      </c>
      <c r="AC42" s="3" t="str">
        <f t="shared" si="12"/>
        <v/>
      </c>
      <c r="AD42" s="3"/>
      <c r="AE42" s="3"/>
      <c r="AF42" s="3" t="str">
        <f t="shared" si="16"/>
        <v/>
      </c>
      <c r="AG42" s="3" t="str">
        <f t="shared" si="16"/>
        <v/>
      </c>
      <c r="AH42" s="3"/>
    </row>
    <row r="43" spans="1:34" x14ac:dyDescent="0.35">
      <c r="A43" s="11"/>
      <c r="B43" s="2"/>
      <c r="C43" s="13" t="str">
        <f>IFERROR(INDEX('Sycamore Loop Info'!$B$2:$Z$300,MATCH(I43,'Sycamore Loop Info'!$A$2:$A$300,0),MATCH($C$2,'Sycamore Loop Info'!$B$1:$Z$1,0)),"No Match")</f>
        <v>No Match</v>
      </c>
      <c r="D43" s="13" t="str">
        <f>IFERROR(INDEX('Sycamore Loop Info'!$B$2:$Z$300,MATCH(I43,'Sycamore Loop Info'!$A$2:$A$300,0),MATCH($D$2,'Sycamore Loop Info'!$B$1:$Z$1,0)),"No Port Info")</f>
        <v>No Port Info</v>
      </c>
      <c r="E43" s="13" t="str">
        <f t="shared" si="17"/>
        <v>No</v>
      </c>
      <c r="F43" s="13" t="str">
        <f t="shared" si="18"/>
        <v>No Match</v>
      </c>
      <c r="G43" s="13" t="str">
        <f>IFERROR(INDEX('Sycamore Loop Info'!$B$2:$Z$300,MATCH(I43,'Sycamore Loop Info'!$A$2:$A$300,0),MATCH($G$2,'Sycamore Loop Info'!$B$1:$Z$1,0)),"No Cust ID")</f>
        <v>No Cust ID</v>
      </c>
      <c r="H43" s="4"/>
      <c r="I43" s="3"/>
      <c r="J43" s="3"/>
      <c r="K43" s="14"/>
      <c r="L43" s="3"/>
      <c r="M43" s="3"/>
      <c r="N43" s="3"/>
      <c r="O43" s="3"/>
      <c r="P43" s="3" t="str">
        <f t="shared" si="13"/>
        <v/>
      </c>
      <c r="Q43" s="3" t="str">
        <f t="shared" si="13"/>
        <v/>
      </c>
      <c r="R43" s="3"/>
      <c r="S43" s="3"/>
      <c r="T43" s="3" t="str">
        <f t="shared" si="14"/>
        <v/>
      </c>
      <c r="U43" s="3" t="str">
        <f t="shared" si="14"/>
        <v/>
      </c>
      <c r="V43" s="3"/>
      <c r="W43" s="3"/>
      <c r="X43" s="3" t="str">
        <f t="shared" si="15"/>
        <v/>
      </c>
      <c r="Y43" s="3" t="str">
        <f t="shared" si="15"/>
        <v/>
      </c>
      <c r="Z43" s="3"/>
      <c r="AA43" s="3"/>
      <c r="AB43" s="3" t="str">
        <f t="shared" si="11"/>
        <v/>
      </c>
      <c r="AC43" s="3" t="str">
        <f t="shared" si="12"/>
        <v/>
      </c>
      <c r="AD43" s="3"/>
      <c r="AE43" s="3"/>
      <c r="AF43" s="3" t="str">
        <f t="shared" si="16"/>
        <v/>
      </c>
      <c r="AG43" s="3" t="str">
        <f t="shared" si="16"/>
        <v/>
      </c>
      <c r="AH43" s="3"/>
    </row>
    <row r="44" spans="1:34" x14ac:dyDescent="0.35">
      <c r="A44" s="11"/>
      <c r="B44" s="2"/>
      <c r="C44" s="13" t="str">
        <f>IFERROR(INDEX('Sycamore Loop Info'!$B$2:$Z$300,MATCH(I44,'Sycamore Loop Info'!$A$2:$A$300,0),MATCH($C$2,'Sycamore Loop Info'!$B$1:$Z$1,0)),"No Match")</f>
        <v>No Match</v>
      </c>
      <c r="D44" s="13" t="str">
        <f>IFERROR(INDEX('Sycamore Loop Info'!$B$2:$Z$300,MATCH(I44,'Sycamore Loop Info'!$A$2:$A$300,0),MATCH($D$2,'Sycamore Loop Info'!$B$1:$Z$1,0)),"No Port Info")</f>
        <v>No Port Info</v>
      </c>
      <c r="E44" s="13" t="str">
        <f t="shared" si="17"/>
        <v>No</v>
      </c>
      <c r="F44" s="13" t="str">
        <f t="shared" si="18"/>
        <v>No Match</v>
      </c>
      <c r="G44" s="13" t="str">
        <f>IFERROR(INDEX('Sycamore Loop Info'!$B$2:$Z$300,MATCH(I44,'Sycamore Loop Info'!$A$2:$A$300,0),MATCH($G$2,'Sycamore Loop Info'!$B$1:$Z$1,0)),"No Cust ID")</f>
        <v>No Cust ID</v>
      </c>
      <c r="H44" s="4"/>
      <c r="I44" s="3"/>
      <c r="J44" s="3"/>
      <c r="K44" s="14"/>
      <c r="L44" s="3"/>
      <c r="M44" s="3"/>
      <c r="N44" s="3"/>
      <c r="O44" s="3"/>
      <c r="P44" s="3" t="str">
        <f t="shared" si="13"/>
        <v/>
      </c>
      <c r="Q44" s="3" t="str">
        <f t="shared" si="13"/>
        <v/>
      </c>
      <c r="R44" s="3"/>
      <c r="S44" s="3"/>
      <c r="T44" s="3" t="str">
        <f t="shared" si="14"/>
        <v/>
      </c>
      <c r="U44" s="3" t="str">
        <f t="shared" si="14"/>
        <v/>
      </c>
      <c r="V44" s="3"/>
      <c r="W44" s="3"/>
      <c r="X44" s="3" t="str">
        <f t="shared" si="15"/>
        <v/>
      </c>
      <c r="Y44" s="3" t="str">
        <f t="shared" si="15"/>
        <v/>
      </c>
      <c r="Z44" s="3"/>
      <c r="AA44" s="3"/>
      <c r="AB44" s="3" t="str">
        <f t="shared" si="11"/>
        <v/>
      </c>
      <c r="AC44" s="3" t="str">
        <f t="shared" si="12"/>
        <v/>
      </c>
      <c r="AD44" s="3"/>
      <c r="AE44" s="3"/>
      <c r="AF44" s="3" t="str">
        <f t="shared" si="16"/>
        <v/>
      </c>
      <c r="AG44" s="3" t="str">
        <f t="shared" si="16"/>
        <v/>
      </c>
      <c r="AH44" s="3"/>
    </row>
    <row r="45" spans="1:34" x14ac:dyDescent="0.35">
      <c r="A45" s="11"/>
      <c r="B45" s="2"/>
      <c r="C45" s="13" t="str">
        <f>IFERROR(INDEX('Sycamore Loop Info'!$B$2:$Z$300,MATCH(I45,'Sycamore Loop Info'!$A$2:$A$300,0),MATCH($C$2,'Sycamore Loop Info'!$B$1:$Z$1,0)),"No Match")</f>
        <v>No Match</v>
      </c>
      <c r="D45" s="13" t="str">
        <f>IFERROR(INDEX('Sycamore Loop Info'!$B$2:$Z$300,MATCH(I45,'Sycamore Loop Info'!$A$2:$A$300,0),MATCH($D$2,'Sycamore Loop Info'!$B$1:$Z$1,0)),"No Port Info")</f>
        <v>No Port Info</v>
      </c>
      <c r="E45" s="13" t="str">
        <f t="shared" si="17"/>
        <v>No</v>
      </c>
      <c r="F45" s="13" t="str">
        <f t="shared" si="18"/>
        <v>No Match</v>
      </c>
      <c r="G45" s="13" t="str">
        <f>IFERROR(INDEX('Sycamore Loop Info'!$B$2:$Z$300,MATCH(I45,'Sycamore Loop Info'!$A$2:$A$300,0),MATCH($G$2,'Sycamore Loop Info'!$B$1:$Z$1,0)),"No Cust ID")</f>
        <v>No Cust ID</v>
      </c>
      <c r="H45" s="4"/>
      <c r="I45" s="3"/>
      <c r="J45" s="3"/>
      <c r="K45" s="14"/>
      <c r="L45" s="3"/>
      <c r="M45" s="3"/>
      <c r="N45" s="3"/>
      <c r="O45" s="3"/>
      <c r="P45" s="3" t="str">
        <f t="shared" si="13"/>
        <v/>
      </c>
      <c r="Q45" s="3" t="str">
        <f t="shared" si="13"/>
        <v/>
      </c>
      <c r="R45" s="3"/>
      <c r="S45" s="3"/>
      <c r="T45" s="3" t="str">
        <f t="shared" si="14"/>
        <v/>
      </c>
      <c r="U45" s="3" t="str">
        <f t="shared" si="14"/>
        <v/>
      </c>
      <c r="V45" s="3"/>
      <c r="W45" s="3"/>
      <c r="X45" s="3" t="str">
        <f t="shared" si="15"/>
        <v/>
      </c>
      <c r="Y45" s="3" t="str">
        <f t="shared" si="15"/>
        <v/>
      </c>
      <c r="Z45" s="3"/>
      <c r="AA45" s="3"/>
      <c r="AB45" s="3" t="str">
        <f t="shared" si="11"/>
        <v/>
      </c>
      <c r="AC45" s="3" t="str">
        <f t="shared" si="12"/>
        <v/>
      </c>
      <c r="AD45" s="3"/>
      <c r="AE45" s="3"/>
      <c r="AF45" s="3" t="str">
        <f t="shared" si="16"/>
        <v/>
      </c>
      <c r="AG45" s="3" t="str">
        <f t="shared" si="16"/>
        <v/>
      </c>
      <c r="AH45" s="3"/>
    </row>
    <row r="46" spans="1:34" x14ac:dyDescent="0.35">
      <c r="A46" s="11"/>
      <c r="B46" s="2"/>
      <c r="C46" s="13" t="str">
        <f>IFERROR(INDEX('Sycamore Loop Info'!$B$2:$Z$300,MATCH(I46,'Sycamore Loop Info'!$A$2:$A$300,0),MATCH($C$2,'Sycamore Loop Info'!$B$1:$Z$1,0)),"No Match")</f>
        <v>No Match</v>
      </c>
      <c r="D46" s="13" t="str">
        <f>IFERROR(INDEX('Sycamore Loop Info'!$B$2:$Z$300,MATCH(I46,'Sycamore Loop Info'!$A$2:$A$300,0),MATCH($D$2,'Sycamore Loop Info'!$B$1:$Z$1,0)),"No Port Info")</f>
        <v>No Port Info</v>
      </c>
      <c r="E46" s="13" t="str">
        <f t="shared" si="17"/>
        <v>No</v>
      </c>
      <c r="F46" s="13" t="str">
        <f t="shared" si="18"/>
        <v>No Match</v>
      </c>
      <c r="G46" s="13" t="str">
        <f>IFERROR(INDEX('Sycamore Loop Info'!$B$2:$Z$300,MATCH(I46,'Sycamore Loop Info'!$A$2:$A$300,0),MATCH($G$2,'Sycamore Loop Info'!$B$1:$Z$1,0)),"No Cust ID")</f>
        <v>No Cust ID</v>
      </c>
      <c r="H46" s="4"/>
      <c r="I46" s="3"/>
      <c r="J46" s="3"/>
      <c r="K46" s="14"/>
      <c r="L46" s="3"/>
      <c r="M46" s="3"/>
      <c r="N46" s="3"/>
      <c r="O46" s="3"/>
      <c r="P46" s="3" t="str">
        <f t="shared" si="13"/>
        <v/>
      </c>
      <c r="Q46" s="3" t="str">
        <f t="shared" si="13"/>
        <v/>
      </c>
      <c r="R46" s="3"/>
      <c r="S46" s="3"/>
      <c r="T46" s="3" t="str">
        <f t="shared" si="14"/>
        <v/>
      </c>
      <c r="U46" s="3" t="str">
        <f t="shared" si="14"/>
        <v/>
      </c>
      <c r="V46" s="3"/>
      <c r="W46" s="3"/>
      <c r="X46" s="3" t="str">
        <f t="shared" si="15"/>
        <v/>
      </c>
      <c r="Y46" s="3" t="str">
        <f t="shared" si="15"/>
        <v/>
      </c>
      <c r="Z46" s="3"/>
      <c r="AA46" s="3"/>
      <c r="AB46" s="3" t="str">
        <f t="shared" si="11"/>
        <v/>
      </c>
      <c r="AC46" s="3" t="str">
        <f t="shared" si="12"/>
        <v/>
      </c>
      <c r="AD46" s="3"/>
      <c r="AE46" s="3"/>
      <c r="AF46" s="3" t="str">
        <f t="shared" si="16"/>
        <v/>
      </c>
      <c r="AG46" s="3" t="str">
        <f t="shared" si="16"/>
        <v/>
      </c>
      <c r="AH46" s="3"/>
    </row>
    <row r="47" spans="1:34" x14ac:dyDescent="0.35">
      <c r="A47" s="11"/>
      <c r="B47" s="2"/>
      <c r="C47" s="13" t="str">
        <f>IFERROR(INDEX('Sycamore Loop Info'!$B$2:$Z$300,MATCH(I47,'Sycamore Loop Info'!$A$2:$A$300,0),MATCH($C$2,'Sycamore Loop Info'!$B$1:$Z$1,0)),"No Match")</f>
        <v>No Match</v>
      </c>
      <c r="D47" s="13" t="str">
        <f>IFERROR(INDEX('Sycamore Loop Info'!$B$2:$Z$300,MATCH(I47,'Sycamore Loop Info'!$A$2:$A$300,0),MATCH($D$2,'Sycamore Loop Info'!$B$1:$Z$1,0)),"No Port Info")</f>
        <v>No Port Info</v>
      </c>
      <c r="E47" s="13" t="str">
        <f t="shared" si="17"/>
        <v>No</v>
      </c>
      <c r="F47" s="13" t="str">
        <f t="shared" si="18"/>
        <v>No Match</v>
      </c>
      <c r="G47" s="13" t="str">
        <f>IFERROR(INDEX('Sycamore Loop Info'!$B$2:$Z$300,MATCH(I47,'Sycamore Loop Info'!$A$2:$A$300,0),MATCH($G$2,'Sycamore Loop Info'!$B$1:$Z$1,0)),"No Cust ID")</f>
        <v>No Cust ID</v>
      </c>
      <c r="H47" s="4"/>
      <c r="I47" s="3"/>
      <c r="J47" s="3"/>
      <c r="K47" s="14"/>
      <c r="L47" s="3"/>
      <c r="M47" s="3"/>
      <c r="N47" s="3"/>
      <c r="O47" s="3"/>
      <c r="P47" s="3" t="str">
        <f t="shared" si="13"/>
        <v/>
      </c>
      <c r="Q47" s="3" t="str">
        <f t="shared" si="13"/>
        <v/>
      </c>
      <c r="R47" s="3"/>
      <c r="S47" s="3"/>
      <c r="T47" s="3" t="str">
        <f t="shared" si="14"/>
        <v/>
      </c>
      <c r="U47" s="3" t="str">
        <f t="shared" si="14"/>
        <v/>
      </c>
      <c r="V47" s="3"/>
      <c r="W47" s="3"/>
      <c r="X47" s="3" t="str">
        <f t="shared" si="15"/>
        <v/>
      </c>
      <c r="Y47" s="3" t="str">
        <f t="shared" si="15"/>
        <v/>
      </c>
      <c r="Z47" s="3"/>
      <c r="AA47" s="3"/>
      <c r="AB47" s="3" t="str">
        <f t="shared" si="11"/>
        <v/>
      </c>
      <c r="AC47" s="3" t="str">
        <f t="shared" si="12"/>
        <v/>
      </c>
      <c r="AD47" s="3"/>
      <c r="AE47" s="3"/>
      <c r="AF47" s="3" t="str">
        <f t="shared" si="16"/>
        <v/>
      </c>
      <c r="AG47" s="3" t="str">
        <f t="shared" si="16"/>
        <v/>
      </c>
      <c r="AH47" s="3"/>
    </row>
    <row r="48" spans="1:34" x14ac:dyDescent="0.35">
      <c r="A48" s="11"/>
      <c r="B48" s="2"/>
      <c r="C48" s="13" t="str">
        <f>IFERROR(INDEX('Sycamore Loop Info'!$B$2:$Z$300,MATCH(I48,'Sycamore Loop Info'!$A$2:$A$300,0),MATCH($C$2,'Sycamore Loop Info'!$B$1:$Z$1,0)),"No Match")</f>
        <v>No Match</v>
      </c>
      <c r="D48" s="13" t="str">
        <f>IFERROR(INDEX('Sycamore Loop Info'!$B$2:$Z$300,MATCH(I48,'Sycamore Loop Info'!$A$2:$A$300,0),MATCH($D$2,'Sycamore Loop Info'!$B$1:$Z$1,0)),"No Port Info")</f>
        <v>No Port Info</v>
      </c>
      <c r="E48" s="13" t="str">
        <f t="shared" si="17"/>
        <v>No</v>
      </c>
      <c r="F48" s="13" t="str">
        <f t="shared" si="18"/>
        <v>No Match</v>
      </c>
      <c r="G48" s="13" t="str">
        <f>IFERROR(INDEX('Sycamore Loop Info'!$B$2:$Z$300,MATCH(I48,'Sycamore Loop Info'!$A$2:$A$300,0),MATCH($G$2,'Sycamore Loop Info'!$B$1:$Z$1,0)),"No Cust ID")</f>
        <v>No Cust ID</v>
      </c>
      <c r="H48" s="4"/>
      <c r="I48" s="3"/>
      <c r="J48" s="3"/>
      <c r="K48" s="14"/>
      <c r="L48" s="3"/>
      <c r="M48" s="3"/>
      <c r="N48" s="3"/>
      <c r="O48" s="3"/>
      <c r="P48" s="3" t="str">
        <f t="shared" si="13"/>
        <v/>
      </c>
      <c r="Q48" s="3" t="str">
        <f t="shared" si="13"/>
        <v/>
      </c>
      <c r="R48" s="3"/>
      <c r="S48" s="3"/>
      <c r="T48" s="3" t="str">
        <f t="shared" si="14"/>
        <v/>
      </c>
      <c r="U48" s="3" t="str">
        <f t="shared" si="14"/>
        <v/>
      </c>
      <c r="V48" s="3"/>
      <c r="W48" s="3"/>
      <c r="X48" s="3" t="str">
        <f t="shared" si="15"/>
        <v/>
      </c>
      <c r="Y48" s="3" t="str">
        <f t="shared" si="15"/>
        <v/>
      </c>
      <c r="Z48" s="3"/>
      <c r="AA48" s="3"/>
      <c r="AB48" s="3" t="str">
        <f t="shared" si="11"/>
        <v/>
      </c>
      <c r="AC48" s="3" t="str">
        <f t="shared" si="12"/>
        <v/>
      </c>
      <c r="AD48" s="3"/>
      <c r="AE48" s="3"/>
      <c r="AF48" s="3" t="str">
        <f t="shared" si="16"/>
        <v/>
      </c>
      <c r="AG48" s="3" t="str">
        <f t="shared" si="16"/>
        <v/>
      </c>
      <c r="AH48" s="3"/>
    </row>
    <row r="49" spans="1:34" x14ac:dyDescent="0.35">
      <c r="A49" s="11"/>
      <c r="B49" s="2"/>
      <c r="C49" s="13" t="str">
        <f>IFERROR(INDEX('Sycamore Loop Info'!$B$2:$Z$300,MATCH(I49,'Sycamore Loop Info'!$A$2:$A$300,0),MATCH($C$2,'Sycamore Loop Info'!$B$1:$Z$1,0)),"No Match")</f>
        <v>No Match</v>
      </c>
      <c r="D49" s="13" t="str">
        <f>IFERROR(INDEX('Sycamore Loop Info'!$B$2:$Z$300,MATCH(I49,'Sycamore Loop Info'!$A$2:$A$300,0),MATCH($D$2,'Sycamore Loop Info'!$B$1:$Z$1,0)),"No Port Info")</f>
        <v>No Port Info</v>
      </c>
      <c r="E49" s="13" t="str">
        <f t="shared" si="17"/>
        <v>No</v>
      </c>
      <c r="F49" s="13" t="str">
        <f t="shared" si="18"/>
        <v>No Match</v>
      </c>
      <c r="G49" s="13" t="str">
        <f>IFERROR(INDEX('Sycamore Loop Info'!$B$2:$Z$300,MATCH(I49,'Sycamore Loop Info'!$A$2:$A$300,0),MATCH($G$2,'Sycamore Loop Info'!$B$1:$Z$1,0)),"No Cust ID")</f>
        <v>No Cust ID</v>
      </c>
      <c r="H49" s="4"/>
      <c r="I49" s="3"/>
      <c r="J49" s="3"/>
      <c r="K49" s="14"/>
      <c r="L49" s="3"/>
      <c r="M49" s="3"/>
      <c r="N49" s="3"/>
      <c r="O49" s="3"/>
      <c r="P49" s="3" t="str">
        <f t="shared" si="13"/>
        <v/>
      </c>
      <c r="Q49" s="3" t="str">
        <f t="shared" si="13"/>
        <v/>
      </c>
      <c r="R49" s="3"/>
      <c r="S49" s="3"/>
      <c r="T49" s="3" t="str">
        <f t="shared" si="14"/>
        <v/>
      </c>
      <c r="U49" s="3" t="str">
        <f t="shared" si="14"/>
        <v/>
      </c>
      <c r="V49" s="3"/>
      <c r="W49" s="3"/>
      <c r="X49" s="3" t="str">
        <f t="shared" si="15"/>
        <v/>
      </c>
      <c r="Y49" s="3" t="str">
        <f t="shared" si="15"/>
        <v/>
      </c>
      <c r="Z49" s="3"/>
      <c r="AA49" s="3"/>
      <c r="AB49" s="3" t="str">
        <f t="shared" si="11"/>
        <v/>
      </c>
      <c r="AC49" s="3" t="str">
        <f t="shared" si="12"/>
        <v/>
      </c>
      <c r="AD49" s="3"/>
      <c r="AE49" s="3"/>
      <c r="AF49" s="3" t="str">
        <f t="shared" si="16"/>
        <v/>
      </c>
      <c r="AG49" s="3" t="str">
        <f t="shared" si="16"/>
        <v/>
      </c>
      <c r="AH49" s="3"/>
    </row>
    <row r="50" spans="1:34" x14ac:dyDescent="0.35">
      <c r="A50" s="11"/>
      <c r="B50" s="2"/>
      <c r="C50" s="13" t="str">
        <f>IFERROR(INDEX('Sycamore Loop Info'!$B$2:$Z$300,MATCH(I50,'Sycamore Loop Info'!$A$2:$A$300,0),MATCH($C$2,'Sycamore Loop Info'!$B$1:$Z$1,0)),"No Match")</f>
        <v>No Match</v>
      </c>
      <c r="D50" s="13" t="str">
        <f>IFERROR(INDEX('Sycamore Loop Info'!$B$2:$Z$300,MATCH(I50,'Sycamore Loop Info'!$A$2:$A$300,0),MATCH($D$2,'Sycamore Loop Info'!$B$1:$Z$1,0)),"No Port Info")</f>
        <v>No Port Info</v>
      </c>
      <c r="E50" s="13" t="str">
        <f t="shared" si="17"/>
        <v>No</v>
      </c>
      <c r="F50" s="13" t="str">
        <f t="shared" si="18"/>
        <v>No Match</v>
      </c>
      <c r="G50" s="13" t="str">
        <f>IFERROR(INDEX('Sycamore Loop Info'!$B$2:$Z$300,MATCH(I50,'Sycamore Loop Info'!$A$2:$A$300,0),MATCH($G$2,'Sycamore Loop Info'!$B$1:$Z$1,0)),"No Cust ID")</f>
        <v>No Cust ID</v>
      </c>
      <c r="H50" s="4"/>
      <c r="I50" s="3"/>
      <c r="J50" s="3"/>
      <c r="K50" s="14"/>
      <c r="L50" s="3"/>
      <c r="M50" s="3"/>
      <c r="N50" s="3"/>
      <c r="O50" s="3"/>
      <c r="P50" s="3" t="str">
        <f t="shared" si="13"/>
        <v/>
      </c>
      <c r="Q50" s="3" t="str">
        <f t="shared" si="13"/>
        <v/>
      </c>
      <c r="R50" s="3"/>
      <c r="S50" s="3"/>
      <c r="T50" s="3" t="str">
        <f t="shared" si="14"/>
        <v/>
      </c>
      <c r="U50" s="3" t="str">
        <f t="shared" si="14"/>
        <v/>
      </c>
      <c r="V50" s="3"/>
      <c r="W50" s="3"/>
      <c r="X50" s="3" t="str">
        <f t="shared" si="15"/>
        <v/>
      </c>
      <c r="Y50" s="3" t="str">
        <f t="shared" si="15"/>
        <v/>
      </c>
      <c r="Z50" s="3"/>
      <c r="AA50" s="3"/>
      <c r="AB50" s="3" t="str">
        <f t="shared" si="11"/>
        <v/>
      </c>
      <c r="AC50" s="3" t="str">
        <f t="shared" si="12"/>
        <v/>
      </c>
      <c r="AD50" s="3"/>
      <c r="AE50" s="3"/>
      <c r="AF50" s="3" t="str">
        <f t="shared" si="16"/>
        <v/>
      </c>
      <c r="AG50" s="3" t="str">
        <f t="shared" si="16"/>
        <v/>
      </c>
      <c r="AH50" s="3"/>
    </row>
    <row r="51" spans="1:34" x14ac:dyDescent="0.35">
      <c r="A51" s="11"/>
      <c r="B51" s="2"/>
      <c r="C51" s="13" t="str">
        <f>IFERROR(INDEX('Sycamore Loop Info'!$B$2:$Z$300,MATCH(I51,'Sycamore Loop Info'!$A$2:$A$300,0),MATCH($C$2,'Sycamore Loop Info'!$B$1:$Z$1,0)),"No Match")</f>
        <v>No Match</v>
      </c>
      <c r="D51" s="13" t="str">
        <f>IFERROR(INDEX('Sycamore Loop Info'!$B$2:$Z$300,MATCH(I51,'Sycamore Loop Info'!$A$2:$A$300,0),MATCH($D$2,'Sycamore Loop Info'!$B$1:$Z$1,0)),"No Port Info")</f>
        <v>No Port Info</v>
      </c>
      <c r="E51" s="13" t="str">
        <f t="shared" si="17"/>
        <v>No</v>
      </c>
      <c r="F51" s="13" t="str">
        <f t="shared" si="18"/>
        <v>No Match</v>
      </c>
      <c r="G51" s="13" t="str">
        <f>IFERROR(INDEX('Sycamore Loop Info'!$B$2:$Z$300,MATCH(I51,'Sycamore Loop Info'!$A$2:$A$300,0),MATCH($G$2,'Sycamore Loop Info'!$B$1:$Z$1,0)),"No Cust ID")</f>
        <v>No Cust ID</v>
      </c>
      <c r="H51" s="4"/>
      <c r="I51" s="3"/>
      <c r="J51" s="3"/>
      <c r="K51" s="14"/>
      <c r="L51" s="3"/>
      <c r="M51" s="3"/>
      <c r="N51" s="3"/>
      <c r="O51" s="3"/>
      <c r="P51" s="3" t="str">
        <f t="shared" si="13"/>
        <v/>
      </c>
      <c r="Q51" s="3" t="str">
        <f t="shared" si="13"/>
        <v/>
      </c>
      <c r="R51" s="3"/>
      <c r="S51" s="3"/>
      <c r="T51" s="3" t="str">
        <f t="shared" si="14"/>
        <v/>
      </c>
      <c r="U51" s="3" t="str">
        <f t="shared" si="14"/>
        <v/>
      </c>
      <c r="V51" s="3"/>
      <c r="W51" s="3"/>
      <c r="X51" s="3" t="str">
        <f t="shared" si="15"/>
        <v/>
      </c>
      <c r="Y51" s="3" t="str">
        <f t="shared" si="15"/>
        <v/>
      </c>
      <c r="Z51" s="3"/>
      <c r="AA51" s="3"/>
      <c r="AB51" s="3" t="str">
        <f t="shared" si="11"/>
        <v/>
      </c>
      <c r="AC51" s="3" t="str">
        <f t="shared" si="12"/>
        <v/>
      </c>
      <c r="AD51" s="3"/>
      <c r="AE51" s="3"/>
      <c r="AF51" s="3" t="str">
        <f t="shared" si="16"/>
        <v/>
      </c>
      <c r="AG51" s="3" t="str">
        <f t="shared" si="16"/>
        <v/>
      </c>
      <c r="AH51" s="3"/>
    </row>
    <row r="52" spans="1:34" x14ac:dyDescent="0.35">
      <c r="A52" s="11"/>
      <c r="B52" s="2"/>
      <c r="C52" s="13" t="str">
        <f>IFERROR(INDEX('Sycamore Loop Info'!$B$2:$Z$300,MATCH(I52,'Sycamore Loop Info'!$A$2:$A$300,0),MATCH($C$2,'Sycamore Loop Info'!$B$1:$Z$1,0)),"No Match")</f>
        <v>No Match</v>
      </c>
      <c r="D52" s="13" t="str">
        <f>IFERROR(INDEX('Sycamore Loop Info'!$B$2:$Z$300,MATCH(I52,'Sycamore Loop Info'!$A$2:$A$300,0),MATCH($D$2,'Sycamore Loop Info'!$B$1:$Z$1,0)),"No Port Info")</f>
        <v>No Port Info</v>
      </c>
      <c r="E52" s="13" t="str">
        <f t="shared" si="17"/>
        <v>No</v>
      </c>
      <c r="F52" s="13" t="str">
        <f t="shared" si="18"/>
        <v>No Match</v>
      </c>
      <c r="G52" s="13" t="str">
        <f>IFERROR(INDEX('Sycamore Loop Info'!$B$2:$Z$300,MATCH(I52,'Sycamore Loop Info'!$A$2:$A$300,0),MATCH($G$2,'Sycamore Loop Info'!$B$1:$Z$1,0)),"No Cust ID")</f>
        <v>No Cust ID</v>
      </c>
      <c r="H52" s="4"/>
      <c r="I52" s="3"/>
      <c r="J52" s="3"/>
      <c r="K52" s="14"/>
      <c r="L52" s="3"/>
      <c r="M52" s="3"/>
      <c r="N52" s="3"/>
      <c r="O52" s="3"/>
      <c r="P52" s="3" t="str">
        <f t="shared" si="13"/>
        <v/>
      </c>
      <c r="Q52" s="3" t="str">
        <f t="shared" si="13"/>
        <v/>
      </c>
      <c r="R52" s="3"/>
      <c r="S52" s="3"/>
      <c r="T52" s="3" t="str">
        <f t="shared" si="14"/>
        <v/>
      </c>
      <c r="U52" s="3" t="str">
        <f t="shared" si="14"/>
        <v/>
      </c>
      <c r="V52" s="3"/>
      <c r="W52" s="3"/>
      <c r="X52" s="3" t="str">
        <f t="shared" si="15"/>
        <v/>
      </c>
      <c r="Y52" s="3" t="str">
        <f t="shared" si="15"/>
        <v/>
      </c>
      <c r="Z52" s="3"/>
      <c r="AA52" s="3"/>
      <c r="AB52" s="3" t="str">
        <f t="shared" si="11"/>
        <v/>
      </c>
      <c r="AC52" s="3" t="str">
        <f t="shared" si="12"/>
        <v/>
      </c>
      <c r="AD52" s="3"/>
      <c r="AE52" s="3"/>
      <c r="AF52" s="3" t="str">
        <f t="shared" si="16"/>
        <v/>
      </c>
      <c r="AG52" s="3" t="str">
        <f t="shared" si="16"/>
        <v/>
      </c>
      <c r="AH52" s="3"/>
    </row>
    <row r="53" spans="1:34" x14ac:dyDescent="0.35">
      <c r="A53" s="11"/>
      <c r="B53" s="2"/>
      <c r="C53" s="13" t="str">
        <f>IFERROR(INDEX('Sycamore Loop Info'!$B$2:$Z$300,MATCH(I53,'Sycamore Loop Info'!$A$2:$A$300,0),MATCH($C$2,'Sycamore Loop Info'!$B$1:$Z$1,0)),"No Match")</f>
        <v>No Match</v>
      </c>
      <c r="D53" s="13" t="str">
        <f>IFERROR(INDEX('Sycamore Loop Info'!$B$2:$Z$300,MATCH(I53,'Sycamore Loop Info'!$A$2:$A$300,0),MATCH($D$2,'Sycamore Loop Info'!$B$1:$Z$1,0)),"No Port Info")</f>
        <v>No Port Info</v>
      </c>
      <c r="E53" s="13" t="str">
        <f t="shared" si="17"/>
        <v>No</v>
      </c>
      <c r="F53" s="13" t="str">
        <f t="shared" si="18"/>
        <v>No Match</v>
      </c>
      <c r="G53" s="13" t="str">
        <f>IFERROR(INDEX('Sycamore Loop Info'!$B$2:$Z$300,MATCH(I53,'Sycamore Loop Info'!$A$2:$A$300,0),MATCH($G$2,'Sycamore Loop Info'!$B$1:$Z$1,0)),"No Cust ID")</f>
        <v>No Cust ID</v>
      </c>
      <c r="H53" s="4"/>
      <c r="I53" s="3"/>
      <c r="J53" s="3"/>
      <c r="K53" s="14"/>
      <c r="L53" s="3"/>
      <c r="M53" s="3"/>
      <c r="N53" s="3"/>
      <c r="O53" s="3"/>
      <c r="P53" s="3" t="str">
        <f t="shared" si="13"/>
        <v/>
      </c>
      <c r="Q53" s="3" t="str">
        <f t="shared" si="13"/>
        <v/>
      </c>
      <c r="R53" s="3"/>
      <c r="S53" s="3"/>
      <c r="T53" s="3" t="str">
        <f t="shared" si="14"/>
        <v/>
      </c>
      <c r="U53" s="3" t="str">
        <f t="shared" si="14"/>
        <v/>
      </c>
      <c r="V53" s="3"/>
      <c r="W53" s="3"/>
      <c r="X53" s="3" t="str">
        <f t="shared" si="15"/>
        <v/>
      </c>
      <c r="Y53" s="3" t="str">
        <f t="shared" si="15"/>
        <v/>
      </c>
      <c r="Z53" s="3"/>
      <c r="AA53" s="3"/>
      <c r="AB53" s="3" t="str">
        <f t="shared" si="11"/>
        <v/>
      </c>
      <c r="AC53" s="3" t="str">
        <f t="shared" si="12"/>
        <v/>
      </c>
      <c r="AD53" s="3"/>
      <c r="AE53" s="3"/>
      <c r="AF53" s="3" t="str">
        <f t="shared" si="16"/>
        <v/>
      </c>
      <c r="AG53" s="3" t="str">
        <f t="shared" si="16"/>
        <v/>
      </c>
      <c r="AH53" s="3"/>
    </row>
    <row r="54" spans="1:34" x14ac:dyDescent="0.35">
      <c r="A54" s="11"/>
      <c r="B54" s="2"/>
      <c r="C54" s="13" t="str">
        <f>IFERROR(INDEX('Sycamore Loop Info'!$B$2:$Z$300,MATCH(I54,'Sycamore Loop Info'!$A$2:$A$300,0),MATCH($C$2,'Sycamore Loop Info'!$B$1:$Z$1,0)),"No Match")</f>
        <v>No Match</v>
      </c>
      <c r="D54" s="13" t="str">
        <f>IFERROR(INDEX('Sycamore Loop Info'!$B$2:$Z$300,MATCH(I54,'Sycamore Loop Info'!$A$2:$A$300,0),MATCH($D$2,'Sycamore Loop Info'!$B$1:$Z$1,0)),"No Port Info")</f>
        <v>No Port Info</v>
      </c>
      <c r="E54" s="13" t="str">
        <f t="shared" si="17"/>
        <v>No</v>
      </c>
      <c r="F54" s="13" t="str">
        <f t="shared" si="18"/>
        <v>No Match</v>
      </c>
      <c r="G54" s="13" t="str">
        <f>IFERROR(INDEX('Sycamore Loop Info'!$B$2:$Z$300,MATCH(I54,'Sycamore Loop Info'!$A$2:$A$300,0),MATCH($G$2,'Sycamore Loop Info'!$B$1:$Z$1,0)),"No Cust ID")</f>
        <v>No Cust ID</v>
      </c>
      <c r="H54" s="4"/>
      <c r="I54" s="3"/>
      <c r="J54" s="3"/>
      <c r="K54" s="14"/>
      <c r="L54" s="3"/>
      <c r="M54" s="3"/>
      <c r="N54" s="3"/>
      <c r="O54" s="3"/>
      <c r="P54" s="3" t="str">
        <f t="shared" si="13"/>
        <v/>
      </c>
      <c r="Q54" s="3" t="str">
        <f t="shared" si="13"/>
        <v/>
      </c>
      <c r="R54" s="3"/>
      <c r="S54" s="3"/>
      <c r="T54" s="3" t="str">
        <f t="shared" si="14"/>
        <v/>
      </c>
      <c r="U54" s="3" t="str">
        <f t="shared" si="14"/>
        <v/>
      </c>
      <c r="V54" s="3"/>
      <c r="W54" s="3"/>
      <c r="X54" s="3" t="str">
        <f t="shared" si="15"/>
        <v/>
      </c>
      <c r="Y54" s="3" t="str">
        <f t="shared" si="15"/>
        <v/>
      </c>
      <c r="Z54" s="3"/>
      <c r="AA54" s="3"/>
      <c r="AB54" s="3" t="str">
        <f t="shared" si="11"/>
        <v/>
      </c>
      <c r="AC54" s="3" t="str">
        <f t="shared" si="12"/>
        <v/>
      </c>
      <c r="AD54" s="3"/>
      <c r="AE54" s="3"/>
      <c r="AF54" s="3" t="str">
        <f t="shared" si="16"/>
        <v/>
      </c>
      <c r="AG54" s="3" t="str">
        <f t="shared" si="16"/>
        <v/>
      </c>
      <c r="AH54" s="3"/>
    </row>
    <row r="55" spans="1:34" x14ac:dyDescent="0.35">
      <c r="A55" s="11"/>
      <c r="B55" s="2"/>
      <c r="C55" s="13" t="str">
        <f>IFERROR(INDEX('Sycamore Loop Info'!$B$2:$Z$300,MATCH(I55,'Sycamore Loop Info'!$A$2:$A$300,0),MATCH($C$2,'Sycamore Loop Info'!$B$1:$Z$1,0)),"No Match")</f>
        <v>No Match</v>
      </c>
      <c r="D55" s="13" t="str">
        <f>IFERROR(INDEX('Sycamore Loop Info'!$B$2:$Z$300,MATCH(I55,'Sycamore Loop Info'!$A$2:$A$300,0),MATCH($D$2,'Sycamore Loop Info'!$B$1:$Z$1,0)),"No Port Info")</f>
        <v>No Port Info</v>
      </c>
      <c r="E55" s="13" t="str">
        <f t="shared" si="17"/>
        <v>No</v>
      </c>
      <c r="F55" s="13" t="str">
        <f t="shared" si="18"/>
        <v>No Match</v>
      </c>
      <c r="G55" s="13" t="str">
        <f>IFERROR(INDEX('Sycamore Loop Info'!$B$2:$Z$300,MATCH(I55,'Sycamore Loop Info'!$A$2:$A$300,0),MATCH($G$2,'Sycamore Loop Info'!$B$1:$Z$1,0)),"No Cust ID")</f>
        <v>No Cust ID</v>
      </c>
      <c r="H55" s="4"/>
      <c r="I55" s="3"/>
      <c r="J55" s="3"/>
      <c r="K55" s="14"/>
      <c r="L55" s="3"/>
      <c r="M55" s="3"/>
      <c r="N55" s="3"/>
      <c r="O55" s="3"/>
      <c r="P55" s="3" t="str">
        <f t="shared" si="13"/>
        <v/>
      </c>
      <c r="Q55" s="3" t="str">
        <f t="shared" si="13"/>
        <v/>
      </c>
      <c r="R55" s="3"/>
      <c r="S55" s="3"/>
      <c r="T55" s="3" t="str">
        <f t="shared" si="14"/>
        <v/>
      </c>
      <c r="U55" s="3" t="str">
        <f t="shared" si="14"/>
        <v/>
      </c>
      <c r="V55" s="3"/>
      <c r="W55" s="3"/>
      <c r="X55" s="3" t="str">
        <f t="shared" si="15"/>
        <v/>
      </c>
      <c r="Y55" s="3" t="str">
        <f t="shared" si="15"/>
        <v/>
      </c>
      <c r="Z55" s="3"/>
      <c r="AA55" s="3"/>
      <c r="AB55" s="3" t="str">
        <f t="shared" si="11"/>
        <v/>
      </c>
      <c r="AC55" s="3" t="str">
        <f t="shared" si="12"/>
        <v/>
      </c>
      <c r="AD55" s="3"/>
      <c r="AE55" s="3"/>
      <c r="AF55" s="3" t="str">
        <f t="shared" si="16"/>
        <v/>
      </c>
      <c r="AG55" s="3" t="str">
        <f t="shared" si="16"/>
        <v/>
      </c>
      <c r="AH55" s="3"/>
    </row>
    <row r="56" spans="1:34" x14ac:dyDescent="0.35">
      <c r="A56" s="11"/>
      <c r="B56" s="2"/>
      <c r="C56" s="13" t="str">
        <f>IFERROR(INDEX('Sycamore Loop Info'!$B$2:$Z$300,MATCH(I56,'Sycamore Loop Info'!$A$2:$A$300,0),MATCH($C$2,'Sycamore Loop Info'!$B$1:$Z$1,0)),"No Match")</f>
        <v>No Match</v>
      </c>
      <c r="D56" s="13" t="str">
        <f>IFERROR(INDEX('Sycamore Loop Info'!$B$2:$Z$300,MATCH(I56,'Sycamore Loop Info'!$A$2:$A$300,0),MATCH($D$2,'Sycamore Loop Info'!$B$1:$Z$1,0)),"No Port Info")</f>
        <v>No Port Info</v>
      </c>
      <c r="E56" s="13" t="str">
        <f t="shared" si="17"/>
        <v>No</v>
      </c>
      <c r="F56" s="13" t="str">
        <f t="shared" si="18"/>
        <v>No Match</v>
      </c>
      <c r="G56" s="13" t="str">
        <f>IFERROR(INDEX('Sycamore Loop Info'!$B$2:$Z$300,MATCH(I56,'Sycamore Loop Info'!$A$2:$A$300,0),MATCH($G$2,'Sycamore Loop Info'!$B$1:$Z$1,0)),"No Cust ID")</f>
        <v>No Cust ID</v>
      </c>
      <c r="H56" s="4"/>
      <c r="I56" s="3"/>
      <c r="J56" s="3"/>
      <c r="K56" s="14"/>
      <c r="L56" s="3"/>
      <c r="M56" s="3"/>
      <c r="N56" s="3"/>
      <c r="O56" s="3"/>
      <c r="P56" s="3" t="str">
        <f t="shared" si="13"/>
        <v/>
      </c>
      <c r="Q56" s="3" t="str">
        <f t="shared" si="13"/>
        <v/>
      </c>
      <c r="R56" s="3"/>
      <c r="S56" s="3"/>
      <c r="T56" s="3" t="str">
        <f t="shared" si="14"/>
        <v/>
      </c>
      <c r="U56" s="3" t="str">
        <f t="shared" si="14"/>
        <v/>
      </c>
      <c r="V56" s="3"/>
      <c r="W56" s="3"/>
      <c r="X56" s="3" t="str">
        <f t="shared" si="15"/>
        <v/>
      </c>
      <c r="Y56" s="3" t="str">
        <f t="shared" si="15"/>
        <v/>
      </c>
      <c r="Z56" s="3"/>
      <c r="AA56" s="3"/>
      <c r="AB56" s="3" t="str">
        <f t="shared" si="11"/>
        <v/>
      </c>
      <c r="AC56" s="3" t="str">
        <f t="shared" si="12"/>
        <v/>
      </c>
      <c r="AD56" s="3"/>
      <c r="AE56" s="3"/>
      <c r="AF56" s="3" t="str">
        <f t="shared" si="16"/>
        <v/>
      </c>
      <c r="AG56" s="3" t="str">
        <f t="shared" si="16"/>
        <v/>
      </c>
      <c r="AH56" s="3"/>
    </row>
    <row r="57" spans="1:34" x14ac:dyDescent="0.35">
      <c r="A57" s="11"/>
      <c r="B57" s="2"/>
      <c r="C57" s="13" t="str">
        <f>IFERROR(INDEX('Sycamore Loop Info'!$B$2:$Z$300,MATCH(I57,'Sycamore Loop Info'!$A$2:$A$300,0),MATCH($C$2,'Sycamore Loop Info'!$B$1:$Z$1,0)),"No Match")</f>
        <v>No Match</v>
      </c>
      <c r="D57" s="13" t="str">
        <f>IFERROR(INDEX('Sycamore Loop Info'!$B$2:$Z$300,MATCH(I57,'Sycamore Loop Info'!$A$2:$A$300,0),MATCH($D$2,'Sycamore Loop Info'!$B$1:$Z$1,0)),"No Port Info")</f>
        <v>No Port Info</v>
      </c>
      <c r="E57" s="13" t="str">
        <f t="shared" si="17"/>
        <v>No</v>
      </c>
      <c r="F57" s="13" t="str">
        <f t="shared" si="18"/>
        <v>No Match</v>
      </c>
      <c r="G57" s="13" t="str">
        <f>IFERROR(INDEX('Sycamore Loop Info'!$B$2:$Z$300,MATCH(I57,'Sycamore Loop Info'!$A$2:$A$300,0),MATCH($G$2,'Sycamore Loop Info'!$B$1:$Z$1,0)),"No Cust ID")</f>
        <v>No Cust ID</v>
      </c>
      <c r="H57" s="4"/>
      <c r="I57" s="3"/>
      <c r="J57" s="3"/>
      <c r="K57" s="14"/>
      <c r="L57" s="3"/>
      <c r="M57" s="3"/>
      <c r="N57" s="3"/>
      <c r="O57" s="3"/>
      <c r="P57" s="3" t="str">
        <f t="shared" si="13"/>
        <v/>
      </c>
      <c r="Q57" s="3" t="str">
        <f t="shared" si="13"/>
        <v/>
      </c>
      <c r="R57" s="3"/>
      <c r="S57" s="3"/>
      <c r="T57" s="3" t="str">
        <f t="shared" si="14"/>
        <v/>
      </c>
      <c r="U57" s="3" t="str">
        <f t="shared" si="14"/>
        <v/>
      </c>
      <c r="V57" s="3"/>
      <c r="W57" s="3"/>
      <c r="X57" s="3" t="str">
        <f t="shared" si="15"/>
        <v/>
      </c>
      <c r="Y57" s="3" t="str">
        <f t="shared" si="15"/>
        <v/>
      </c>
      <c r="Z57" s="3"/>
      <c r="AA57" s="3"/>
      <c r="AB57" s="3" t="str">
        <f t="shared" si="11"/>
        <v/>
      </c>
      <c r="AC57" s="3" t="str">
        <f t="shared" si="12"/>
        <v/>
      </c>
      <c r="AD57" s="3"/>
      <c r="AE57" s="3"/>
      <c r="AF57" s="3" t="str">
        <f t="shared" si="16"/>
        <v/>
      </c>
      <c r="AG57" s="3" t="str">
        <f t="shared" si="16"/>
        <v/>
      </c>
      <c r="AH57" s="3"/>
    </row>
    <row r="58" spans="1:34" x14ac:dyDescent="0.35">
      <c r="A58" s="11"/>
      <c r="B58" s="2"/>
      <c r="C58" s="13" t="str">
        <f>IFERROR(INDEX('Sycamore Loop Info'!$B$2:$Z$300,MATCH(I58,'Sycamore Loop Info'!$A$2:$A$300,0),MATCH($C$2,'Sycamore Loop Info'!$B$1:$Z$1,0)),"No Match")</f>
        <v>No Match</v>
      </c>
      <c r="D58" s="13" t="str">
        <f>IFERROR(INDEX('Sycamore Loop Info'!$B$2:$Z$300,MATCH(I58,'Sycamore Loop Info'!$A$2:$A$300,0),MATCH($D$2,'Sycamore Loop Info'!$B$1:$Z$1,0)),"No Port Info")</f>
        <v>No Port Info</v>
      </c>
      <c r="E58" s="13" t="str">
        <f t="shared" si="17"/>
        <v>No</v>
      </c>
      <c r="F58" s="13" t="str">
        <f t="shared" si="18"/>
        <v>No Match</v>
      </c>
      <c r="G58" s="13" t="str">
        <f>IFERROR(INDEX('Sycamore Loop Info'!$B$2:$Z$300,MATCH(I58,'Sycamore Loop Info'!$A$2:$A$300,0),MATCH($G$2,'Sycamore Loop Info'!$B$1:$Z$1,0)),"No Cust ID")</f>
        <v>No Cust ID</v>
      </c>
      <c r="H58" s="4"/>
      <c r="I58" s="3"/>
      <c r="J58" s="3"/>
      <c r="K58" s="14"/>
      <c r="L58" s="3"/>
      <c r="M58" s="3"/>
      <c r="N58" s="3"/>
      <c r="O58" s="3"/>
      <c r="P58" s="3" t="str">
        <f t="shared" si="13"/>
        <v/>
      </c>
      <c r="Q58" s="3" t="str">
        <f t="shared" si="13"/>
        <v/>
      </c>
      <c r="R58" s="3"/>
      <c r="S58" s="3"/>
      <c r="T58" s="3" t="str">
        <f t="shared" si="14"/>
        <v/>
      </c>
      <c r="U58" s="3" t="str">
        <f t="shared" si="14"/>
        <v/>
      </c>
      <c r="V58" s="3"/>
      <c r="W58" s="3"/>
      <c r="X58" s="3" t="str">
        <f t="shared" si="15"/>
        <v/>
      </c>
      <c r="Y58" s="3" t="str">
        <f t="shared" si="15"/>
        <v/>
      </c>
      <c r="Z58" s="3"/>
      <c r="AA58" s="3"/>
      <c r="AB58" s="3" t="str">
        <f t="shared" si="11"/>
        <v/>
      </c>
      <c r="AC58" s="3" t="str">
        <f t="shared" si="12"/>
        <v/>
      </c>
      <c r="AD58" s="3"/>
      <c r="AE58" s="3"/>
      <c r="AF58" s="3" t="str">
        <f t="shared" si="16"/>
        <v/>
      </c>
      <c r="AG58" s="3" t="str">
        <f t="shared" si="16"/>
        <v/>
      </c>
      <c r="AH58" s="3"/>
    </row>
    <row r="59" spans="1:34" x14ac:dyDescent="0.35">
      <c r="A59" s="11"/>
      <c r="B59" s="2"/>
      <c r="C59" s="13" t="str">
        <f>IFERROR(INDEX('Sycamore Loop Info'!$B$2:$Z$300,MATCH(I59,'Sycamore Loop Info'!$A$2:$A$300,0),MATCH($C$2,'Sycamore Loop Info'!$B$1:$Z$1,0)),"No Match")</f>
        <v>No Match</v>
      </c>
      <c r="D59" s="13" t="str">
        <f>IFERROR(INDEX('Sycamore Loop Info'!$B$2:$Z$300,MATCH(I59,'Sycamore Loop Info'!$A$2:$A$300,0),MATCH($D$2,'Sycamore Loop Info'!$B$1:$Z$1,0)),"No Port Info")</f>
        <v>No Port Info</v>
      </c>
      <c r="E59" s="13" t="str">
        <f t="shared" si="17"/>
        <v>No</v>
      </c>
      <c r="F59" s="13" t="str">
        <f t="shared" si="18"/>
        <v>No Match</v>
      </c>
      <c r="G59" s="13" t="str">
        <f>IFERROR(INDEX('Sycamore Loop Info'!$B$2:$Z$300,MATCH(I59,'Sycamore Loop Info'!$A$2:$A$300,0),MATCH($G$2,'Sycamore Loop Info'!$B$1:$Z$1,0)),"No Cust ID")</f>
        <v>No Cust ID</v>
      </c>
      <c r="H59" s="4"/>
      <c r="I59" s="3"/>
      <c r="J59" s="3"/>
      <c r="K59" s="14"/>
      <c r="L59" s="3"/>
      <c r="M59" s="3"/>
      <c r="N59" s="3"/>
      <c r="O59" s="3"/>
      <c r="P59" s="3" t="str">
        <f t="shared" si="13"/>
        <v/>
      </c>
      <c r="Q59" s="3" t="str">
        <f t="shared" si="13"/>
        <v/>
      </c>
      <c r="R59" s="3"/>
      <c r="S59" s="3"/>
      <c r="T59" s="3" t="str">
        <f t="shared" si="14"/>
        <v/>
      </c>
      <c r="U59" s="3" t="str">
        <f t="shared" si="14"/>
        <v/>
      </c>
      <c r="V59" s="3"/>
      <c r="W59" s="3"/>
      <c r="X59" s="3" t="str">
        <f t="shared" si="15"/>
        <v/>
      </c>
      <c r="Y59" s="3" t="str">
        <f t="shared" si="15"/>
        <v/>
      </c>
      <c r="Z59" s="3"/>
      <c r="AA59" s="3"/>
      <c r="AB59" s="3" t="str">
        <f t="shared" si="11"/>
        <v/>
      </c>
      <c r="AC59" s="3" t="str">
        <f t="shared" si="12"/>
        <v/>
      </c>
      <c r="AD59" s="3"/>
      <c r="AE59" s="3"/>
      <c r="AF59" s="3" t="str">
        <f t="shared" si="16"/>
        <v/>
      </c>
      <c r="AG59" s="3" t="str">
        <f t="shared" si="16"/>
        <v/>
      </c>
      <c r="AH59" s="3"/>
    </row>
    <row r="60" spans="1:34" x14ac:dyDescent="0.35">
      <c r="A60" s="11"/>
      <c r="B60" s="2"/>
      <c r="C60" s="13" t="str">
        <f>IFERROR(INDEX('Sycamore Loop Info'!$B$2:$Z$300,MATCH(I60,'Sycamore Loop Info'!$A$2:$A$300,0),MATCH($C$2,'Sycamore Loop Info'!$B$1:$Z$1,0)),"No Match")</f>
        <v>No Match</v>
      </c>
      <c r="D60" s="13" t="str">
        <f>IFERROR(INDEX('Sycamore Loop Info'!$B$2:$Z$300,MATCH(I60,'Sycamore Loop Info'!$A$2:$A$300,0),MATCH($D$2,'Sycamore Loop Info'!$B$1:$Z$1,0)),"No Port Info")</f>
        <v>No Port Info</v>
      </c>
      <c r="E60" s="13" t="str">
        <f t="shared" si="17"/>
        <v>No</v>
      </c>
      <c r="F60" s="13" t="str">
        <f t="shared" si="18"/>
        <v>No Match</v>
      </c>
      <c r="G60" s="13" t="str">
        <f>IFERROR(INDEX('Sycamore Loop Info'!$B$2:$Z$300,MATCH(I60,'Sycamore Loop Info'!$A$2:$A$300,0),MATCH($G$2,'Sycamore Loop Info'!$B$1:$Z$1,0)),"No Cust ID")</f>
        <v>No Cust ID</v>
      </c>
      <c r="H60" s="4"/>
      <c r="I60" s="3"/>
      <c r="J60" s="3"/>
      <c r="K60" s="14"/>
      <c r="L60" s="3"/>
      <c r="M60" s="3"/>
      <c r="N60" s="3"/>
      <c r="O60" s="3"/>
      <c r="P60" s="3" t="str">
        <f t="shared" si="13"/>
        <v/>
      </c>
      <c r="Q60" s="3" t="str">
        <f t="shared" si="13"/>
        <v/>
      </c>
      <c r="R60" s="3"/>
      <c r="S60" s="3"/>
      <c r="T60" s="3" t="str">
        <f t="shared" si="14"/>
        <v/>
      </c>
      <c r="U60" s="3" t="str">
        <f t="shared" si="14"/>
        <v/>
      </c>
      <c r="V60" s="3"/>
      <c r="W60" s="3"/>
      <c r="X60" s="3" t="str">
        <f t="shared" si="15"/>
        <v/>
      </c>
      <c r="Y60" s="3" t="str">
        <f t="shared" si="15"/>
        <v/>
      </c>
      <c r="Z60" s="3"/>
      <c r="AA60" s="3"/>
      <c r="AB60" s="3" t="str">
        <f t="shared" si="11"/>
        <v/>
      </c>
      <c r="AC60" s="3" t="str">
        <f t="shared" si="12"/>
        <v/>
      </c>
      <c r="AD60" s="3"/>
      <c r="AE60" s="3"/>
      <c r="AF60" s="3" t="str">
        <f t="shared" si="16"/>
        <v/>
      </c>
      <c r="AG60" s="3" t="str">
        <f t="shared" si="16"/>
        <v/>
      </c>
      <c r="AH60" s="3"/>
    </row>
    <row r="61" spans="1:34" x14ac:dyDescent="0.35">
      <c r="A61" s="11"/>
      <c r="B61" s="2"/>
      <c r="C61" s="13" t="str">
        <f>IFERROR(INDEX('Sycamore Loop Info'!$B$2:$Z$300,MATCH(I61,'Sycamore Loop Info'!$A$2:$A$300,0),MATCH($C$2,'Sycamore Loop Info'!$B$1:$Z$1,0)),"No Match")</f>
        <v>No Match</v>
      </c>
      <c r="D61" s="13" t="str">
        <f>IFERROR(INDEX('Sycamore Loop Info'!$B$2:$Z$300,MATCH(I61,'Sycamore Loop Info'!$A$2:$A$300,0),MATCH($D$2,'Sycamore Loop Info'!$B$1:$Z$1,0)),"No Port Info")</f>
        <v>No Port Info</v>
      </c>
      <c r="E61" s="13" t="str">
        <f t="shared" si="17"/>
        <v>No</v>
      </c>
      <c r="F61" s="13" t="str">
        <f t="shared" si="18"/>
        <v>No Match</v>
      </c>
      <c r="G61" s="13" t="str">
        <f>IFERROR(INDEX('Sycamore Loop Info'!$B$2:$Z$300,MATCH(I61,'Sycamore Loop Info'!$A$2:$A$300,0),MATCH($G$2,'Sycamore Loop Info'!$B$1:$Z$1,0)),"No Cust ID")</f>
        <v>No Cust ID</v>
      </c>
      <c r="H61" s="4"/>
      <c r="I61" s="3"/>
      <c r="J61" s="3"/>
      <c r="K61" s="14"/>
      <c r="L61" s="3"/>
      <c r="M61" s="3"/>
      <c r="N61" s="3"/>
      <c r="O61" s="3"/>
      <c r="P61" s="3" t="str">
        <f t="shared" si="13"/>
        <v/>
      </c>
      <c r="Q61" s="3" t="str">
        <f t="shared" si="13"/>
        <v/>
      </c>
      <c r="R61" s="3"/>
      <c r="S61" s="3"/>
      <c r="T61" s="3" t="str">
        <f t="shared" si="14"/>
        <v/>
      </c>
      <c r="U61" s="3" t="str">
        <f t="shared" si="14"/>
        <v/>
      </c>
      <c r="V61" s="3"/>
      <c r="W61" s="3"/>
      <c r="X61" s="3" t="str">
        <f t="shared" si="15"/>
        <v/>
      </c>
      <c r="Y61" s="3" t="str">
        <f t="shared" si="15"/>
        <v/>
      </c>
      <c r="Z61" s="3"/>
      <c r="AA61" s="3"/>
      <c r="AB61" s="3" t="str">
        <f t="shared" si="11"/>
        <v/>
      </c>
      <c r="AC61" s="3" t="str">
        <f t="shared" si="12"/>
        <v/>
      </c>
      <c r="AD61" s="3"/>
      <c r="AE61" s="3"/>
      <c r="AF61" s="3" t="str">
        <f t="shared" si="16"/>
        <v/>
      </c>
      <c r="AG61" s="3" t="str">
        <f t="shared" si="16"/>
        <v/>
      </c>
      <c r="AH61" s="3"/>
    </row>
    <row r="62" spans="1:34" x14ac:dyDescent="0.35">
      <c r="A62" s="11"/>
      <c r="B62" s="2"/>
      <c r="C62" s="13" t="str">
        <f>IFERROR(INDEX('Sycamore Loop Info'!$B$2:$Z$300,MATCH(I62,'Sycamore Loop Info'!$A$2:$A$300,0),MATCH($C$2,'Sycamore Loop Info'!$B$1:$Z$1,0)),"No Match")</f>
        <v>No Match</v>
      </c>
      <c r="D62" s="13" t="str">
        <f>IFERROR(INDEX('Sycamore Loop Info'!$B$2:$Z$300,MATCH(I62,'Sycamore Loop Info'!$A$2:$A$300,0),MATCH($D$2,'Sycamore Loop Info'!$B$1:$Z$1,0)),"No Port Info")</f>
        <v>No Port Info</v>
      </c>
      <c r="E62" s="13" t="str">
        <f t="shared" si="17"/>
        <v>No</v>
      </c>
      <c r="F62" s="13" t="str">
        <f t="shared" si="18"/>
        <v>No Match</v>
      </c>
      <c r="G62" s="13" t="str">
        <f>IFERROR(INDEX('Sycamore Loop Info'!$B$2:$Z$300,MATCH(I62,'Sycamore Loop Info'!$A$2:$A$300,0),MATCH($G$2,'Sycamore Loop Info'!$B$1:$Z$1,0)),"No Cust ID")</f>
        <v>No Cust ID</v>
      </c>
      <c r="H62" s="4"/>
      <c r="I62" s="3"/>
      <c r="J62" s="3"/>
      <c r="K62" s="14"/>
      <c r="L62" s="3"/>
      <c r="M62" s="3"/>
      <c r="N62" s="3"/>
      <c r="O62" s="3"/>
      <c r="P62" s="3" t="str">
        <f t="shared" si="13"/>
        <v/>
      </c>
      <c r="Q62" s="3" t="str">
        <f t="shared" si="13"/>
        <v/>
      </c>
      <c r="R62" s="3"/>
      <c r="S62" s="3"/>
      <c r="T62" s="3" t="str">
        <f t="shared" si="14"/>
        <v/>
      </c>
      <c r="U62" s="3" t="str">
        <f t="shared" si="14"/>
        <v/>
      </c>
      <c r="V62" s="3"/>
      <c r="W62" s="3"/>
      <c r="X62" s="3" t="str">
        <f t="shared" si="15"/>
        <v/>
      </c>
      <c r="Y62" s="3" t="str">
        <f t="shared" si="15"/>
        <v/>
      </c>
      <c r="Z62" s="3"/>
      <c r="AA62" s="3"/>
      <c r="AB62" s="3" t="str">
        <f t="shared" si="11"/>
        <v/>
      </c>
      <c r="AC62" s="3" t="str">
        <f t="shared" si="12"/>
        <v/>
      </c>
      <c r="AD62" s="3"/>
      <c r="AE62" s="3"/>
      <c r="AF62" s="3" t="str">
        <f t="shared" si="16"/>
        <v/>
      </c>
      <c r="AG62" s="3" t="str">
        <f t="shared" si="16"/>
        <v/>
      </c>
      <c r="AH62" s="3"/>
    </row>
    <row r="63" spans="1:34" x14ac:dyDescent="0.35">
      <c r="A63" s="11"/>
      <c r="B63" s="2"/>
      <c r="C63" s="13" t="str">
        <f>IFERROR(INDEX('Sycamore Loop Info'!$B$2:$Z$300,MATCH(I63,'Sycamore Loop Info'!$A$2:$A$300,0),MATCH($C$2,'Sycamore Loop Info'!$B$1:$Z$1,0)),"No Match")</f>
        <v>No Match</v>
      </c>
      <c r="D63" s="13" t="str">
        <f>IFERROR(INDEX('Sycamore Loop Info'!$B$2:$Z$300,MATCH(I63,'Sycamore Loop Info'!$A$2:$A$300,0),MATCH($D$2,'Sycamore Loop Info'!$B$1:$Z$1,0)),"No Port Info")</f>
        <v>No Port Info</v>
      </c>
      <c r="E63" s="13" t="str">
        <f t="shared" si="17"/>
        <v>No</v>
      </c>
      <c r="F63" s="13" t="str">
        <f t="shared" si="18"/>
        <v>No Match</v>
      </c>
      <c r="G63" s="13" t="str">
        <f>IFERROR(INDEX('Sycamore Loop Info'!$B$2:$Z$300,MATCH(I63,'Sycamore Loop Info'!$A$2:$A$300,0),MATCH($G$2,'Sycamore Loop Info'!$B$1:$Z$1,0)),"No Cust ID")</f>
        <v>No Cust ID</v>
      </c>
      <c r="H63" s="4"/>
      <c r="I63" s="3"/>
      <c r="J63" s="3"/>
      <c r="K63" s="14"/>
      <c r="L63" s="3"/>
      <c r="M63" s="3"/>
      <c r="N63" s="3"/>
      <c r="O63" s="3"/>
      <c r="P63" s="3" t="str">
        <f t="shared" si="13"/>
        <v/>
      </c>
      <c r="Q63" s="3" t="str">
        <f t="shared" si="13"/>
        <v/>
      </c>
      <c r="R63" s="3"/>
      <c r="S63" s="3"/>
      <c r="T63" s="3" t="str">
        <f t="shared" si="14"/>
        <v/>
      </c>
      <c r="U63" s="3" t="str">
        <f t="shared" si="14"/>
        <v/>
      </c>
      <c r="V63" s="3"/>
      <c r="W63" s="3"/>
      <c r="X63" s="3" t="str">
        <f t="shared" si="15"/>
        <v/>
      </c>
      <c r="Y63" s="3" t="str">
        <f t="shared" si="15"/>
        <v/>
      </c>
      <c r="Z63" s="3"/>
      <c r="AA63" s="3"/>
      <c r="AB63" s="3" t="str">
        <f t="shared" si="11"/>
        <v/>
      </c>
      <c r="AC63" s="3" t="str">
        <f t="shared" si="12"/>
        <v/>
      </c>
      <c r="AD63" s="3"/>
      <c r="AE63" s="3"/>
      <c r="AF63" s="3" t="str">
        <f t="shared" si="16"/>
        <v/>
      </c>
      <c r="AG63" s="3" t="str">
        <f t="shared" si="16"/>
        <v/>
      </c>
      <c r="AH63" s="3"/>
    </row>
    <row r="64" spans="1:34" x14ac:dyDescent="0.35">
      <c r="A64" s="11"/>
      <c r="B64" s="2"/>
      <c r="C64" s="13" t="str">
        <f>IFERROR(INDEX('Sycamore Loop Info'!$B$2:$Z$300,MATCH(I64,'Sycamore Loop Info'!$A$2:$A$300,0),MATCH($C$2,'Sycamore Loop Info'!$B$1:$Z$1,0)),"No Match")</f>
        <v>No Match</v>
      </c>
      <c r="D64" s="13" t="str">
        <f>IFERROR(INDEX('Sycamore Loop Info'!$B$2:$Z$300,MATCH(I64,'Sycamore Loop Info'!$A$2:$A$300,0),MATCH($D$2,'Sycamore Loop Info'!$B$1:$Z$1,0)),"No Port Info")</f>
        <v>No Port Info</v>
      </c>
      <c r="E64" s="13" t="str">
        <f t="shared" si="17"/>
        <v>No</v>
      </c>
      <c r="F64" s="13" t="str">
        <f t="shared" si="18"/>
        <v>No Match</v>
      </c>
      <c r="G64" s="13" t="str">
        <f>IFERROR(INDEX('Sycamore Loop Info'!$B$2:$Z$300,MATCH(I64,'Sycamore Loop Info'!$A$2:$A$300,0),MATCH($G$2,'Sycamore Loop Info'!$B$1:$Z$1,0)),"No Cust ID")</f>
        <v>No Cust ID</v>
      </c>
      <c r="H64" s="4"/>
      <c r="I64" s="3"/>
      <c r="J64" s="3"/>
      <c r="K64" s="14"/>
      <c r="L64" s="3"/>
      <c r="M64" s="3"/>
      <c r="N64" s="3"/>
      <c r="O64" s="3"/>
      <c r="P64" s="3" t="str">
        <f t="shared" si="13"/>
        <v/>
      </c>
      <c r="Q64" s="3" t="str">
        <f t="shared" si="13"/>
        <v/>
      </c>
      <c r="R64" s="3"/>
      <c r="S64" s="3"/>
      <c r="T64" s="3" t="str">
        <f t="shared" si="14"/>
        <v/>
      </c>
      <c r="U64" s="3" t="str">
        <f t="shared" si="14"/>
        <v/>
      </c>
      <c r="V64" s="3"/>
      <c r="W64" s="3"/>
      <c r="X64" s="3" t="str">
        <f t="shared" si="15"/>
        <v/>
      </c>
      <c r="Y64" s="3" t="str">
        <f t="shared" si="15"/>
        <v/>
      </c>
      <c r="Z64" s="3"/>
      <c r="AA64" s="3"/>
      <c r="AB64" s="3" t="str">
        <f t="shared" si="11"/>
        <v/>
      </c>
      <c r="AC64" s="3" t="str">
        <f t="shared" si="12"/>
        <v/>
      </c>
      <c r="AD64" s="3"/>
      <c r="AE64" s="3"/>
      <c r="AF64" s="3" t="str">
        <f t="shared" si="16"/>
        <v/>
      </c>
      <c r="AG64" s="3" t="str">
        <f t="shared" si="16"/>
        <v/>
      </c>
      <c r="AH64" s="3"/>
    </row>
    <row r="65" spans="1:34" x14ac:dyDescent="0.35">
      <c r="A65" s="11"/>
      <c r="B65" s="2"/>
      <c r="C65" s="13" t="str">
        <f>IFERROR(INDEX('Sycamore Loop Info'!$B$2:$Z$300,MATCH(I65,'Sycamore Loop Info'!$A$2:$A$300,0),MATCH($C$2,'Sycamore Loop Info'!$B$1:$Z$1,0)),"No Match")</f>
        <v>No Match</v>
      </c>
      <c r="D65" s="13" t="str">
        <f>IFERROR(INDEX('Sycamore Loop Info'!$B$2:$Z$300,MATCH(I65,'Sycamore Loop Info'!$A$2:$A$300,0),MATCH($D$2,'Sycamore Loop Info'!$B$1:$Z$1,0)),"No Port Info")</f>
        <v>No Port Info</v>
      </c>
      <c r="E65" s="13" t="str">
        <f t="shared" si="17"/>
        <v>No</v>
      </c>
      <c r="F65" s="13" t="str">
        <f t="shared" si="18"/>
        <v>No Match</v>
      </c>
      <c r="G65" s="13" t="str">
        <f>IFERROR(INDEX('Sycamore Loop Info'!$B$2:$Z$300,MATCH(I65,'Sycamore Loop Info'!$A$2:$A$300,0),MATCH($G$2,'Sycamore Loop Info'!$B$1:$Z$1,0)),"No Cust ID")</f>
        <v>No Cust ID</v>
      </c>
      <c r="H65" s="4"/>
      <c r="I65" s="3"/>
      <c r="J65" s="3"/>
      <c r="K65" s="14"/>
      <c r="L65" s="3"/>
      <c r="M65" s="3"/>
      <c r="N65" s="3"/>
      <c r="O65" s="3"/>
      <c r="P65" s="3" t="str">
        <f t="shared" si="13"/>
        <v/>
      </c>
      <c r="Q65" s="3" t="str">
        <f t="shared" si="13"/>
        <v/>
      </c>
      <c r="R65" s="3"/>
      <c r="S65" s="3"/>
      <c r="T65" s="3" t="str">
        <f t="shared" si="14"/>
        <v/>
      </c>
      <c r="U65" s="3" t="str">
        <f t="shared" si="14"/>
        <v/>
      </c>
      <c r="V65" s="3"/>
      <c r="W65" s="3"/>
      <c r="X65" s="3" t="str">
        <f t="shared" si="15"/>
        <v/>
      </c>
      <c r="Y65" s="3" t="str">
        <f t="shared" si="15"/>
        <v/>
      </c>
      <c r="Z65" s="3"/>
      <c r="AA65" s="3"/>
      <c r="AB65" s="3" t="str">
        <f t="shared" si="11"/>
        <v/>
      </c>
      <c r="AC65" s="3" t="str">
        <f t="shared" si="12"/>
        <v/>
      </c>
      <c r="AD65" s="3"/>
      <c r="AE65" s="3"/>
      <c r="AF65" s="3" t="str">
        <f t="shared" si="16"/>
        <v/>
      </c>
      <c r="AG65" s="3" t="str">
        <f t="shared" si="16"/>
        <v/>
      </c>
      <c r="AH65" s="3"/>
    </row>
    <row r="66" spans="1:34" x14ac:dyDescent="0.35">
      <c r="A66" s="11"/>
      <c r="B66" s="2"/>
      <c r="C66" s="13" t="str">
        <f>IFERROR(INDEX('Sycamore Loop Info'!$B$2:$Z$300,MATCH(I66,'Sycamore Loop Info'!$A$2:$A$300,0),MATCH($C$2,'Sycamore Loop Info'!$B$1:$Z$1,0)),"No Match")</f>
        <v>No Match</v>
      </c>
      <c r="D66" s="13" t="str">
        <f>IFERROR(INDEX('Sycamore Loop Info'!$B$2:$Z$300,MATCH(I66,'Sycamore Loop Info'!$A$2:$A$300,0),MATCH($D$2,'Sycamore Loop Info'!$B$1:$Z$1,0)),"No Port Info")</f>
        <v>No Port Info</v>
      </c>
      <c r="E66" s="13" t="str">
        <f t="shared" si="17"/>
        <v>No</v>
      </c>
      <c r="F66" s="13" t="str">
        <f t="shared" si="18"/>
        <v>No Match</v>
      </c>
      <c r="G66" s="13" t="str">
        <f>IFERROR(INDEX('Sycamore Loop Info'!$B$2:$Z$300,MATCH(I66,'Sycamore Loop Info'!$A$2:$A$300,0),MATCH($G$2,'Sycamore Loop Info'!$B$1:$Z$1,0)),"No Cust ID")</f>
        <v>No Cust ID</v>
      </c>
      <c r="H66" s="4"/>
      <c r="I66" s="3"/>
      <c r="J66" s="3"/>
      <c r="K66" s="14"/>
      <c r="L66" s="3"/>
      <c r="M66" s="3"/>
      <c r="N66" s="3"/>
      <c r="O66" s="3"/>
      <c r="P66" s="3" t="str">
        <f t="shared" si="13"/>
        <v/>
      </c>
      <c r="Q66" s="3" t="str">
        <f t="shared" si="13"/>
        <v/>
      </c>
      <c r="R66" s="3"/>
      <c r="S66" s="3"/>
      <c r="T66" s="3" t="str">
        <f t="shared" si="14"/>
        <v/>
      </c>
      <c r="U66" s="3" t="str">
        <f t="shared" si="14"/>
        <v/>
      </c>
      <c r="V66" s="3"/>
      <c r="W66" s="3"/>
      <c r="X66" s="3" t="str">
        <f t="shared" si="15"/>
        <v/>
      </c>
      <c r="Y66" s="3" t="str">
        <f t="shared" si="15"/>
        <v/>
      </c>
      <c r="Z66" s="3"/>
      <c r="AA66" s="3"/>
      <c r="AB66" s="3" t="str">
        <f t="shared" si="11"/>
        <v/>
      </c>
      <c r="AC66" s="3" t="str">
        <f t="shared" si="12"/>
        <v/>
      </c>
      <c r="AD66" s="3"/>
      <c r="AE66" s="3"/>
      <c r="AF66" s="3" t="str">
        <f t="shared" si="16"/>
        <v/>
      </c>
      <c r="AG66" s="3" t="str">
        <f t="shared" si="16"/>
        <v/>
      </c>
      <c r="AH66" s="3"/>
    </row>
    <row r="67" spans="1:34" x14ac:dyDescent="0.35">
      <c r="A67" s="11"/>
      <c r="B67" s="2"/>
      <c r="C67" s="13" t="str">
        <f>IFERROR(INDEX('Sycamore Loop Info'!$B$2:$Z$300,MATCH(I67,'Sycamore Loop Info'!$A$2:$A$300,0),MATCH($C$2,'Sycamore Loop Info'!$B$1:$Z$1,0)),"No Match")</f>
        <v>No Match</v>
      </c>
      <c r="D67" s="13" t="str">
        <f>IFERROR(INDEX('Sycamore Loop Info'!$B$2:$Z$300,MATCH(I67,'Sycamore Loop Info'!$A$2:$A$300,0),MATCH($D$2,'Sycamore Loop Info'!$B$1:$Z$1,0)),"No Port Info")</f>
        <v>No Port Info</v>
      </c>
      <c r="E67" s="13" t="str">
        <f t="shared" si="17"/>
        <v>No</v>
      </c>
      <c r="F67" s="13" t="str">
        <f t="shared" si="18"/>
        <v>No Match</v>
      </c>
      <c r="G67" s="13" t="str">
        <f>IFERROR(INDEX('Sycamore Loop Info'!$B$2:$Z$300,MATCH(I67,'Sycamore Loop Info'!$A$2:$A$300,0),MATCH($G$2,'Sycamore Loop Info'!$B$1:$Z$1,0)),"No Cust ID")</f>
        <v>No Cust ID</v>
      </c>
      <c r="H67" s="4"/>
      <c r="I67" s="3"/>
      <c r="J67" s="3"/>
      <c r="K67" s="14"/>
      <c r="L67" s="3"/>
      <c r="M67" s="3"/>
      <c r="N67" s="3"/>
      <c r="O67" s="3"/>
      <c r="P67" s="3" t="str">
        <f t="shared" si="13"/>
        <v/>
      </c>
      <c r="Q67" s="3" t="str">
        <f t="shared" si="13"/>
        <v/>
      </c>
      <c r="R67" s="3"/>
      <c r="S67" s="3"/>
      <c r="T67" s="3" t="str">
        <f t="shared" si="14"/>
        <v/>
      </c>
      <c r="U67" s="3" t="str">
        <f t="shared" si="14"/>
        <v/>
      </c>
      <c r="V67" s="3"/>
      <c r="W67" s="3"/>
      <c r="X67" s="3" t="str">
        <f t="shared" si="15"/>
        <v/>
      </c>
      <c r="Y67" s="3" t="str">
        <f t="shared" si="15"/>
        <v/>
      </c>
      <c r="Z67" s="3"/>
      <c r="AA67" s="3"/>
      <c r="AB67" s="3" t="str">
        <f t="shared" si="11"/>
        <v/>
      </c>
      <c r="AC67" s="3" t="str">
        <f t="shared" si="12"/>
        <v/>
      </c>
      <c r="AD67" s="3"/>
      <c r="AE67" s="3"/>
      <c r="AF67" s="3" t="str">
        <f t="shared" si="16"/>
        <v/>
      </c>
      <c r="AG67" s="3" t="str">
        <f t="shared" si="16"/>
        <v/>
      </c>
      <c r="AH67" s="3"/>
    </row>
    <row r="68" spans="1:34" x14ac:dyDescent="0.35">
      <c r="A68" s="11"/>
      <c r="B68" s="2"/>
      <c r="C68" s="13" t="str">
        <f>IFERROR(INDEX('Sycamore Loop Info'!$B$2:$Z$300,MATCH(I68,'Sycamore Loop Info'!$A$2:$A$300,0),MATCH($C$2,'Sycamore Loop Info'!$B$1:$Z$1,0)),"No Match")</f>
        <v>No Match</v>
      </c>
      <c r="D68" s="13" t="str">
        <f>IFERROR(INDEX('Sycamore Loop Info'!$B$2:$Z$300,MATCH(I68,'Sycamore Loop Info'!$A$2:$A$300,0),MATCH($D$2,'Sycamore Loop Info'!$B$1:$Z$1,0)),"No Port Info")</f>
        <v>No Port Info</v>
      </c>
      <c r="E68" s="13" t="str">
        <f t="shared" si="17"/>
        <v>No</v>
      </c>
      <c r="F68" s="13" t="str">
        <f t="shared" si="18"/>
        <v>No Match</v>
      </c>
      <c r="G68" s="13" t="str">
        <f>IFERROR(INDEX('Sycamore Loop Info'!$B$2:$Z$300,MATCH(I68,'Sycamore Loop Info'!$A$2:$A$300,0),MATCH($G$2,'Sycamore Loop Info'!$B$1:$Z$1,0)),"No Cust ID")</f>
        <v>No Cust ID</v>
      </c>
      <c r="H68" s="4"/>
      <c r="I68" s="3"/>
      <c r="J68" s="3"/>
      <c r="K68" s="14"/>
      <c r="L68" s="3"/>
      <c r="M68" s="3"/>
      <c r="N68" s="3"/>
      <c r="O68" s="3"/>
      <c r="P68" s="3" t="str">
        <f t="shared" si="13"/>
        <v/>
      </c>
      <c r="Q68" s="3" t="str">
        <f t="shared" si="13"/>
        <v/>
      </c>
      <c r="R68" s="3"/>
      <c r="S68" s="3"/>
      <c r="T68" s="3" t="str">
        <f t="shared" si="14"/>
        <v/>
      </c>
      <c r="U68" s="3" t="str">
        <f t="shared" si="14"/>
        <v/>
      </c>
      <c r="V68" s="3"/>
      <c r="W68" s="3"/>
      <c r="X68" s="3" t="str">
        <f t="shared" si="15"/>
        <v/>
      </c>
      <c r="Y68" s="3" t="str">
        <f t="shared" si="15"/>
        <v/>
      </c>
      <c r="Z68" s="3"/>
      <c r="AA68" s="3"/>
      <c r="AB68" s="3" t="str">
        <f t="shared" si="11"/>
        <v/>
      </c>
      <c r="AC68" s="3" t="str">
        <f t="shared" si="12"/>
        <v/>
      </c>
      <c r="AD68" s="3"/>
      <c r="AE68" s="3"/>
      <c r="AF68" s="3" t="str">
        <f t="shared" si="16"/>
        <v/>
      </c>
      <c r="AG68" s="3" t="str">
        <f t="shared" si="16"/>
        <v/>
      </c>
      <c r="AH68" s="3"/>
    </row>
    <row r="69" spans="1:34" x14ac:dyDescent="0.35">
      <c r="A69" s="11"/>
      <c r="B69" s="2"/>
      <c r="C69" s="13" t="str">
        <f>IFERROR(INDEX('Sycamore Loop Info'!$B$2:$Z$300,MATCH(I69,'Sycamore Loop Info'!$A$2:$A$300,0),MATCH($C$2,'Sycamore Loop Info'!$B$1:$Z$1,0)),"No Match")</f>
        <v>No Match</v>
      </c>
      <c r="D69" s="13" t="str">
        <f>IFERROR(INDEX('Sycamore Loop Info'!$B$2:$Z$300,MATCH(I69,'Sycamore Loop Info'!$A$2:$A$300,0),MATCH($D$2,'Sycamore Loop Info'!$B$1:$Z$1,0)),"No Port Info")</f>
        <v>No Port Info</v>
      </c>
      <c r="E69" s="13" t="str">
        <f t="shared" si="17"/>
        <v>No</v>
      </c>
      <c r="F69" s="13" t="str">
        <f t="shared" si="18"/>
        <v>No Match</v>
      </c>
      <c r="G69" s="13" t="str">
        <f>IFERROR(INDEX('Sycamore Loop Info'!$B$2:$Z$300,MATCH(I69,'Sycamore Loop Info'!$A$2:$A$300,0),MATCH($G$2,'Sycamore Loop Info'!$B$1:$Z$1,0)),"No Cust ID")</f>
        <v>No Cust ID</v>
      </c>
      <c r="H69" s="4"/>
      <c r="I69" s="3"/>
      <c r="J69" s="3"/>
      <c r="K69" s="14"/>
      <c r="L69" s="3"/>
      <c r="M69" s="3"/>
      <c r="N69" s="3"/>
      <c r="O69" s="3"/>
      <c r="P69" s="3" t="str">
        <f t="shared" si="13"/>
        <v/>
      </c>
      <c r="Q69" s="3" t="str">
        <f t="shared" si="13"/>
        <v/>
      </c>
      <c r="R69" s="3"/>
      <c r="S69" s="3"/>
      <c r="T69" s="3" t="str">
        <f t="shared" si="14"/>
        <v/>
      </c>
      <c r="U69" s="3" t="str">
        <f t="shared" si="14"/>
        <v/>
      </c>
      <c r="V69" s="3"/>
      <c r="W69" s="3"/>
      <c r="X69" s="3" t="str">
        <f t="shared" si="15"/>
        <v/>
      </c>
      <c r="Y69" s="3" t="str">
        <f t="shared" si="15"/>
        <v/>
      </c>
      <c r="Z69" s="3"/>
      <c r="AA69" s="3"/>
      <c r="AB69" s="3" t="str">
        <f t="shared" si="11"/>
        <v/>
      </c>
      <c r="AC69" s="3" t="str">
        <f t="shared" si="12"/>
        <v/>
      </c>
      <c r="AD69" s="3"/>
      <c r="AE69" s="3"/>
      <c r="AF69" s="3" t="str">
        <f t="shared" si="16"/>
        <v/>
      </c>
      <c r="AG69" s="3" t="str">
        <f t="shared" si="16"/>
        <v/>
      </c>
      <c r="AH69" s="3"/>
    </row>
    <row r="70" spans="1:34" x14ac:dyDescent="0.35">
      <c r="A70" s="11"/>
      <c r="B70" s="2"/>
      <c r="C70" s="13" t="str">
        <f>IFERROR(INDEX('Sycamore Loop Info'!$B$2:$Z$300,MATCH(I70,'Sycamore Loop Info'!$A$2:$A$300,0),MATCH($C$2,'Sycamore Loop Info'!$B$1:$Z$1,0)),"No Match")</f>
        <v>No Match</v>
      </c>
      <c r="D70" s="13" t="str">
        <f>IFERROR(INDEX('Sycamore Loop Info'!$B$2:$Z$300,MATCH(I70,'Sycamore Loop Info'!$A$2:$A$300,0),MATCH($D$2,'Sycamore Loop Info'!$B$1:$Z$1,0)),"No Port Info")</f>
        <v>No Port Info</v>
      </c>
      <c r="E70" s="13" t="str">
        <f t="shared" si="17"/>
        <v>No</v>
      </c>
      <c r="F70" s="13" t="str">
        <f t="shared" si="18"/>
        <v>No Match</v>
      </c>
      <c r="G70" s="13" t="str">
        <f>IFERROR(INDEX('Sycamore Loop Info'!$B$2:$Z$300,MATCH(I70,'Sycamore Loop Info'!$A$2:$A$300,0),MATCH($G$2,'Sycamore Loop Info'!$B$1:$Z$1,0)),"No Cust ID")</f>
        <v>No Cust ID</v>
      </c>
      <c r="H70" s="4"/>
      <c r="I70" s="3"/>
      <c r="J70" s="3"/>
      <c r="K70" s="14"/>
      <c r="L70" s="3"/>
      <c r="M70" s="3"/>
      <c r="N70" s="3"/>
      <c r="O70" s="3"/>
      <c r="P70" s="3" t="str">
        <f t="shared" si="13"/>
        <v/>
      </c>
      <c r="Q70" s="3" t="str">
        <f t="shared" si="13"/>
        <v/>
      </c>
      <c r="R70" s="3"/>
      <c r="S70" s="3"/>
      <c r="T70" s="3" t="str">
        <f t="shared" si="14"/>
        <v/>
      </c>
      <c r="U70" s="3" t="str">
        <f t="shared" si="14"/>
        <v/>
      </c>
      <c r="V70" s="3"/>
      <c r="W70" s="3"/>
      <c r="X70" s="3" t="str">
        <f t="shared" si="15"/>
        <v/>
      </c>
      <c r="Y70" s="3" t="str">
        <f t="shared" si="15"/>
        <v/>
      </c>
      <c r="Z70" s="3"/>
      <c r="AA70" s="3"/>
      <c r="AB70" s="3" t="str">
        <f t="shared" si="11"/>
        <v/>
      </c>
      <c r="AC70" s="3" t="str">
        <f t="shared" si="12"/>
        <v/>
      </c>
      <c r="AD70" s="3"/>
      <c r="AE70" s="3"/>
      <c r="AF70" s="3" t="str">
        <f t="shared" si="16"/>
        <v/>
      </c>
      <c r="AG70" s="3" t="str">
        <f t="shared" si="16"/>
        <v/>
      </c>
      <c r="AH70" s="3"/>
    </row>
    <row r="71" spans="1:34" x14ac:dyDescent="0.35">
      <c r="A71" s="11"/>
      <c r="B71" s="2"/>
      <c r="C71" s="13" t="str">
        <f>IFERROR(INDEX('Sycamore Loop Info'!$B$2:$Z$300,MATCH(I71,'Sycamore Loop Info'!$A$2:$A$300,0),MATCH($C$2,'Sycamore Loop Info'!$B$1:$Z$1,0)),"No Match")</f>
        <v>No Match</v>
      </c>
      <c r="D71" s="13" t="str">
        <f>IFERROR(INDEX('Sycamore Loop Info'!$B$2:$Z$300,MATCH(I71,'Sycamore Loop Info'!$A$2:$A$300,0),MATCH($D$2,'Sycamore Loop Info'!$B$1:$Z$1,0)),"No Port Info")</f>
        <v>No Port Info</v>
      </c>
      <c r="E71" s="13" t="str">
        <f t="shared" si="17"/>
        <v>No</v>
      </c>
      <c r="F71" s="13" t="str">
        <f t="shared" si="18"/>
        <v>No Match</v>
      </c>
      <c r="G71" s="13" t="str">
        <f>IFERROR(INDEX('Sycamore Loop Info'!$B$2:$Z$300,MATCH(I71,'Sycamore Loop Info'!$A$2:$A$300,0),MATCH($G$2,'Sycamore Loop Info'!$B$1:$Z$1,0)),"No Cust ID")</f>
        <v>No Cust ID</v>
      </c>
      <c r="H71" s="4"/>
      <c r="I71" s="3"/>
      <c r="J71" s="3"/>
      <c r="K71" s="14"/>
      <c r="L71" s="3"/>
      <c r="M71" s="3"/>
      <c r="N71" s="3"/>
      <c r="O71" s="3"/>
      <c r="P71" s="3" t="str">
        <f t="shared" si="13"/>
        <v/>
      </c>
      <c r="Q71" s="3" t="str">
        <f t="shared" si="13"/>
        <v/>
      </c>
      <c r="R71" s="3"/>
      <c r="S71" s="3"/>
      <c r="T71" s="3" t="str">
        <f t="shared" si="14"/>
        <v/>
      </c>
      <c r="U71" s="3" t="str">
        <f t="shared" si="14"/>
        <v/>
      </c>
      <c r="V71" s="3"/>
      <c r="W71" s="3"/>
      <c r="X71" s="3" t="str">
        <f t="shared" si="15"/>
        <v/>
      </c>
      <c r="Y71" s="3" t="str">
        <f t="shared" si="15"/>
        <v/>
      </c>
      <c r="Z71" s="3"/>
      <c r="AA71" s="3"/>
      <c r="AB71" s="3" t="str">
        <f t="shared" si="11"/>
        <v/>
      </c>
      <c r="AC71" s="3" t="str">
        <f t="shared" si="12"/>
        <v/>
      </c>
      <c r="AD71" s="3"/>
      <c r="AE71" s="3"/>
      <c r="AF71" s="3" t="str">
        <f t="shared" si="16"/>
        <v/>
      </c>
      <c r="AG71" s="3" t="str">
        <f t="shared" si="16"/>
        <v/>
      </c>
      <c r="AH71" s="3"/>
    </row>
    <row r="72" spans="1:34" x14ac:dyDescent="0.35">
      <c r="A72" s="11"/>
      <c r="B72" s="2"/>
      <c r="C72" s="13" t="str">
        <f>IFERROR(INDEX('Sycamore Loop Info'!$B$2:$Z$300,MATCH(I72,'Sycamore Loop Info'!$A$2:$A$300,0),MATCH($C$2,'Sycamore Loop Info'!$B$1:$Z$1,0)),"No Match")</f>
        <v>No Match</v>
      </c>
      <c r="D72" s="13" t="str">
        <f>IFERROR(INDEX('Sycamore Loop Info'!$B$2:$Z$300,MATCH(I72,'Sycamore Loop Info'!$A$2:$A$300,0),MATCH($D$2,'Sycamore Loop Info'!$B$1:$Z$1,0)),"No Port Info")</f>
        <v>No Port Info</v>
      </c>
      <c r="E72" s="13" t="str">
        <f t="shared" si="17"/>
        <v>No</v>
      </c>
      <c r="F72" s="13" t="str">
        <f t="shared" si="18"/>
        <v>No Match</v>
      </c>
      <c r="G72" s="13" t="str">
        <f>IFERROR(INDEX('Sycamore Loop Info'!$B$2:$Z$300,MATCH(I72,'Sycamore Loop Info'!$A$2:$A$300,0),MATCH($G$2,'Sycamore Loop Info'!$B$1:$Z$1,0)),"No Cust ID")</f>
        <v>No Cust ID</v>
      </c>
      <c r="H72" s="4"/>
      <c r="I72" s="3"/>
      <c r="J72" s="3"/>
      <c r="K72" s="14"/>
      <c r="L72" s="3"/>
      <c r="M72" s="3"/>
      <c r="N72" s="3"/>
      <c r="O72" s="3"/>
      <c r="P72" s="3" t="str">
        <f t="shared" si="13"/>
        <v/>
      </c>
      <c r="Q72" s="3" t="str">
        <f t="shared" si="13"/>
        <v/>
      </c>
      <c r="R72" s="3"/>
      <c r="S72" s="3"/>
      <c r="T72" s="3" t="str">
        <f t="shared" si="14"/>
        <v/>
      </c>
      <c r="U72" s="3" t="str">
        <f t="shared" si="14"/>
        <v/>
      </c>
      <c r="V72" s="3"/>
      <c r="W72" s="3"/>
      <c r="X72" s="3" t="str">
        <f t="shared" si="15"/>
        <v/>
      </c>
      <c r="Y72" s="3" t="str">
        <f t="shared" si="15"/>
        <v/>
      </c>
      <c r="Z72" s="3"/>
      <c r="AA72" s="3"/>
      <c r="AB72" s="3" t="str">
        <f t="shared" si="11"/>
        <v/>
      </c>
      <c r="AC72" s="3" t="str">
        <f t="shared" si="12"/>
        <v/>
      </c>
      <c r="AD72" s="3"/>
      <c r="AE72" s="3"/>
      <c r="AF72" s="3" t="str">
        <f t="shared" si="16"/>
        <v/>
      </c>
      <c r="AG72" s="3" t="str">
        <f t="shared" si="16"/>
        <v/>
      </c>
      <c r="AH72" s="3"/>
    </row>
    <row r="73" spans="1:34" x14ac:dyDescent="0.35">
      <c r="A73" s="11"/>
      <c r="B73" s="2"/>
      <c r="C73" s="13" t="str">
        <f>IFERROR(INDEX('Sycamore Loop Info'!$B$2:$Z$300,MATCH(I73,'Sycamore Loop Info'!$A$2:$A$300,0),MATCH($C$2,'Sycamore Loop Info'!$B$1:$Z$1,0)),"No Match")</f>
        <v>No Match</v>
      </c>
      <c r="D73" s="13" t="str">
        <f>IFERROR(INDEX('Sycamore Loop Info'!$B$2:$Z$300,MATCH(I73,'Sycamore Loop Info'!$A$2:$A$300,0),MATCH($D$2,'Sycamore Loop Info'!$B$1:$Z$1,0)),"No Port Info")</f>
        <v>No Port Info</v>
      </c>
      <c r="E73" s="13" t="str">
        <f t="shared" si="17"/>
        <v>No</v>
      </c>
      <c r="F73" s="13" t="str">
        <f t="shared" si="18"/>
        <v>No Match</v>
      </c>
      <c r="G73" s="13" t="str">
        <f>IFERROR(INDEX('Sycamore Loop Info'!$B$2:$Z$300,MATCH(I73,'Sycamore Loop Info'!$A$2:$A$300,0),MATCH($G$2,'Sycamore Loop Info'!$B$1:$Z$1,0)),"No Cust ID")</f>
        <v>No Cust ID</v>
      </c>
      <c r="H73" s="4"/>
      <c r="I73" s="3"/>
      <c r="J73" s="3"/>
      <c r="K73" s="14"/>
      <c r="L73" s="3"/>
      <c r="M73" s="3"/>
      <c r="N73" s="3"/>
      <c r="O73" s="3"/>
      <c r="P73" s="3" t="str">
        <f t="shared" si="13"/>
        <v/>
      </c>
      <c r="Q73" s="3" t="str">
        <f t="shared" si="13"/>
        <v/>
      </c>
      <c r="R73" s="3"/>
      <c r="S73" s="3"/>
      <c r="T73" s="3" t="str">
        <f t="shared" si="14"/>
        <v/>
      </c>
      <c r="U73" s="3" t="str">
        <f t="shared" si="14"/>
        <v/>
      </c>
      <c r="V73" s="3"/>
      <c r="W73" s="3"/>
      <c r="X73" s="3" t="str">
        <f t="shared" si="15"/>
        <v/>
      </c>
      <c r="Y73" s="3" t="str">
        <f t="shared" si="15"/>
        <v/>
      </c>
      <c r="Z73" s="3"/>
      <c r="AA73" s="3"/>
      <c r="AB73" s="3" t="str">
        <f t="shared" si="11"/>
        <v/>
      </c>
      <c r="AC73" s="3" t="str">
        <f t="shared" si="12"/>
        <v/>
      </c>
      <c r="AD73" s="3"/>
      <c r="AE73" s="3"/>
      <c r="AF73" s="3" t="str">
        <f t="shared" si="16"/>
        <v/>
      </c>
      <c r="AG73" s="3" t="str">
        <f t="shared" si="16"/>
        <v/>
      </c>
      <c r="AH73" s="3"/>
    </row>
    <row r="74" spans="1:34" x14ac:dyDescent="0.35">
      <c r="A74" s="11"/>
      <c r="B74" s="2"/>
      <c r="C74" s="13" t="str">
        <f>IFERROR(INDEX('Sycamore Loop Info'!$B$2:$Z$300,MATCH(I74,'Sycamore Loop Info'!$A$2:$A$300,0),MATCH($C$2,'Sycamore Loop Info'!$B$1:$Z$1,0)),"No Match")</f>
        <v>No Match</v>
      </c>
      <c r="D74" s="13" t="str">
        <f>IFERROR(INDEX('Sycamore Loop Info'!$B$2:$Z$300,MATCH(I74,'Sycamore Loop Info'!$A$2:$A$300,0),MATCH($D$2,'Sycamore Loop Info'!$B$1:$Z$1,0)),"No Port Info")</f>
        <v>No Port Info</v>
      </c>
      <c r="E74" s="13" t="str">
        <f t="shared" si="17"/>
        <v>No</v>
      </c>
      <c r="F74" s="13" t="str">
        <f t="shared" si="18"/>
        <v>No Match</v>
      </c>
      <c r="G74" s="13" t="str">
        <f>IFERROR(INDEX('Sycamore Loop Info'!$B$2:$Z$300,MATCH(I74,'Sycamore Loop Info'!$A$2:$A$300,0),MATCH($G$2,'Sycamore Loop Info'!$B$1:$Z$1,0)),"No Cust ID")</f>
        <v>No Cust ID</v>
      </c>
      <c r="H74" s="4"/>
      <c r="I74" s="3"/>
      <c r="J74" s="3"/>
      <c r="K74" s="14"/>
      <c r="L74" s="3"/>
      <c r="M74" s="3"/>
      <c r="N74" s="3"/>
      <c r="O74" s="3"/>
      <c r="P74" s="3" t="str">
        <f t="shared" si="13"/>
        <v/>
      </c>
      <c r="Q74" s="3" t="str">
        <f t="shared" si="13"/>
        <v/>
      </c>
      <c r="R74" s="3"/>
      <c r="S74" s="3"/>
      <c r="T74" s="3" t="str">
        <f t="shared" si="14"/>
        <v/>
      </c>
      <c r="U74" s="3" t="str">
        <f t="shared" si="14"/>
        <v/>
      </c>
      <c r="V74" s="3"/>
      <c r="W74" s="3"/>
      <c r="X74" s="3" t="str">
        <f t="shared" si="15"/>
        <v/>
      </c>
      <c r="Y74" s="3" t="str">
        <f t="shared" si="15"/>
        <v/>
      </c>
      <c r="Z74" s="3"/>
      <c r="AA74" s="3"/>
      <c r="AB74" s="3" t="str">
        <f t="shared" si="11"/>
        <v/>
      </c>
      <c r="AC74" s="3" t="str">
        <f t="shared" si="12"/>
        <v/>
      </c>
      <c r="AD74" s="3"/>
      <c r="AE74" s="3"/>
      <c r="AF74" s="3" t="str">
        <f t="shared" si="16"/>
        <v/>
      </c>
      <c r="AG74" s="3" t="str">
        <f t="shared" si="16"/>
        <v/>
      </c>
      <c r="AH74" s="3"/>
    </row>
    <row r="75" spans="1:34" x14ac:dyDescent="0.35">
      <c r="A75" s="11"/>
      <c r="B75" s="2"/>
      <c r="C75" s="13" t="str">
        <f>IFERROR(INDEX('Sycamore Loop Info'!$B$2:$Z$300,MATCH(I75,'Sycamore Loop Info'!$A$2:$A$300,0),MATCH($C$2,'Sycamore Loop Info'!$B$1:$Z$1,0)),"No Match")</f>
        <v>No Match</v>
      </c>
      <c r="D75" s="13" t="str">
        <f>IFERROR(INDEX('Sycamore Loop Info'!$B$2:$Z$300,MATCH(I75,'Sycamore Loop Info'!$A$2:$A$300,0),MATCH($D$2,'Sycamore Loop Info'!$B$1:$Z$1,0)),"No Port Info")</f>
        <v>No Port Info</v>
      </c>
      <c r="E75" s="13" t="str">
        <f t="shared" si="17"/>
        <v>No</v>
      </c>
      <c r="F75" s="13" t="str">
        <f t="shared" si="18"/>
        <v>No Match</v>
      </c>
      <c r="G75" s="13" t="str">
        <f>IFERROR(INDEX('Sycamore Loop Info'!$B$2:$Z$300,MATCH(I75,'Sycamore Loop Info'!$A$2:$A$300,0),MATCH($G$2,'Sycamore Loop Info'!$B$1:$Z$1,0)),"No Cust ID")</f>
        <v>No Cust ID</v>
      </c>
      <c r="H75" s="4"/>
      <c r="I75" s="3"/>
      <c r="J75" s="3"/>
      <c r="K75" s="14"/>
      <c r="L75" s="3"/>
      <c r="M75" s="3"/>
      <c r="N75" s="3"/>
      <c r="O75" s="3"/>
      <c r="P75" s="3" t="str">
        <f t="shared" si="13"/>
        <v/>
      </c>
      <c r="Q75" s="3" t="str">
        <f t="shared" si="13"/>
        <v/>
      </c>
      <c r="R75" s="3"/>
      <c r="S75" s="3"/>
      <c r="T75" s="3" t="str">
        <f t="shared" si="14"/>
        <v/>
      </c>
      <c r="U75" s="3" t="str">
        <f t="shared" si="14"/>
        <v/>
      </c>
      <c r="V75" s="3"/>
      <c r="W75" s="3"/>
      <c r="X75" s="3" t="str">
        <f t="shared" si="15"/>
        <v/>
      </c>
      <c r="Y75" s="3" t="str">
        <f t="shared" si="15"/>
        <v/>
      </c>
      <c r="Z75" s="3"/>
      <c r="AA75" s="3"/>
      <c r="AB75" s="3" t="str">
        <f t="shared" si="11"/>
        <v/>
      </c>
      <c r="AC75" s="3" t="str">
        <f t="shared" si="12"/>
        <v/>
      </c>
      <c r="AD75" s="3"/>
      <c r="AE75" s="3"/>
      <c r="AF75" s="3" t="str">
        <f t="shared" si="16"/>
        <v/>
      </c>
      <c r="AG75" s="3" t="str">
        <f t="shared" si="16"/>
        <v/>
      </c>
      <c r="AH75" s="3"/>
    </row>
    <row r="76" spans="1:34" x14ac:dyDescent="0.35">
      <c r="A76" s="11"/>
      <c r="B76" s="2"/>
      <c r="C76" s="13" t="str">
        <f>IFERROR(INDEX('Sycamore Loop Info'!$B$2:$Z$300,MATCH(I76,'Sycamore Loop Info'!$A$2:$A$300,0),MATCH($C$2,'Sycamore Loop Info'!$B$1:$Z$1,0)),"No Match")</f>
        <v>No Match</v>
      </c>
      <c r="D76" s="13" t="str">
        <f>IFERROR(INDEX('Sycamore Loop Info'!$B$2:$Z$300,MATCH(I76,'Sycamore Loop Info'!$A$2:$A$300,0),MATCH($D$2,'Sycamore Loop Info'!$B$1:$Z$1,0)),"No Port Info")</f>
        <v>No Port Info</v>
      </c>
      <c r="E76" s="13" t="str">
        <f t="shared" si="17"/>
        <v>No</v>
      </c>
      <c r="F76" s="13" t="str">
        <f t="shared" si="18"/>
        <v>No Match</v>
      </c>
      <c r="G76" s="13" t="str">
        <f>IFERROR(INDEX('Sycamore Loop Info'!$B$2:$Z$300,MATCH(I76,'Sycamore Loop Info'!$A$2:$A$300,0),MATCH($G$2,'Sycamore Loop Info'!$B$1:$Z$1,0)),"No Cust ID")</f>
        <v>No Cust ID</v>
      </c>
      <c r="H76" s="4"/>
      <c r="I76" s="3"/>
      <c r="J76" s="3"/>
      <c r="K76" s="14"/>
      <c r="L76" s="3"/>
      <c r="M76" s="3"/>
      <c r="N76" s="3"/>
      <c r="O76" s="3"/>
      <c r="P76" s="3" t="str">
        <f t="shared" si="13"/>
        <v/>
      </c>
      <c r="Q76" s="3" t="str">
        <f t="shared" si="13"/>
        <v/>
      </c>
      <c r="R76" s="3"/>
      <c r="S76" s="3"/>
      <c r="T76" s="3" t="str">
        <f t="shared" si="14"/>
        <v/>
      </c>
      <c r="U76" s="3" t="str">
        <f t="shared" si="14"/>
        <v/>
      </c>
      <c r="V76" s="3"/>
      <c r="W76" s="3"/>
      <c r="X76" s="3" t="str">
        <f t="shared" si="15"/>
        <v/>
      </c>
      <c r="Y76" s="3" t="str">
        <f t="shared" si="15"/>
        <v/>
      </c>
      <c r="Z76" s="3"/>
      <c r="AA76" s="3"/>
      <c r="AB76" s="3" t="str">
        <f t="shared" si="11"/>
        <v/>
      </c>
      <c r="AC76" s="3" t="str">
        <f t="shared" si="12"/>
        <v/>
      </c>
      <c r="AD76" s="3"/>
      <c r="AE76" s="3"/>
      <c r="AF76" s="3" t="str">
        <f t="shared" si="16"/>
        <v/>
      </c>
      <c r="AG76" s="3" t="str">
        <f t="shared" si="16"/>
        <v/>
      </c>
      <c r="AH76" s="3"/>
    </row>
    <row r="77" spans="1:34" x14ac:dyDescent="0.35">
      <c r="A77" s="11"/>
      <c r="B77" s="2"/>
      <c r="C77" s="13" t="str">
        <f>IFERROR(INDEX('Sycamore Loop Info'!$B$2:$Z$300,MATCH(I77,'Sycamore Loop Info'!$A$2:$A$300,0),MATCH($C$2,'Sycamore Loop Info'!$B$1:$Z$1,0)),"No Match")</f>
        <v>No Match</v>
      </c>
      <c r="D77" s="13" t="str">
        <f>IFERROR(INDEX('Sycamore Loop Info'!$B$2:$Z$300,MATCH(I77,'Sycamore Loop Info'!$A$2:$A$300,0),MATCH($D$2,'Sycamore Loop Info'!$B$1:$Z$1,0)),"No Port Info")</f>
        <v>No Port Info</v>
      </c>
      <c r="E77" s="13" t="str">
        <f t="shared" si="17"/>
        <v>No</v>
      </c>
      <c r="F77" s="13" t="str">
        <f t="shared" si="18"/>
        <v>No Match</v>
      </c>
      <c r="G77" s="13" t="str">
        <f>IFERROR(INDEX('Sycamore Loop Info'!$B$2:$Z$300,MATCH(I77,'Sycamore Loop Info'!$A$2:$A$300,0),MATCH($G$2,'Sycamore Loop Info'!$B$1:$Z$1,0)),"No Cust ID")</f>
        <v>No Cust ID</v>
      </c>
      <c r="H77" s="4"/>
      <c r="I77" s="3"/>
      <c r="J77" s="3"/>
      <c r="K77" s="14"/>
      <c r="L77" s="3"/>
      <c r="M77" s="3"/>
      <c r="N77" s="3"/>
      <c r="O77" s="3"/>
      <c r="P77" s="3" t="str">
        <f t="shared" si="13"/>
        <v/>
      </c>
      <c r="Q77" s="3" t="str">
        <f t="shared" si="13"/>
        <v/>
      </c>
      <c r="R77" s="3"/>
      <c r="S77" s="3"/>
      <c r="T77" s="3" t="str">
        <f t="shared" si="14"/>
        <v/>
      </c>
      <c r="U77" s="3" t="str">
        <f t="shared" si="14"/>
        <v/>
      </c>
      <c r="V77" s="3"/>
      <c r="W77" s="3"/>
      <c r="X77" s="3" t="str">
        <f t="shared" si="15"/>
        <v/>
      </c>
      <c r="Y77" s="3" t="str">
        <f t="shared" si="15"/>
        <v/>
      </c>
      <c r="Z77" s="3"/>
      <c r="AA77" s="3"/>
      <c r="AB77" s="3" t="str">
        <f t="shared" si="11"/>
        <v/>
      </c>
      <c r="AC77" s="3" t="str">
        <f t="shared" si="12"/>
        <v/>
      </c>
      <c r="AD77" s="3"/>
      <c r="AE77" s="3"/>
      <c r="AF77" s="3" t="str">
        <f t="shared" si="16"/>
        <v/>
      </c>
      <c r="AG77" s="3" t="str">
        <f t="shared" si="16"/>
        <v/>
      </c>
      <c r="AH77" s="3"/>
    </row>
    <row r="78" spans="1:34" x14ac:dyDescent="0.35">
      <c r="A78" s="11"/>
      <c r="B78" s="2"/>
      <c r="C78" s="13" t="str">
        <f>IFERROR(INDEX('Sycamore Loop Info'!$B$2:$Z$300,MATCH(I78,'Sycamore Loop Info'!$A$2:$A$300,0),MATCH($C$2,'Sycamore Loop Info'!$B$1:$Z$1,0)),"No Match")</f>
        <v>No Match</v>
      </c>
      <c r="D78" s="13" t="str">
        <f>IFERROR(INDEX('Sycamore Loop Info'!$B$2:$Z$300,MATCH(I78,'Sycamore Loop Info'!$A$2:$A$300,0),MATCH($D$2,'Sycamore Loop Info'!$B$1:$Z$1,0)),"No Port Info")</f>
        <v>No Port Info</v>
      </c>
      <c r="E78" s="13" t="str">
        <f t="shared" si="17"/>
        <v>No</v>
      </c>
      <c r="F78" s="13" t="str">
        <f t="shared" si="18"/>
        <v>No Match</v>
      </c>
      <c r="G78" s="13" t="str">
        <f>IFERROR(INDEX('Sycamore Loop Info'!$B$2:$Z$300,MATCH(I78,'Sycamore Loop Info'!$A$2:$A$300,0),MATCH($G$2,'Sycamore Loop Info'!$B$1:$Z$1,0)),"No Cust ID")</f>
        <v>No Cust ID</v>
      </c>
      <c r="H78" s="4"/>
      <c r="I78" s="3"/>
      <c r="J78" s="3"/>
      <c r="K78" s="14"/>
      <c r="L78" s="3"/>
      <c r="M78" s="3"/>
      <c r="N78" s="3"/>
      <c r="O78" s="3"/>
      <c r="P78" s="3" t="str">
        <f t="shared" si="13"/>
        <v/>
      </c>
      <c r="Q78" s="3" t="str">
        <f t="shared" si="13"/>
        <v/>
      </c>
      <c r="R78" s="3"/>
      <c r="S78" s="3"/>
      <c r="T78" s="3" t="str">
        <f t="shared" si="14"/>
        <v/>
      </c>
      <c r="U78" s="3" t="str">
        <f t="shared" si="14"/>
        <v/>
      </c>
      <c r="V78" s="3"/>
      <c r="W78" s="3"/>
      <c r="X78" s="3" t="str">
        <f t="shared" si="15"/>
        <v/>
      </c>
      <c r="Y78" s="3" t="str">
        <f t="shared" si="15"/>
        <v/>
      </c>
      <c r="Z78" s="3"/>
      <c r="AA78" s="3"/>
      <c r="AB78" s="3" t="str">
        <f t="shared" si="11"/>
        <v/>
      </c>
      <c r="AC78" s="3" t="str">
        <f t="shared" si="12"/>
        <v/>
      </c>
      <c r="AD78" s="3"/>
      <c r="AE78" s="3"/>
      <c r="AF78" s="3" t="str">
        <f t="shared" si="16"/>
        <v/>
      </c>
      <c r="AG78" s="3" t="str">
        <f t="shared" si="16"/>
        <v/>
      </c>
      <c r="AH78" s="3"/>
    </row>
    <row r="79" spans="1:34" x14ac:dyDescent="0.35">
      <c r="A79" s="11"/>
      <c r="B79" s="2"/>
      <c r="C79" s="13" t="str">
        <f>IFERROR(INDEX('Sycamore Loop Info'!$B$2:$Z$300,MATCH(I79,'Sycamore Loop Info'!$A$2:$A$300,0),MATCH($C$2,'Sycamore Loop Info'!$B$1:$Z$1,0)),"No Match")</f>
        <v>No Match</v>
      </c>
      <c r="D79" s="13" t="str">
        <f>IFERROR(INDEX('Sycamore Loop Info'!$B$2:$Z$300,MATCH(I79,'Sycamore Loop Info'!$A$2:$A$300,0),MATCH($D$2,'Sycamore Loop Info'!$B$1:$Z$1,0)),"No Port Info")</f>
        <v>No Port Info</v>
      </c>
      <c r="E79" s="13" t="str">
        <f t="shared" si="17"/>
        <v>No</v>
      </c>
      <c r="F79" s="13" t="str">
        <f t="shared" si="18"/>
        <v>No Match</v>
      </c>
      <c r="G79" s="13" t="str">
        <f>IFERROR(INDEX('Sycamore Loop Info'!$B$2:$Z$300,MATCH(I79,'Sycamore Loop Info'!$A$2:$A$300,0),MATCH($G$2,'Sycamore Loop Info'!$B$1:$Z$1,0)),"No Cust ID")</f>
        <v>No Cust ID</v>
      </c>
      <c r="H79" s="4"/>
      <c r="I79" s="3"/>
      <c r="J79" s="3"/>
      <c r="K79" s="14"/>
      <c r="L79" s="3"/>
      <c r="M79" s="3"/>
      <c r="N79" s="3"/>
      <c r="O79" s="3"/>
      <c r="P79" s="3" t="str">
        <f t="shared" si="13"/>
        <v/>
      </c>
      <c r="Q79" s="3" t="str">
        <f t="shared" si="13"/>
        <v/>
      </c>
      <c r="R79" s="3"/>
      <c r="S79" s="3"/>
      <c r="T79" s="3" t="str">
        <f t="shared" si="14"/>
        <v/>
      </c>
      <c r="U79" s="3" t="str">
        <f t="shared" si="14"/>
        <v/>
      </c>
      <c r="V79" s="3"/>
      <c r="W79" s="3"/>
      <c r="X79" s="3" t="str">
        <f t="shared" si="15"/>
        <v/>
      </c>
      <c r="Y79" s="3" t="str">
        <f t="shared" si="15"/>
        <v/>
      </c>
      <c r="Z79" s="3"/>
      <c r="AA79" s="3"/>
      <c r="AB79" s="3" t="str">
        <f t="shared" si="11"/>
        <v/>
      </c>
      <c r="AC79" s="3" t="str">
        <f t="shared" si="12"/>
        <v/>
      </c>
      <c r="AD79" s="3"/>
      <c r="AE79" s="3"/>
      <c r="AF79" s="3" t="str">
        <f t="shared" si="16"/>
        <v/>
      </c>
      <c r="AG79" s="3" t="str">
        <f t="shared" si="16"/>
        <v/>
      </c>
      <c r="AH79" s="3"/>
    </row>
    <row r="80" spans="1:34" x14ac:dyDescent="0.35">
      <c r="A80" s="11"/>
      <c r="B80" s="2"/>
      <c r="C80" s="13" t="str">
        <f>IFERROR(INDEX('Sycamore Loop Info'!$B$2:$Z$300,MATCH(I80,'Sycamore Loop Info'!$A$2:$A$300,0),MATCH($C$2,'Sycamore Loop Info'!$B$1:$Z$1,0)),"No Match")</f>
        <v>No Match</v>
      </c>
      <c r="D80" s="13" t="str">
        <f>IFERROR(INDEX('Sycamore Loop Info'!$B$2:$Z$300,MATCH(I80,'Sycamore Loop Info'!$A$2:$A$300,0),MATCH($D$2,'Sycamore Loop Info'!$B$1:$Z$1,0)),"No Port Info")</f>
        <v>No Port Info</v>
      </c>
      <c r="E80" s="13" t="str">
        <f t="shared" si="17"/>
        <v>No</v>
      </c>
      <c r="F80" s="13" t="str">
        <f t="shared" si="18"/>
        <v>No Match</v>
      </c>
      <c r="G80" s="13" t="str">
        <f>IFERROR(INDEX('Sycamore Loop Info'!$B$2:$Z$300,MATCH(I80,'Sycamore Loop Info'!$A$2:$A$300,0),MATCH($G$2,'Sycamore Loop Info'!$B$1:$Z$1,0)),"No Cust ID")</f>
        <v>No Cust ID</v>
      </c>
      <c r="H80" s="4"/>
      <c r="I80" s="3"/>
      <c r="J80" s="3"/>
      <c r="K80" s="14"/>
      <c r="L80" s="3"/>
      <c r="M80" s="3"/>
      <c r="N80" s="3"/>
      <c r="O80" s="3"/>
      <c r="P80" s="3" t="str">
        <f t="shared" si="13"/>
        <v/>
      </c>
      <c r="Q80" s="3" t="str">
        <f t="shared" si="13"/>
        <v/>
      </c>
      <c r="R80" s="3"/>
      <c r="S80" s="3"/>
      <c r="T80" s="3" t="str">
        <f t="shared" si="14"/>
        <v/>
      </c>
      <c r="U80" s="3" t="str">
        <f t="shared" si="14"/>
        <v/>
      </c>
      <c r="V80" s="3"/>
      <c r="W80" s="3"/>
      <c r="X80" s="3" t="str">
        <f t="shared" si="15"/>
        <v/>
      </c>
      <c r="Y80" s="3" t="str">
        <f t="shared" si="15"/>
        <v/>
      </c>
      <c r="Z80" s="3"/>
      <c r="AA80" s="3"/>
      <c r="AB80" s="3" t="str">
        <f t="shared" si="11"/>
        <v/>
      </c>
      <c r="AC80" s="3" t="str">
        <f t="shared" si="12"/>
        <v/>
      </c>
      <c r="AD80" s="3"/>
      <c r="AE80" s="3"/>
      <c r="AF80" s="3" t="str">
        <f t="shared" si="16"/>
        <v/>
      </c>
      <c r="AG80" s="3" t="str">
        <f t="shared" si="16"/>
        <v/>
      </c>
      <c r="AH80" s="3"/>
    </row>
    <row r="81" spans="1:34" x14ac:dyDescent="0.35">
      <c r="A81" s="11"/>
      <c r="B81" s="2"/>
      <c r="C81" s="13" t="str">
        <f>IFERROR(INDEX('Sycamore Loop Info'!$B$2:$Z$300,MATCH(I81,'Sycamore Loop Info'!$A$2:$A$300,0),MATCH($C$2,'Sycamore Loop Info'!$B$1:$Z$1,0)),"No Match")</f>
        <v>No Match</v>
      </c>
      <c r="D81" s="13" t="str">
        <f>IFERROR(INDEX('Sycamore Loop Info'!$B$2:$Z$300,MATCH(I81,'Sycamore Loop Info'!$A$2:$A$300,0),MATCH($D$2,'Sycamore Loop Info'!$B$1:$Z$1,0)),"No Port Info")</f>
        <v>No Port Info</v>
      </c>
      <c r="E81" s="13" t="str">
        <f t="shared" si="17"/>
        <v>No</v>
      </c>
      <c r="F81" s="13" t="str">
        <f t="shared" si="18"/>
        <v>No Match</v>
      </c>
      <c r="G81" s="13" t="str">
        <f>IFERROR(INDEX('Sycamore Loop Info'!$B$2:$Z$300,MATCH(I81,'Sycamore Loop Info'!$A$2:$A$300,0),MATCH($G$2,'Sycamore Loop Info'!$B$1:$Z$1,0)),"No Cust ID")</f>
        <v>No Cust ID</v>
      </c>
      <c r="H81" s="4"/>
      <c r="I81" s="3"/>
      <c r="J81" s="3"/>
      <c r="K81" s="14"/>
      <c r="L81" s="3"/>
      <c r="M81" s="3"/>
      <c r="N81" s="3"/>
      <c r="O81" s="3"/>
      <c r="P81" s="3" t="str">
        <f t="shared" si="13"/>
        <v/>
      </c>
      <c r="Q81" s="3" t="str">
        <f t="shared" si="13"/>
        <v/>
      </c>
      <c r="R81" s="3"/>
      <c r="S81" s="3"/>
      <c r="T81" s="3" t="str">
        <f t="shared" si="14"/>
        <v/>
      </c>
      <c r="U81" s="3" t="str">
        <f t="shared" si="14"/>
        <v/>
      </c>
      <c r="V81" s="3"/>
      <c r="W81" s="3"/>
      <c r="X81" s="3" t="str">
        <f t="shared" si="15"/>
        <v/>
      </c>
      <c r="Y81" s="3" t="str">
        <f t="shared" si="15"/>
        <v/>
      </c>
      <c r="Z81" s="3"/>
      <c r="AA81" s="3"/>
      <c r="AB81" s="3" t="str">
        <f t="shared" si="11"/>
        <v/>
      </c>
      <c r="AC81" s="3" t="str">
        <f t="shared" si="12"/>
        <v/>
      </c>
      <c r="AD81" s="3"/>
      <c r="AE81" s="3"/>
      <c r="AF81" s="3" t="str">
        <f t="shared" si="16"/>
        <v/>
      </c>
      <c r="AG81" s="3" t="str">
        <f t="shared" si="16"/>
        <v/>
      </c>
      <c r="AH81" s="3"/>
    </row>
    <row r="82" spans="1:34" x14ac:dyDescent="0.35">
      <c r="A82" s="11"/>
      <c r="B82" s="2"/>
      <c r="C82" s="13" t="str">
        <f>IFERROR(INDEX('Sycamore Loop Info'!$B$2:$Z$300,MATCH(I82,'Sycamore Loop Info'!$A$2:$A$300,0),MATCH($C$2,'Sycamore Loop Info'!$B$1:$Z$1,0)),"No Match")</f>
        <v>No Match</v>
      </c>
      <c r="D82" s="13" t="str">
        <f>IFERROR(INDEX('Sycamore Loop Info'!$B$2:$Z$300,MATCH(I82,'Sycamore Loop Info'!$A$2:$A$300,0),MATCH($D$2,'Sycamore Loop Info'!$B$1:$Z$1,0)),"No Port Info")</f>
        <v>No Port Info</v>
      </c>
      <c r="E82" s="13" t="str">
        <f t="shared" si="17"/>
        <v>No</v>
      </c>
      <c r="F82" s="13" t="str">
        <f t="shared" si="18"/>
        <v>No Match</v>
      </c>
      <c r="G82" s="13" t="str">
        <f>IFERROR(INDEX('Sycamore Loop Info'!$B$2:$Z$300,MATCH(I82,'Sycamore Loop Info'!$A$2:$A$300,0),MATCH($G$2,'Sycamore Loop Info'!$B$1:$Z$1,0)),"No Cust ID")</f>
        <v>No Cust ID</v>
      </c>
      <c r="H82" s="4"/>
      <c r="I82" s="3"/>
      <c r="J82" s="3"/>
      <c r="K82" s="14"/>
      <c r="L82" s="3"/>
      <c r="M82" s="3"/>
      <c r="N82" s="3"/>
      <c r="O82" s="3"/>
      <c r="P82" s="3" t="str">
        <f t="shared" si="13"/>
        <v/>
      </c>
      <c r="Q82" s="3" t="str">
        <f t="shared" si="13"/>
        <v/>
      </c>
      <c r="R82" s="3"/>
      <c r="S82" s="3"/>
      <c r="T82" s="3" t="str">
        <f t="shared" si="14"/>
        <v/>
      </c>
      <c r="U82" s="3" t="str">
        <f t="shared" si="14"/>
        <v/>
      </c>
      <c r="V82" s="3"/>
      <c r="W82" s="3"/>
      <c r="X82" s="3" t="str">
        <f t="shared" si="15"/>
        <v/>
      </c>
      <c r="Y82" s="3" t="str">
        <f t="shared" si="15"/>
        <v/>
      </c>
      <c r="Z82" s="3"/>
      <c r="AA82" s="3"/>
      <c r="AB82" s="3" t="str">
        <f t="shared" si="11"/>
        <v/>
      </c>
      <c r="AC82" s="3" t="str">
        <f t="shared" si="12"/>
        <v/>
      </c>
      <c r="AD82" s="3"/>
      <c r="AE82" s="3"/>
      <c r="AF82" s="3" t="str">
        <f t="shared" si="16"/>
        <v/>
      </c>
      <c r="AG82" s="3" t="str">
        <f t="shared" si="16"/>
        <v/>
      </c>
      <c r="AH82" s="3"/>
    </row>
    <row r="83" spans="1:34" x14ac:dyDescent="0.35">
      <c r="A83" s="11"/>
      <c r="B83" s="2"/>
      <c r="C83" s="13" t="str">
        <f>IFERROR(INDEX('Sycamore Loop Info'!$B$2:$Z$300,MATCH(I83,'Sycamore Loop Info'!$A$2:$A$300,0),MATCH($C$2,'Sycamore Loop Info'!$B$1:$Z$1,0)),"No Match")</f>
        <v>No Match</v>
      </c>
      <c r="D83" s="13" t="str">
        <f>IFERROR(INDEX('Sycamore Loop Info'!$B$2:$Z$300,MATCH(I83,'Sycamore Loop Info'!$A$2:$A$300,0),MATCH($D$2,'Sycamore Loop Info'!$B$1:$Z$1,0)),"No Port Info")</f>
        <v>No Port Info</v>
      </c>
      <c r="E83" s="13" t="str">
        <f t="shared" si="17"/>
        <v>No</v>
      </c>
      <c r="F83" s="13" t="str">
        <f t="shared" si="18"/>
        <v>No Match</v>
      </c>
      <c r="G83" s="13" t="str">
        <f>IFERROR(INDEX('Sycamore Loop Info'!$B$2:$Z$300,MATCH(I83,'Sycamore Loop Info'!$A$2:$A$300,0),MATCH($G$2,'Sycamore Loop Info'!$B$1:$Z$1,0)),"No Cust ID")</f>
        <v>No Cust ID</v>
      </c>
      <c r="H83" s="4"/>
      <c r="I83" s="3"/>
      <c r="J83" s="3"/>
      <c r="K83" s="14"/>
      <c r="L83" s="3"/>
      <c r="M83" s="3"/>
      <c r="N83" s="3"/>
      <c r="O83" s="3"/>
      <c r="P83" s="3" t="str">
        <f t="shared" si="13"/>
        <v/>
      </c>
      <c r="Q83" s="3" t="str">
        <f t="shared" si="13"/>
        <v/>
      </c>
      <c r="R83" s="3"/>
      <c r="S83" s="3"/>
      <c r="T83" s="3" t="str">
        <f t="shared" si="14"/>
        <v/>
      </c>
      <c r="U83" s="3" t="str">
        <f t="shared" si="14"/>
        <v/>
      </c>
      <c r="V83" s="3"/>
      <c r="W83" s="3"/>
      <c r="X83" s="3" t="str">
        <f t="shared" si="15"/>
        <v/>
      </c>
      <c r="Y83" s="3" t="str">
        <f t="shared" si="15"/>
        <v/>
      </c>
      <c r="Z83" s="3"/>
      <c r="AA83" s="3"/>
      <c r="AB83" s="3" t="str">
        <f t="shared" si="11"/>
        <v/>
      </c>
      <c r="AC83" s="3" t="str">
        <f t="shared" si="12"/>
        <v/>
      </c>
      <c r="AD83" s="3"/>
      <c r="AE83" s="3"/>
      <c r="AF83" s="3" t="str">
        <f t="shared" si="16"/>
        <v/>
      </c>
      <c r="AG83" s="3" t="str">
        <f t="shared" si="16"/>
        <v/>
      </c>
      <c r="AH83" s="3"/>
    </row>
    <row r="84" spans="1:34" x14ac:dyDescent="0.35">
      <c r="A84" s="11"/>
      <c r="B84" s="2"/>
      <c r="C84" s="13" t="str">
        <f>IFERROR(INDEX('Sycamore Loop Info'!$B$2:$Z$300,MATCH(I84,'Sycamore Loop Info'!$A$2:$A$300,0),MATCH($C$2,'Sycamore Loop Info'!$B$1:$Z$1,0)),"No Match")</f>
        <v>No Match</v>
      </c>
      <c r="D84" s="13" t="str">
        <f>IFERROR(INDEX('Sycamore Loop Info'!$B$2:$Z$300,MATCH(I84,'Sycamore Loop Info'!$A$2:$A$300,0),MATCH($D$2,'Sycamore Loop Info'!$B$1:$Z$1,0)),"No Port Info")</f>
        <v>No Port Info</v>
      </c>
      <c r="E84" s="13" t="str">
        <f t="shared" si="17"/>
        <v>No</v>
      </c>
      <c r="F84" s="13" t="str">
        <f t="shared" si="18"/>
        <v>No Match</v>
      </c>
      <c r="G84" s="13" t="str">
        <f>IFERROR(INDEX('Sycamore Loop Info'!$B$2:$Z$300,MATCH(I84,'Sycamore Loop Info'!$A$2:$A$300,0),MATCH($G$2,'Sycamore Loop Info'!$B$1:$Z$1,0)),"No Cust ID")</f>
        <v>No Cust ID</v>
      </c>
      <c r="H84" s="4"/>
      <c r="I84" s="3"/>
      <c r="J84" s="3"/>
      <c r="K84" s="14"/>
      <c r="L84" s="3"/>
      <c r="M84" s="3"/>
      <c r="N84" s="3"/>
      <c r="O84" s="3"/>
      <c r="P84" s="3" t="str">
        <f t="shared" si="13"/>
        <v/>
      </c>
      <c r="Q84" s="3" t="str">
        <f t="shared" si="13"/>
        <v/>
      </c>
      <c r="R84" s="3"/>
      <c r="S84" s="3"/>
      <c r="T84" s="3" t="str">
        <f t="shared" si="14"/>
        <v/>
      </c>
      <c r="U84" s="3" t="str">
        <f t="shared" si="14"/>
        <v/>
      </c>
      <c r="V84" s="3"/>
      <c r="W84" s="3"/>
      <c r="X84" s="3" t="str">
        <f t="shared" si="15"/>
        <v/>
      </c>
      <c r="Y84" s="3" t="str">
        <f t="shared" si="15"/>
        <v/>
      </c>
      <c r="Z84" s="3"/>
      <c r="AA84" s="3"/>
      <c r="AB84" s="3" t="str">
        <f t="shared" si="11"/>
        <v/>
      </c>
      <c r="AC84" s="3" t="str">
        <f t="shared" si="12"/>
        <v/>
      </c>
      <c r="AD84" s="3"/>
      <c r="AE84" s="3"/>
      <c r="AF84" s="3" t="str">
        <f t="shared" si="16"/>
        <v/>
      </c>
      <c r="AG84" s="3" t="str">
        <f t="shared" si="16"/>
        <v/>
      </c>
      <c r="AH84" s="3"/>
    </row>
    <row r="85" spans="1:34" x14ac:dyDescent="0.35">
      <c r="A85" s="11"/>
      <c r="B85" s="2"/>
      <c r="C85" s="13" t="str">
        <f>IFERROR(INDEX('Sycamore Loop Info'!$B$2:$Z$300,MATCH(I85,'Sycamore Loop Info'!$A$2:$A$300,0),MATCH($C$2,'Sycamore Loop Info'!$B$1:$Z$1,0)),"No Match")</f>
        <v>No Match</v>
      </c>
      <c r="D85" s="13" t="str">
        <f>IFERROR(INDEX('Sycamore Loop Info'!$B$2:$Z$300,MATCH(I85,'Sycamore Loop Info'!$A$2:$A$300,0),MATCH($D$2,'Sycamore Loop Info'!$B$1:$Z$1,0)),"No Port Info")</f>
        <v>No Port Info</v>
      </c>
      <c r="E85" s="13" t="str">
        <f t="shared" si="17"/>
        <v>No</v>
      </c>
      <c r="F85" s="13" t="str">
        <f t="shared" si="18"/>
        <v>No Match</v>
      </c>
      <c r="G85" s="13" t="str">
        <f>IFERROR(INDEX('Sycamore Loop Info'!$B$2:$Z$300,MATCH(I85,'Sycamore Loop Info'!$A$2:$A$300,0),MATCH($G$2,'Sycamore Loop Info'!$B$1:$Z$1,0)),"No Cust ID")</f>
        <v>No Cust ID</v>
      </c>
      <c r="H85" s="4"/>
      <c r="I85" s="3"/>
      <c r="J85" s="3"/>
      <c r="K85" s="14"/>
      <c r="L85" s="3"/>
      <c r="M85" s="3"/>
      <c r="N85" s="3"/>
      <c r="O85" s="3"/>
      <c r="P85" s="3" t="str">
        <f t="shared" si="13"/>
        <v/>
      </c>
      <c r="Q85" s="3" t="str">
        <f t="shared" si="13"/>
        <v/>
      </c>
      <c r="R85" s="3"/>
      <c r="S85" s="3"/>
      <c r="T85" s="3" t="str">
        <f t="shared" si="14"/>
        <v/>
      </c>
      <c r="U85" s="3" t="str">
        <f t="shared" si="14"/>
        <v/>
      </c>
      <c r="V85" s="3"/>
      <c r="W85" s="3"/>
      <c r="X85" s="3" t="str">
        <f t="shared" si="15"/>
        <v/>
      </c>
      <c r="Y85" s="3" t="str">
        <f t="shared" si="15"/>
        <v/>
      </c>
      <c r="Z85" s="3"/>
      <c r="AA85" s="3"/>
      <c r="AB85" s="3" t="str">
        <f t="shared" si="11"/>
        <v/>
      </c>
      <c r="AC85" s="3" t="str">
        <f t="shared" si="12"/>
        <v/>
      </c>
      <c r="AD85" s="3"/>
      <c r="AE85" s="3"/>
      <c r="AF85" s="3" t="str">
        <f t="shared" si="16"/>
        <v/>
      </c>
      <c r="AG85" s="3" t="str">
        <f t="shared" si="16"/>
        <v/>
      </c>
      <c r="AH85" s="3"/>
    </row>
    <row r="86" spans="1:34" x14ac:dyDescent="0.35">
      <c r="A86" s="11"/>
      <c r="B86" s="2"/>
      <c r="C86" s="13" t="str">
        <f>IFERROR(INDEX('Sycamore Loop Info'!$B$2:$Z$300,MATCH(I86,'Sycamore Loop Info'!$A$2:$A$300,0),MATCH($C$2,'Sycamore Loop Info'!$B$1:$Z$1,0)),"No Match")</f>
        <v>No Match</v>
      </c>
      <c r="D86" s="13" t="str">
        <f>IFERROR(INDEX('Sycamore Loop Info'!$B$2:$Z$300,MATCH(I86,'Sycamore Loop Info'!$A$2:$A$300,0),MATCH($D$2,'Sycamore Loop Info'!$B$1:$Z$1,0)),"No Port Info")</f>
        <v>No Port Info</v>
      </c>
      <c r="E86" s="13" t="str">
        <f t="shared" si="17"/>
        <v>No</v>
      </c>
      <c r="F86" s="13" t="str">
        <f t="shared" si="18"/>
        <v>No Match</v>
      </c>
      <c r="G86" s="13" t="str">
        <f>IFERROR(INDEX('Sycamore Loop Info'!$B$2:$Z$300,MATCH(I86,'Sycamore Loop Info'!$A$2:$A$300,0),MATCH($G$2,'Sycamore Loop Info'!$B$1:$Z$1,0)),"No Cust ID")</f>
        <v>No Cust ID</v>
      </c>
      <c r="H86" s="4"/>
      <c r="I86" s="3"/>
      <c r="J86" s="3"/>
      <c r="K86" s="14"/>
      <c r="L86" s="3"/>
      <c r="M86" s="3"/>
      <c r="N86" s="3"/>
      <c r="O86" s="3"/>
      <c r="P86" s="3" t="str">
        <f t="shared" si="13"/>
        <v/>
      </c>
      <c r="Q86" s="3" t="str">
        <f t="shared" si="13"/>
        <v/>
      </c>
      <c r="R86" s="3"/>
      <c r="S86" s="3"/>
      <c r="T86" s="3" t="str">
        <f t="shared" si="14"/>
        <v/>
      </c>
      <c r="U86" s="3" t="str">
        <f t="shared" si="14"/>
        <v/>
      </c>
      <c r="V86" s="3"/>
      <c r="W86" s="3"/>
      <c r="X86" s="3" t="str">
        <f t="shared" si="15"/>
        <v/>
      </c>
      <c r="Y86" s="3" t="str">
        <f t="shared" si="15"/>
        <v/>
      </c>
      <c r="Z86" s="3"/>
      <c r="AA86" s="3"/>
      <c r="AB86" s="3" t="str">
        <f t="shared" si="11"/>
        <v/>
      </c>
      <c r="AC86" s="3" t="str">
        <f t="shared" si="12"/>
        <v/>
      </c>
      <c r="AD86" s="3"/>
      <c r="AE86" s="3"/>
      <c r="AF86" s="3" t="str">
        <f t="shared" si="16"/>
        <v/>
      </c>
      <c r="AG86" s="3" t="str">
        <f t="shared" si="16"/>
        <v/>
      </c>
      <c r="AH86" s="3"/>
    </row>
    <row r="87" spans="1:34" x14ac:dyDescent="0.35">
      <c r="A87" s="11"/>
      <c r="B87" s="2"/>
      <c r="C87" s="13" t="str">
        <f>IFERROR(INDEX('Sycamore Loop Info'!$B$2:$Z$300,MATCH(I87,'Sycamore Loop Info'!$A$2:$A$300,0),MATCH($C$2,'Sycamore Loop Info'!$B$1:$Z$1,0)),"No Match")</f>
        <v>No Match</v>
      </c>
      <c r="D87" s="13" t="str">
        <f>IFERROR(INDEX('Sycamore Loop Info'!$B$2:$Z$300,MATCH(I87,'Sycamore Loop Info'!$A$2:$A$300,0),MATCH($D$2,'Sycamore Loop Info'!$B$1:$Z$1,0)),"No Port Info")</f>
        <v>No Port Info</v>
      </c>
      <c r="E87" s="13" t="str">
        <f t="shared" si="17"/>
        <v>No</v>
      </c>
      <c r="F87" s="13" t="str">
        <f t="shared" si="18"/>
        <v>No Match</v>
      </c>
      <c r="G87" s="13" t="str">
        <f>IFERROR(INDEX('Sycamore Loop Info'!$B$2:$Z$300,MATCH(I87,'Sycamore Loop Info'!$A$2:$A$300,0),MATCH($G$2,'Sycamore Loop Info'!$B$1:$Z$1,0)),"No Cust ID")</f>
        <v>No Cust ID</v>
      </c>
      <c r="H87" s="4"/>
      <c r="I87" s="3"/>
      <c r="J87" s="3"/>
      <c r="K87" s="14"/>
      <c r="L87" s="3"/>
      <c r="M87" s="3"/>
      <c r="N87" s="3"/>
      <c r="O87" s="3"/>
      <c r="P87" s="3" t="str">
        <f t="shared" si="13"/>
        <v/>
      </c>
      <c r="Q87" s="3" t="str">
        <f t="shared" si="13"/>
        <v/>
      </c>
      <c r="R87" s="3"/>
      <c r="S87" s="3"/>
      <c r="T87" s="3" t="str">
        <f t="shared" si="14"/>
        <v/>
      </c>
      <c r="U87" s="3" t="str">
        <f t="shared" si="14"/>
        <v/>
      </c>
      <c r="V87" s="3"/>
      <c r="W87" s="3"/>
      <c r="X87" s="3" t="str">
        <f t="shared" si="15"/>
        <v/>
      </c>
      <c r="Y87" s="3" t="str">
        <f t="shared" si="15"/>
        <v/>
      </c>
      <c r="Z87" s="3"/>
      <c r="AA87" s="3"/>
      <c r="AB87" s="3" t="str">
        <f t="shared" si="11"/>
        <v/>
      </c>
      <c r="AC87" s="3" t="str">
        <f t="shared" si="12"/>
        <v/>
      </c>
      <c r="AD87" s="3"/>
      <c r="AE87" s="3"/>
      <c r="AF87" s="3" t="str">
        <f t="shared" si="16"/>
        <v/>
      </c>
      <c r="AG87" s="3" t="str">
        <f t="shared" si="16"/>
        <v/>
      </c>
      <c r="AH87" s="3"/>
    </row>
    <row r="88" spans="1:34" x14ac:dyDescent="0.35">
      <c r="A88" s="11"/>
      <c r="B88" s="2"/>
      <c r="C88" s="13" t="str">
        <f>IFERROR(INDEX('Sycamore Loop Info'!$B$2:$Z$300,MATCH(I88,'Sycamore Loop Info'!$A$2:$A$300,0),MATCH($C$2,'Sycamore Loop Info'!$B$1:$Z$1,0)),"No Match")</f>
        <v>No Match</v>
      </c>
      <c r="D88" s="13" t="str">
        <f>IFERROR(INDEX('Sycamore Loop Info'!$B$2:$Z$300,MATCH(I88,'Sycamore Loop Info'!$A$2:$A$300,0),MATCH($D$2,'Sycamore Loop Info'!$B$1:$Z$1,0)),"No Port Info")</f>
        <v>No Port Info</v>
      </c>
      <c r="E88" s="13" t="str">
        <f t="shared" si="17"/>
        <v>No</v>
      </c>
      <c r="F88" s="13" t="str">
        <f t="shared" si="18"/>
        <v>No Match</v>
      </c>
      <c r="G88" s="13" t="str">
        <f>IFERROR(INDEX('Sycamore Loop Info'!$B$2:$Z$300,MATCH(I88,'Sycamore Loop Info'!$A$2:$A$300,0),MATCH($G$2,'Sycamore Loop Info'!$B$1:$Z$1,0)),"No Cust ID")</f>
        <v>No Cust ID</v>
      </c>
      <c r="H88" s="4"/>
      <c r="I88" s="3"/>
      <c r="J88" s="3"/>
      <c r="K88" s="14"/>
      <c r="L88" s="3"/>
      <c r="M88" s="3"/>
      <c r="N88" s="3"/>
      <c r="O88" s="3"/>
      <c r="P88" s="3" t="str">
        <f t="shared" si="13"/>
        <v/>
      </c>
      <c r="Q88" s="3" t="str">
        <f t="shared" si="13"/>
        <v/>
      </c>
      <c r="R88" s="3"/>
      <c r="S88" s="3"/>
      <c r="T88" s="3" t="str">
        <f t="shared" si="14"/>
        <v/>
      </c>
      <c r="U88" s="3" t="str">
        <f t="shared" si="14"/>
        <v/>
      </c>
      <c r="V88" s="3"/>
      <c r="W88" s="3"/>
      <c r="X88" s="3" t="str">
        <f t="shared" si="15"/>
        <v/>
      </c>
      <c r="Y88" s="3" t="str">
        <f t="shared" si="15"/>
        <v/>
      </c>
      <c r="Z88" s="3"/>
      <c r="AA88" s="3"/>
      <c r="AB88" s="3" t="str">
        <f t="shared" ref="AB88:AB151" si="19">IF($AA88&lt;&gt;"N/A",TRIM(MID(SUBSTITUTE($AA88,"/",REPT(" ",LEN($AA88))),(AF$2-1)*LEN($AA88)+1,LEN($AA88))),"")</f>
        <v/>
      </c>
      <c r="AC88" s="3" t="str">
        <f t="shared" ref="AC88:AC151" si="20">IF($AA88&lt;&gt;"N/A",TRIM(MID(SUBSTITUTE($AA88,"/",REPT(" ",LEN($AA88))),(AG$2-1)*LEN($AA88)+1,LEN($AA88))),"")</f>
        <v/>
      </c>
      <c r="AD88" s="3"/>
      <c r="AE88" s="3"/>
      <c r="AF88" s="3" t="str">
        <f t="shared" si="16"/>
        <v/>
      </c>
      <c r="AG88" s="3" t="str">
        <f t="shared" si="16"/>
        <v/>
      </c>
      <c r="AH88" s="3"/>
    </row>
    <row r="89" spans="1:34" x14ac:dyDescent="0.35">
      <c r="A89" s="11"/>
      <c r="B89" s="2"/>
      <c r="C89" s="13" t="str">
        <f>IFERROR(INDEX('Sycamore Loop Info'!$B$2:$Z$300,MATCH(I89,'Sycamore Loop Info'!$A$2:$A$300,0),MATCH($C$2,'Sycamore Loop Info'!$B$1:$Z$1,0)),"No Match")</f>
        <v>No Match</v>
      </c>
      <c r="D89" s="13" t="str">
        <f>IFERROR(INDEX('Sycamore Loop Info'!$B$2:$Z$300,MATCH(I89,'Sycamore Loop Info'!$A$2:$A$300,0),MATCH($D$2,'Sycamore Loop Info'!$B$1:$Z$1,0)),"No Port Info")</f>
        <v>No Port Info</v>
      </c>
      <c r="E89" s="13" t="str">
        <f t="shared" si="17"/>
        <v>No</v>
      </c>
      <c r="F89" s="13" t="str">
        <f t="shared" si="18"/>
        <v>No Match</v>
      </c>
      <c r="G89" s="13" t="str">
        <f>IFERROR(INDEX('Sycamore Loop Info'!$B$2:$Z$300,MATCH(I89,'Sycamore Loop Info'!$A$2:$A$300,0),MATCH($G$2,'Sycamore Loop Info'!$B$1:$Z$1,0)),"No Cust ID")</f>
        <v>No Cust ID</v>
      </c>
      <c r="H89" s="4"/>
      <c r="I89" s="3"/>
      <c r="J89" s="3"/>
      <c r="K89" s="14"/>
      <c r="L89" s="3"/>
      <c r="M89" s="3"/>
      <c r="N89" s="3"/>
      <c r="O89" s="3"/>
      <c r="P89" s="3" t="str">
        <f t="shared" ref="P89:Q152" si="21">IF($O89&lt;&gt;"N/A",TRIM(MID(SUBSTITUTE($O89,"/",REPT(" ",LEN($O89))),(P$2-1)*LEN($O89)+1,LEN($O89))),"")</f>
        <v/>
      </c>
      <c r="Q89" s="3" t="str">
        <f t="shared" si="21"/>
        <v/>
      </c>
      <c r="R89" s="3"/>
      <c r="S89" s="3"/>
      <c r="T89" s="3" t="str">
        <f t="shared" ref="T89:U152" si="22">IF($S89&lt;&gt;"N/A",TRIM(MID(SUBSTITUTE($S89,"/",REPT(" ",LEN($S89))),(T$2-1)*LEN($S89)+1,LEN($S89))),"")</f>
        <v/>
      </c>
      <c r="U89" s="3" t="str">
        <f t="shared" si="22"/>
        <v/>
      </c>
      <c r="V89" s="3"/>
      <c r="W89" s="3"/>
      <c r="X89" s="3" t="str">
        <f t="shared" si="15"/>
        <v/>
      </c>
      <c r="Y89" s="3" t="str">
        <f t="shared" si="15"/>
        <v/>
      </c>
      <c r="Z89" s="3"/>
      <c r="AA89" s="3"/>
      <c r="AB89" s="3" t="str">
        <f t="shared" si="19"/>
        <v/>
      </c>
      <c r="AC89" s="3" t="str">
        <f t="shared" si="20"/>
        <v/>
      </c>
      <c r="AD89" s="3"/>
      <c r="AE89" s="3"/>
      <c r="AF89" s="3" t="str">
        <f t="shared" si="16"/>
        <v/>
      </c>
      <c r="AG89" s="3" t="str">
        <f t="shared" si="16"/>
        <v/>
      </c>
      <c r="AH89" s="3"/>
    </row>
    <row r="90" spans="1:34" x14ac:dyDescent="0.35">
      <c r="A90" s="11"/>
      <c r="B90" s="2"/>
      <c r="C90" s="13" t="str">
        <f>IFERROR(INDEX('Sycamore Loop Info'!$B$2:$Z$300,MATCH(I90,'Sycamore Loop Info'!$A$2:$A$300,0),MATCH($C$2,'Sycamore Loop Info'!$B$1:$Z$1,0)),"No Match")</f>
        <v>No Match</v>
      </c>
      <c r="D90" s="13" t="str">
        <f>IFERROR(INDEX('Sycamore Loop Info'!$B$2:$Z$300,MATCH(I90,'Sycamore Loop Info'!$A$2:$A$300,0),MATCH($D$2,'Sycamore Loop Info'!$B$1:$Z$1,0)),"No Port Info")</f>
        <v>No Port Info</v>
      </c>
      <c r="E90" s="13" t="str">
        <f t="shared" si="17"/>
        <v>No</v>
      </c>
      <c r="F90" s="13" t="str">
        <f t="shared" si="18"/>
        <v>No Match</v>
      </c>
      <c r="G90" s="13" t="str">
        <f>IFERROR(INDEX('Sycamore Loop Info'!$B$2:$Z$300,MATCH(I90,'Sycamore Loop Info'!$A$2:$A$300,0),MATCH($G$2,'Sycamore Loop Info'!$B$1:$Z$1,0)),"No Cust ID")</f>
        <v>No Cust ID</v>
      </c>
      <c r="H90" s="4"/>
      <c r="I90" s="3"/>
      <c r="J90" s="3"/>
      <c r="K90" s="14"/>
      <c r="L90" s="3"/>
      <c r="M90" s="3"/>
      <c r="N90" s="3"/>
      <c r="O90" s="3"/>
      <c r="P90" s="3" t="str">
        <f t="shared" si="21"/>
        <v/>
      </c>
      <c r="Q90" s="3" t="str">
        <f t="shared" si="21"/>
        <v/>
      </c>
      <c r="R90" s="3"/>
      <c r="S90" s="3"/>
      <c r="T90" s="3" t="str">
        <f t="shared" si="22"/>
        <v/>
      </c>
      <c r="U90" s="3" t="str">
        <f t="shared" si="22"/>
        <v/>
      </c>
      <c r="V90" s="3"/>
      <c r="W90" s="3"/>
      <c r="X90" s="3" t="str">
        <f t="shared" ref="X90:Y153" si="23">IF($W90&lt;&gt;"N/A",TRIM(MID(SUBSTITUTE($W90,"/",REPT(" ",LEN($W90))),(X$2-1)*LEN($W90)+1,LEN($W90))),"")</f>
        <v/>
      </c>
      <c r="Y90" s="3" t="str">
        <f t="shared" si="23"/>
        <v/>
      </c>
      <c r="Z90" s="3"/>
      <c r="AA90" s="3"/>
      <c r="AB90" s="3" t="str">
        <f t="shared" si="19"/>
        <v/>
      </c>
      <c r="AC90" s="3" t="str">
        <f t="shared" si="20"/>
        <v/>
      </c>
      <c r="AD90" s="3"/>
      <c r="AE90" s="3"/>
      <c r="AF90" s="3" t="str">
        <f t="shared" si="16"/>
        <v/>
      </c>
      <c r="AG90" s="3" t="str">
        <f t="shared" si="16"/>
        <v/>
      </c>
      <c r="AH90" s="3"/>
    </row>
    <row r="91" spans="1:34" x14ac:dyDescent="0.35">
      <c r="A91" s="11"/>
      <c r="B91" s="2"/>
      <c r="C91" s="13" t="str">
        <f>IFERROR(INDEX('Sycamore Loop Info'!$B$2:$Z$300,MATCH(I91,'Sycamore Loop Info'!$A$2:$A$300,0),MATCH($C$2,'Sycamore Loop Info'!$B$1:$Z$1,0)),"No Match")</f>
        <v>No Match</v>
      </c>
      <c r="D91" s="13" t="str">
        <f>IFERROR(INDEX('Sycamore Loop Info'!$B$2:$Z$300,MATCH(I91,'Sycamore Loop Info'!$A$2:$A$300,0),MATCH($D$2,'Sycamore Loop Info'!$B$1:$Z$1,0)),"No Port Info")</f>
        <v>No Port Info</v>
      </c>
      <c r="E91" s="13" t="str">
        <f t="shared" si="17"/>
        <v>No</v>
      </c>
      <c r="F91" s="13" t="str">
        <f t="shared" si="18"/>
        <v>No Match</v>
      </c>
      <c r="G91" s="13" t="str">
        <f>IFERROR(INDEX('Sycamore Loop Info'!$B$2:$Z$300,MATCH(I91,'Sycamore Loop Info'!$A$2:$A$300,0),MATCH($G$2,'Sycamore Loop Info'!$B$1:$Z$1,0)),"No Cust ID")</f>
        <v>No Cust ID</v>
      </c>
      <c r="H91" s="4"/>
      <c r="I91" s="3"/>
      <c r="J91" s="3"/>
      <c r="K91" s="14"/>
      <c r="L91" s="3"/>
      <c r="M91" s="3"/>
      <c r="N91" s="3"/>
      <c r="O91" s="3"/>
      <c r="P91" s="3" t="str">
        <f t="shared" si="21"/>
        <v/>
      </c>
      <c r="Q91" s="3" t="str">
        <f t="shared" si="21"/>
        <v/>
      </c>
      <c r="R91" s="3"/>
      <c r="S91" s="3"/>
      <c r="T91" s="3" t="str">
        <f t="shared" si="22"/>
        <v/>
      </c>
      <c r="U91" s="3" t="str">
        <f t="shared" si="22"/>
        <v/>
      </c>
      <c r="V91" s="3"/>
      <c r="W91" s="3"/>
      <c r="X91" s="3" t="str">
        <f t="shared" si="23"/>
        <v/>
      </c>
      <c r="Y91" s="3" t="str">
        <f t="shared" si="23"/>
        <v/>
      </c>
      <c r="Z91" s="3"/>
      <c r="AA91" s="3"/>
      <c r="AB91" s="3" t="str">
        <f t="shared" si="19"/>
        <v/>
      </c>
      <c r="AC91" s="3" t="str">
        <f t="shared" si="20"/>
        <v/>
      </c>
      <c r="AD91" s="3"/>
      <c r="AE91" s="3"/>
      <c r="AF91" s="3" t="str">
        <f t="shared" si="16"/>
        <v/>
      </c>
      <c r="AG91" s="3" t="str">
        <f t="shared" si="16"/>
        <v/>
      </c>
      <c r="AH91" s="3"/>
    </row>
    <row r="92" spans="1:34" x14ac:dyDescent="0.35">
      <c r="A92" s="11"/>
      <c r="B92" s="2"/>
      <c r="C92" s="13" t="str">
        <f>IFERROR(INDEX('Sycamore Loop Info'!$B$2:$Z$300,MATCH(I92,'Sycamore Loop Info'!$A$2:$A$300,0),MATCH($C$2,'Sycamore Loop Info'!$B$1:$Z$1,0)),"No Match")</f>
        <v>No Match</v>
      </c>
      <c r="D92" s="13" t="str">
        <f>IFERROR(INDEX('Sycamore Loop Info'!$B$2:$Z$300,MATCH(I92,'Sycamore Loop Info'!$A$2:$A$300,0),MATCH($D$2,'Sycamore Loop Info'!$B$1:$Z$1,0)),"No Port Info")</f>
        <v>No Port Info</v>
      </c>
      <c r="E92" s="13" t="str">
        <f t="shared" si="17"/>
        <v>No</v>
      </c>
      <c r="F92" s="13" t="str">
        <f t="shared" si="18"/>
        <v>No Match</v>
      </c>
      <c r="G92" s="13" t="str">
        <f>IFERROR(INDEX('Sycamore Loop Info'!$B$2:$Z$300,MATCH(I92,'Sycamore Loop Info'!$A$2:$A$300,0),MATCH($G$2,'Sycamore Loop Info'!$B$1:$Z$1,0)),"No Cust ID")</f>
        <v>No Cust ID</v>
      </c>
      <c r="H92" s="4"/>
      <c r="I92" s="3"/>
      <c r="J92" s="3"/>
      <c r="K92" s="14"/>
      <c r="L92" s="3"/>
      <c r="M92" s="3"/>
      <c r="N92" s="3"/>
      <c r="O92" s="3"/>
      <c r="P92" s="3" t="str">
        <f t="shared" si="21"/>
        <v/>
      </c>
      <c r="Q92" s="3" t="str">
        <f t="shared" si="21"/>
        <v/>
      </c>
      <c r="R92" s="3"/>
      <c r="S92" s="3"/>
      <c r="T92" s="3" t="str">
        <f t="shared" si="22"/>
        <v/>
      </c>
      <c r="U92" s="3" t="str">
        <f t="shared" si="22"/>
        <v/>
      </c>
      <c r="V92" s="3"/>
      <c r="W92" s="3"/>
      <c r="X92" s="3" t="str">
        <f t="shared" si="23"/>
        <v/>
      </c>
      <c r="Y92" s="3" t="str">
        <f t="shared" si="23"/>
        <v/>
      </c>
      <c r="Z92" s="3"/>
      <c r="AA92" s="3"/>
      <c r="AB92" s="3" t="str">
        <f t="shared" si="19"/>
        <v/>
      </c>
      <c r="AC92" s="3" t="str">
        <f t="shared" si="20"/>
        <v/>
      </c>
      <c r="AD92" s="3"/>
      <c r="AE92" s="3"/>
      <c r="AF92" s="3" t="str">
        <f t="shared" si="16"/>
        <v/>
      </c>
      <c r="AG92" s="3" t="str">
        <f t="shared" si="16"/>
        <v/>
      </c>
      <c r="AH92" s="3"/>
    </row>
    <row r="93" spans="1:34" x14ac:dyDescent="0.35">
      <c r="A93" s="11"/>
      <c r="B93" s="2"/>
      <c r="C93" s="13" t="str">
        <f>IFERROR(INDEX('Sycamore Loop Info'!$B$2:$Z$300,MATCH(I93,'Sycamore Loop Info'!$A$2:$A$300,0),MATCH($C$2,'Sycamore Loop Info'!$B$1:$Z$1,0)),"No Match")</f>
        <v>No Match</v>
      </c>
      <c r="D93" s="13" t="str">
        <f>IFERROR(INDEX('Sycamore Loop Info'!$B$2:$Z$300,MATCH(I93,'Sycamore Loop Info'!$A$2:$A$300,0),MATCH($D$2,'Sycamore Loop Info'!$B$1:$Z$1,0)),"No Port Info")</f>
        <v>No Port Info</v>
      </c>
      <c r="E93" s="13" t="str">
        <f t="shared" si="17"/>
        <v>No</v>
      </c>
      <c r="F93" s="13" t="str">
        <f t="shared" si="18"/>
        <v>No Match</v>
      </c>
      <c r="G93" s="13" t="str">
        <f>IFERROR(INDEX('Sycamore Loop Info'!$B$2:$Z$300,MATCH(I93,'Sycamore Loop Info'!$A$2:$A$300,0),MATCH($G$2,'Sycamore Loop Info'!$B$1:$Z$1,0)),"No Cust ID")</f>
        <v>No Cust ID</v>
      </c>
      <c r="H93" s="4"/>
      <c r="I93" s="3"/>
      <c r="J93" s="3"/>
      <c r="K93" s="14"/>
      <c r="L93" s="3"/>
      <c r="M93" s="3"/>
      <c r="N93" s="3"/>
      <c r="O93" s="3"/>
      <c r="P93" s="3" t="str">
        <f t="shared" si="21"/>
        <v/>
      </c>
      <c r="Q93" s="3" t="str">
        <f t="shared" si="21"/>
        <v/>
      </c>
      <c r="R93" s="3"/>
      <c r="S93" s="3"/>
      <c r="T93" s="3" t="str">
        <f t="shared" si="22"/>
        <v/>
      </c>
      <c r="U93" s="3" t="str">
        <f t="shared" si="22"/>
        <v/>
      </c>
      <c r="V93" s="3"/>
      <c r="W93" s="3"/>
      <c r="X93" s="3" t="str">
        <f t="shared" si="23"/>
        <v/>
      </c>
      <c r="Y93" s="3" t="str">
        <f t="shared" si="23"/>
        <v/>
      </c>
      <c r="Z93" s="3"/>
      <c r="AA93" s="3"/>
      <c r="AB93" s="3" t="str">
        <f t="shared" si="19"/>
        <v/>
      </c>
      <c r="AC93" s="3" t="str">
        <f t="shared" si="20"/>
        <v/>
      </c>
      <c r="AD93" s="3"/>
      <c r="AE93" s="3"/>
      <c r="AF93" s="3" t="str">
        <f t="shared" si="16"/>
        <v/>
      </c>
      <c r="AG93" s="3" t="str">
        <f t="shared" si="16"/>
        <v/>
      </c>
      <c r="AH93" s="3"/>
    </row>
    <row r="94" spans="1:34" x14ac:dyDescent="0.35">
      <c r="A94" s="11"/>
      <c r="B94" s="2"/>
      <c r="C94" s="13" t="str">
        <f>IFERROR(INDEX('Sycamore Loop Info'!$B$2:$Z$300,MATCH(I94,'Sycamore Loop Info'!$A$2:$A$300,0),MATCH($C$2,'Sycamore Loop Info'!$B$1:$Z$1,0)),"No Match")</f>
        <v>No Match</v>
      </c>
      <c r="D94" s="13" t="str">
        <f>IFERROR(INDEX('Sycamore Loop Info'!$B$2:$Z$300,MATCH(I94,'Sycamore Loop Info'!$A$2:$A$300,0),MATCH($D$2,'Sycamore Loop Info'!$B$1:$Z$1,0)),"No Port Info")</f>
        <v>No Port Info</v>
      </c>
      <c r="E94" s="13" t="str">
        <f t="shared" si="17"/>
        <v>No</v>
      </c>
      <c r="F94" s="13" t="str">
        <f t="shared" si="18"/>
        <v>No Match</v>
      </c>
      <c r="G94" s="13" t="str">
        <f>IFERROR(INDEX('Sycamore Loop Info'!$B$2:$Z$300,MATCH(I94,'Sycamore Loop Info'!$A$2:$A$300,0),MATCH($G$2,'Sycamore Loop Info'!$B$1:$Z$1,0)),"No Cust ID")</f>
        <v>No Cust ID</v>
      </c>
      <c r="H94" s="4"/>
      <c r="I94" s="3"/>
      <c r="J94" s="3"/>
      <c r="K94" s="14"/>
      <c r="L94" s="3"/>
      <c r="M94" s="3"/>
      <c r="N94" s="3"/>
      <c r="O94" s="3"/>
      <c r="P94" s="3" t="str">
        <f t="shared" si="21"/>
        <v/>
      </c>
      <c r="Q94" s="3" t="str">
        <f t="shared" si="21"/>
        <v/>
      </c>
      <c r="R94" s="3"/>
      <c r="S94" s="3"/>
      <c r="T94" s="3" t="str">
        <f t="shared" si="22"/>
        <v/>
      </c>
      <c r="U94" s="3" t="str">
        <f t="shared" si="22"/>
        <v/>
      </c>
      <c r="V94" s="3"/>
      <c r="W94" s="3"/>
      <c r="X94" s="3" t="str">
        <f t="shared" si="23"/>
        <v/>
      </c>
      <c r="Y94" s="3" t="str">
        <f t="shared" si="23"/>
        <v/>
      </c>
      <c r="Z94" s="3"/>
      <c r="AA94" s="3"/>
      <c r="AB94" s="3" t="str">
        <f t="shared" si="19"/>
        <v/>
      </c>
      <c r="AC94" s="3" t="str">
        <f t="shared" si="20"/>
        <v/>
      </c>
      <c r="AD94" s="3"/>
      <c r="AE94" s="3"/>
      <c r="AF94" s="3" t="str">
        <f t="shared" si="16"/>
        <v/>
      </c>
      <c r="AG94" s="3" t="str">
        <f t="shared" si="16"/>
        <v/>
      </c>
      <c r="AH94" s="3"/>
    </row>
    <row r="95" spans="1:34" x14ac:dyDescent="0.35">
      <c r="A95" s="11"/>
      <c r="B95" s="2"/>
      <c r="C95" s="13" t="str">
        <f>IFERROR(INDEX('Sycamore Loop Info'!$B$2:$Z$300,MATCH(I95,'Sycamore Loop Info'!$A$2:$A$300,0),MATCH($C$2,'Sycamore Loop Info'!$B$1:$Z$1,0)),"No Match")</f>
        <v>No Match</v>
      </c>
      <c r="D95" s="13" t="str">
        <f>IFERROR(INDEX('Sycamore Loop Info'!$B$2:$Z$300,MATCH(I95,'Sycamore Loop Info'!$A$2:$A$300,0),MATCH($D$2,'Sycamore Loop Info'!$B$1:$Z$1,0)),"No Port Info")</f>
        <v>No Port Info</v>
      </c>
      <c r="E95" s="13" t="str">
        <f t="shared" si="17"/>
        <v>No</v>
      </c>
      <c r="F95" s="13" t="str">
        <f t="shared" si="18"/>
        <v>No Match</v>
      </c>
      <c r="G95" s="13" t="str">
        <f>IFERROR(INDEX('Sycamore Loop Info'!$B$2:$Z$300,MATCH(I95,'Sycamore Loop Info'!$A$2:$A$300,0),MATCH($G$2,'Sycamore Loop Info'!$B$1:$Z$1,0)),"No Cust ID")</f>
        <v>No Cust ID</v>
      </c>
      <c r="H95" s="4"/>
      <c r="I95" s="3"/>
      <c r="J95" s="3"/>
      <c r="K95" s="14"/>
      <c r="L95" s="3"/>
      <c r="M95" s="3"/>
      <c r="N95" s="3"/>
      <c r="O95" s="3"/>
      <c r="P95" s="3" t="str">
        <f t="shared" si="21"/>
        <v/>
      </c>
      <c r="Q95" s="3" t="str">
        <f t="shared" si="21"/>
        <v/>
      </c>
      <c r="R95" s="3"/>
      <c r="S95" s="3"/>
      <c r="T95" s="3" t="str">
        <f t="shared" si="22"/>
        <v/>
      </c>
      <c r="U95" s="3" t="str">
        <f t="shared" si="22"/>
        <v/>
      </c>
      <c r="V95" s="3"/>
      <c r="W95" s="3"/>
      <c r="X95" s="3" t="str">
        <f t="shared" si="23"/>
        <v/>
      </c>
      <c r="Y95" s="3" t="str">
        <f t="shared" si="23"/>
        <v/>
      </c>
      <c r="Z95" s="3"/>
      <c r="AA95" s="3"/>
      <c r="AB95" s="3" t="str">
        <f t="shared" si="19"/>
        <v/>
      </c>
      <c r="AC95" s="3" t="str">
        <f t="shared" si="20"/>
        <v/>
      </c>
      <c r="AD95" s="3"/>
      <c r="AE95" s="3"/>
      <c r="AF95" s="3" t="str">
        <f t="shared" si="16"/>
        <v/>
      </c>
      <c r="AG95" s="3" t="str">
        <f t="shared" si="16"/>
        <v/>
      </c>
      <c r="AH95" s="3"/>
    </row>
    <row r="96" spans="1:34" x14ac:dyDescent="0.35">
      <c r="A96" s="11"/>
      <c r="B96" s="2"/>
      <c r="C96" s="13" t="str">
        <f>IFERROR(INDEX('Sycamore Loop Info'!$B$2:$Z$300,MATCH(I96,'Sycamore Loop Info'!$A$2:$A$300,0),MATCH($C$2,'Sycamore Loop Info'!$B$1:$Z$1,0)),"No Match")</f>
        <v>No Match</v>
      </c>
      <c r="D96" s="13" t="str">
        <f>IFERROR(INDEX('Sycamore Loop Info'!$B$2:$Z$300,MATCH(I96,'Sycamore Loop Info'!$A$2:$A$300,0),MATCH($D$2,'Sycamore Loop Info'!$B$1:$Z$1,0)),"No Port Info")</f>
        <v>No Port Info</v>
      </c>
      <c r="E96" s="13" t="str">
        <f t="shared" si="17"/>
        <v>No</v>
      </c>
      <c r="F96" s="13" t="str">
        <f t="shared" si="18"/>
        <v>No Match</v>
      </c>
      <c r="G96" s="13" t="str">
        <f>IFERROR(INDEX('Sycamore Loop Info'!$B$2:$Z$300,MATCH(I96,'Sycamore Loop Info'!$A$2:$A$300,0),MATCH($G$2,'Sycamore Loop Info'!$B$1:$Z$1,0)),"No Cust ID")</f>
        <v>No Cust ID</v>
      </c>
      <c r="H96" s="4"/>
      <c r="I96" s="3"/>
      <c r="J96" s="3"/>
      <c r="K96" s="14"/>
      <c r="L96" s="3"/>
      <c r="M96" s="3"/>
      <c r="N96" s="3"/>
      <c r="O96" s="3"/>
      <c r="P96" s="3" t="str">
        <f t="shared" si="21"/>
        <v/>
      </c>
      <c r="Q96" s="3" t="str">
        <f t="shared" si="21"/>
        <v/>
      </c>
      <c r="R96" s="3"/>
      <c r="S96" s="3"/>
      <c r="T96" s="3" t="str">
        <f t="shared" si="22"/>
        <v/>
      </c>
      <c r="U96" s="3" t="str">
        <f t="shared" si="22"/>
        <v/>
      </c>
      <c r="V96" s="3"/>
      <c r="W96" s="3"/>
      <c r="X96" s="3" t="str">
        <f t="shared" si="23"/>
        <v/>
      </c>
      <c r="Y96" s="3" t="str">
        <f t="shared" si="23"/>
        <v/>
      </c>
      <c r="Z96" s="3"/>
      <c r="AA96" s="3"/>
      <c r="AB96" s="3" t="str">
        <f t="shared" si="19"/>
        <v/>
      </c>
      <c r="AC96" s="3" t="str">
        <f t="shared" si="20"/>
        <v/>
      </c>
      <c r="AD96" s="3"/>
      <c r="AE96" s="3"/>
      <c r="AF96" s="3" t="str">
        <f t="shared" si="16"/>
        <v/>
      </c>
      <c r="AG96" s="3" t="str">
        <f t="shared" si="16"/>
        <v/>
      </c>
      <c r="AH96" s="3"/>
    </row>
    <row r="97" spans="1:34" x14ac:dyDescent="0.35">
      <c r="A97" s="11"/>
      <c r="B97" s="2"/>
      <c r="C97" s="13" t="str">
        <f>IFERROR(INDEX('Sycamore Loop Info'!$B$2:$Z$300,MATCH(I97,'Sycamore Loop Info'!$A$2:$A$300,0),MATCH($C$2,'Sycamore Loop Info'!$B$1:$Z$1,0)),"No Match")</f>
        <v>No Match</v>
      </c>
      <c r="D97" s="13" t="str">
        <f>IFERROR(INDEX('Sycamore Loop Info'!$B$2:$Z$300,MATCH(I97,'Sycamore Loop Info'!$A$2:$A$300,0),MATCH($D$2,'Sycamore Loop Info'!$B$1:$Z$1,0)),"No Port Info")</f>
        <v>No Port Info</v>
      </c>
      <c r="E97" s="13" t="str">
        <f t="shared" si="17"/>
        <v>No</v>
      </c>
      <c r="F97" s="13" t="str">
        <f t="shared" si="18"/>
        <v>No Match</v>
      </c>
      <c r="G97" s="13" t="str">
        <f>IFERROR(INDEX('Sycamore Loop Info'!$B$2:$Z$300,MATCH(I97,'Sycamore Loop Info'!$A$2:$A$300,0),MATCH($G$2,'Sycamore Loop Info'!$B$1:$Z$1,0)),"No Cust ID")</f>
        <v>No Cust ID</v>
      </c>
      <c r="H97" s="4"/>
      <c r="I97" s="3"/>
      <c r="J97" s="3"/>
      <c r="K97" s="14"/>
      <c r="L97" s="3"/>
      <c r="M97" s="3"/>
      <c r="N97" s="3"/>
      <c r="O97" s="3"/>
      <c r="P97" s="3" t="str">
        <f t="shared" si="21"/>
        <v/>
      </c>
      <c r="Q97" s="3" t="str">
        <f t="shared" si="21"/>
        <v/>
      </c>
      <c r="R97" s="3"/>
      <c r="S97" s="3"/>
      <c r="T97" s="3" t="str">
        <f t="shared" si="22"/>
        <v/>
      </c>
      <c r="U97" s="3" t="str">
        <f t="shared" si="22"/>
        <v/>
      </c>
      <c r="V97" s="3"/>
      <c r="W97" s="3"/>
      <c r="X97" s="3" t="str">
        <f t="shared" si="23"/>
        <v/>
      </c>
      <c r="Y97" s="3" t="str">
        <f t="shared" si="23"/>
        <v/>
      </c>
      <c r="Z97" s="3"/>
      <c r="AA97" s="3"/>
      <c r="AB97" s="3" t="str">
        <f t="shared" si="19"/>
        <v/>
      </c>
      <c r="AC97" s="3" t="str">
        <f t="shared" si="20"/>
        <v/>
      </c>
      <c r="AD97" s="3"/>
      <c r="AE97" s="3"/>
      <c r="AF97" s="3" t="str">
        <f t="shared" si="16"/>
        <v/>
      </c>
      <c r="AG97" s="3" t="str">
        <f t="shared" si="16"/>
        <v/>
      </c>
      <c r="AH97" s="3"/>
    </row>
    <row r="98" spans="1:34" x14ac:dyDescent="0.35">
      <c r="A98" s="11"/>
      <c r="B98" s="2"/>
      <c r="C98" s="13" t="str">
        <f>IFERROR(INDEX('Sycamore Loop Info'!$B$2:$Z$300,MATCH(I98,'Sycamore Loop Info'!$A$2:$A$300,0),MATCH($C$2,'Sycamore Loop Info'!$B$1:$Z$1,0)),"No Match")</f>
        <v>No Match</v>
      </c>
      <c r="D98" s="13" t="str">
        <f>IFERROR(INDEX('Sycamore Loop Info'!$B$2:$Z$300,MATCH(I98,'Sycamore Loop Info'!$A$2:$A$300,0),MATCH($D$2,'Sycamore Loop Info'!$B$1:$Z$1,0)),"No Port Info")</f>
        <v>No Port Info</v>
      </c>
      <c r="E98" s="13" t="str">
        <f t="shared" si="17"/>
        <v>No</v>
      </c>
      <c r="F98" s="13" t="str">
        <f t="shared" si="18"/>
        <v>No Match</v>
      </c>
      <c r="G98" s="13" t="str">
        <f>IFERROR(INDEX('Sycamore Loop Info'!$B$2:$Z$300,MATCH(I98,'Sycamore Loop Info'!$A$2:$A$300,0),MATCH($G$2,'Sycamore Loop Info'!$B$1:$Z$1,0)),"No Cust ID")</f>
        <v>No Cust ID</v>
      </c>
      <c r="H98" s="4"/>
      <c r="I98" s="3"/>
      <c r="J98" s="3"/>
      <c r="K98" s="14"/>
      <c r="L98" s="3"/>
      <c r="M98" s="3"/>
      <c r="N98" s="3"/>
      <c r="O98" s="3"/>
      <c r="P98" s="3" t="str">
        <f t="shared" si="21"/>
        <v/>
      </c>
      <c r="Q98" s="3" t="str">
        <f t="shared" si="21"/>
        <v/>
      </c>
      <c r="R98" s="3"/>
      <c r="S98" s="3"/>
      <c r="T98" s="3" t="str">
        <f t="shared" si="22"/>
        <v/>
      </c>
      <c r="U98" s="3" t="str">
        <f t="shared" si="22"/>
        <v/>
      </c>
      <c r="V98" s="3"/>
      <c r="W98" s="3"/>
      <c r="X98" s="3" t="str">
        <f t="shared" si="23"/>
        <v/>
      </c>
      <c r="Y98" s="3" t="str">
        <f t="shared" si="23"/>
        <v/>
      </c>
      <c r="Z98" s="3"/>
      <c r="AA98" s="3"/>
      <c r="AB98" s="3" t="str">
        <f t="shared" si="19"/>
        <v/>
      </c>
      <c r="AC98" s="3" t="str">
        <f t="shared" si="20"/>
        <v/>
      </c>
      <c r="AD98" s="3"/>
      <c r="AE98" s="3"/>
      <c r="AF98" s="3" t="str">
        <f t="shared" si="16"/>
        <v/>
      </c>
      <c r="AG98" s="3" t="str">
        <f t="shared" si="16"/>
        <v/>
      </c>
      <c r="AH98" s="3"/>
    </row>
    <row r="99" spans="1:34" x14ac:dyDescent="0.35">
      <c r="A99" s="11"/>
      <c r="B99" s="2"/>
      <c r="C99" s="13" t="str">
        <f>IFERROR(INDEX('Sycamore Loop Info'!$B$2:$Z$300,MATCH(I99,'Sycamore Loop Info'!$A$2:$A$300,0),MATCH($C$2,'Sycamore Loop Info'!$B$1:$Z$1,0)),"No Match")</f>
        <v>No Match</v>
      </c>
      <c r="D99" s="13" t="str">
        <f>IFERROR(INDEX('Sycamore Loop Info'!$B$2:$Z$300,MATCH(I99,'Sycamore Loop Info'!$A$2:$A$300,0),MATCH($D$2,'Sycamore Loop Info'!$B$1:$Z$1,0)),"No Port Info")</f>
        <v>No Port Info</v>
      </c>
      <c r="E99" s="13" t="str">
        <f t="shared" si="17"/>
        <v>No</v>
      </c>
      <c r="F99" s="13" t="str">
        <f t="shared" si="18"/>
        <v>No Match</v>
      </c>
      <c r="G99" s="13" t="str">
        <f>IFERROR(INDEX('Sycamore Loop Info'!$B$2:$Z$300,MATCH(I99,'Sycamore Loop Info'!$A$2:$A$300,0),MATCH($G$2,'Sycamore Loop Info'!$B$1:$Z$1,0)),"No Cust ID")</f>
        <v>No Cust ID</v>
      </c>
      <c r="H99" s="4"/>
      <c r="I99" s="3"/>
      <c r="J99" s="3"/>
      <c r="K99" s="14"/>
      <c r="L99" s="3"/>
      <c r="M99" s="3"/>
      <c r="N99" s="3"/>
      <c r="O99" s="3"/>
      <c r="P99" s="3" t="str">
        <f t="shared" si="21"/>
        <v/>
      </c>
      <c r="Q99" s="3" t="str">
        <f t="shared" si="21"/>
        <v/>
      </c>
      <c r="R99" s="3"/>
      <c r="S99" s="3"/>
      <c r="T99" s="3" t="str">
        <f t="shared" si="22"/>
        <v/>
      </c>
      <c r="U99" s="3" t="str">
        <f t="shared" si="22"/>
        <v/>
      </c>
      <c r="V99" s="3"/>
      <c r="W99" s="3"/>
      <c r="X99" s="3" t="str">
        <f t="shared" si="23"/>
        <v/>
      </c>
      <c r="Y99" s="3" t="str">
        <f t="shared" si="23"/>
        <v/>
      </c>
      <c r="Z99" s="3"/>
      <c r="AA99" s="3"/>
      <c r="AB99" s="3" t="str">
        <f t="shared" si="19"/>
        <v/>
      </c>
      <c r="AC99" s="3" t="str">
        <f t="shared" si="20"/>
        <v/>
      </c>
      <c r="AD99" s="3"/>
      <c r="AE99" s="3"/>
      <c r="AF99" s="3" t="str">
        <f t="shared" si="16"/>
        <v/>
      </c>
      <c r="AG99" s="3" t="str">
        <f t="shared" si="16"/>
        <v/>
      </c>
      <c r="AH99" s="3"/>
    </row>
    <row r="100" spans="1:34" x14ac:dyDescent="0.35">
      <c r="A100" s="11"/>
      <c r="B100" s="2"/>
      <c r="C100" s="13" t="str">
        <f>IFERROR(INDEX('Sycamore Loop Info'!$B$2:$Z$300,MATCH(I100,'Sycamore Loop Info'!$A$2:$A$300,0),MATCH($C$2,'Sycamore Loop Info'!$B$1:$Z$1,0)),"No Match")</f>
        <v>No Match</v>
      </c>
      <c r="D100" s="13" t="str">
        <f>IFERROR(INDEX('Sycamore Loop Info'!$B$2:$Z$300,MATCH(I100,'Sycamore Loop Info'!$A$2:$A$300,0),MATCH($D$2,'Sycamore Loop Info'!$B$1:$Z$1,0)),"No Port Info")</f>
        <v>No Port Info</v>
      </c>
      <c r="E100" s="13" t="str">
        <f t="shared" si="17"/>
        <v>No</v>
      </c>
      <c r="F100" s="13" t="str">
        <f t="shared" si="18"/>
        <v>No Match</v>
      </c>
      <c r="G100" s="13" t="str">
        <f>IFERROR(INDEX('Sycamore Loop Info'!$B$2:$Z$300,MATCH(I100,'Sycamore Loop Info'!$A$2:$A$300,0),MATCH($G$2,'Sycamore Loop Info'!$B$1:$Z$1,0)),"No Cust ID")</f>
        <v>No Cust ID</v>
      </c>
      <c r="H100" s="4"/>
      <c r="I100" s="3"/>
      <c r="J100" s="3"/>
      <c r="K100" s="14"/>
      <c r="L100" s="3"/>
      <c r="M100" s="3"/>
      <c r="N100" s="3"/>
      <c r="O100" s="3"/>
      <c r="P100" s="3" t="str">
        <f t="shared" si="21"/>
        <v/>
      </c>
      <c r="Q100" s="3" t="str">
        <f t="shared" si="21"/>
        <v/>
      </c>
      <c r="R100" s="3"/>
      <c r="S100" s="3"/>
      <c r="T100" s="3" t="str">
        <f t="shared" si="22"/>
        <v/>
      </c>
      <c r="U100" s="3" t="str">
        <f t="shared" si="22"/>
        <v/>
      </c>
      <c r="V100" s="3"/>
      <c r="W100" s="3"/>
      <c r="X100" s="3" t="str">
        <f t="shared" si="23"/>
        <v/>
      </c>
      <c r="Y100" s="3" t="str">
        <f t="shared" si="23"/>
        <v/>
      </c>
      <c r="Z100" s="3"/>
      <c r="AA100" s="3"/>
      <c r="AB100" s="3" t="str">
        <f t="shared" si="19"/>
        <v/>
      </c>
      <c r="AC100" s="3" t="str">
        <f t="shared" si="20"/>
        <v/>
      </c>
      <c r="AD100" s="3"/>
      <c r="AE100" s="3"/>
      <c r="AF100" s="3" t="str">
        <f t="shared" ref="AF100:AG163" si="24">IF($AE100&lt;&gt;"N/A",TRIM(MID(SUBSTITUTE($AE100,"/",REPT(" ",LEN($AE100))),(AF$2-1)*LEN($AE100)+1,LEN($AE100))),"")</f>
        <v/>
      </c>
      <c r="AG100" s="3" t="str">
        <f t="shared" si="24"/>
        <v/>
      </c>
      <c r="AH100" s="3"/>
    </row>
    <row r="101" spans="1:34" x14ac:dyDescent="0.35">
      <c r="A101" s="11"/>
      <c r="B101" s="2"/>
      <c r="C101" s="13" t="str">
        <f>IFERROR(INDEX('Sycamore Loop Info'!$B$2:$Z$300,MATCH(I101,'Sycamore Loop Info'!$A$2:$A$300,0),MATCH($C$2,'Sycamore Loop Info'!$B$1:$Z$1,0)),"No Match")</f>
        <v>No Match</v>
      </c>
      <c r="D101" s="13" t="str">
        <f>IFERROR(INDEX('Sycamore Loop Info'!$B$2:$Z$300,MATCH(I101,'Sycamore Loop Info'!$A$2:$A$300,0),MATCH($D$2,'Sycamore Loop Info'!$B$1:$Z$1,0)),"No Port Info")</f>
        <v>No Port Info</v>
      </c>
      <c r="E101" s="13" t="str">
        <f t="shared" si="17"/>
        <v>No</v>
      </c>
      <c r="F101" s="13" t="str">
        <f t="shared" si="18"/>
        <v>No Match</v>
      </c>
      <c r="G101" s="13" t="str">
        <f>IFERROR(INDEX('Sycamore Loop Info'!$B$2:$Z$300,MATCH(I101,'Sycamore Loop Info'!$A$2:$A$300,0),MATCH($G$2,'Sycamore Loop Info'!$B$1:$Z$1,0)),"No Cust ID")</f>
        <v>No Cust ID</v>
      </c>
      <c r="H101" s="4"/>
      <c r="I101" s="3"/>
      <c r="J101" s="3"/>
      <c r="K101" s="14"/>
      <c r="L101" s="3"/>
      <c r="M101" s="3"/>
      <c r="N101" s="3"/>
      <c r="O101" s="3"/>
      <c r="P101" s="3" t="str">
        <f t="shared" si="21"/>
        <v/>
      </c>
      <c r="Q101" s="3" t="str">
        <f t="shared" si="21"/>
        <v/>
      </c>
      <c r="R101" s="3"/>
      <c r="S101" s="3"/>
      <c r="T101" s="3" t="str">
        <f t="shared" si="22"/>
        <v/>
      </c>
      <c r="U101" s="3" t="str">
        <f t="shared" si="22"/>
        <v/>
      </c>
      <c r="V101" s="3"/>
      <c r="W101" s="3"/>
      <c r="X101" s="3" t="str">
        <f t="shared" si="23"/>
        <v/>
      </c>
      <c r="Y101" s="3" t="str">
        <f t="shared" si="23"/>
        <v/>
      </c>
      <c r="Z101" s="3"/>
      <c r="AA101" s="3"/>
      <c r="AB101" s="3" t="str">
        <f t="shared" si="19"/>
        <v/>
      </c>
      <c r="AC101" s="3" t="str">
        <f t="shared" si="20"/>
        <v/>
      </c>
      <c r="AD101" s="3"/>
      <c r="AE101" s="3"/>
      <c r="AF101" s="3" t="str">
        <f t="shared" si="24"/>
        <v/>
      </c>
      <c r="AG101" s="3" t="str">
        <f t="shared" si="24"/>
        <v/>
      </c>
      <c r="AH101" s="3"/>
    </row>
    <row r="102" spans="1:34" x14ac:dyDescent="0.35">
      <c r="A102" s="11"/>
      <c r="B102" s="2"/>
      <c r="C102" s="13" t="str">
        <f>IFERROR(INDEX('Sycamore Loop Info'!$B$2:$Z$300,MATCH(I102,'Sycamore Loop Info'!$A$2:$A$300,0),MATCH($C$2,'Sycamore Loop Info'!$B$1:$Z$1,0)),"No Match")</f>
        <v>No Match</v>
      </c>
      <c r="D102" s="13" t="str">
        <f>IFERROR(INDEX('Sycamore Loop Info'!$B$2:$Z$300,MATCH(I102,'Sycamore Loop Info'!$A$2:$A$300,0),MATCH($D$2,'Sycamore Loop Info'!$B$1:$Z$1,0)),"No Port Info")</f>
        <v>No Port Info</v>
      </c>
      <c r="E102" s="13" t="str">
        <f t="shared" si="17"/>
        <v>No</v>
      </c>
      <c r="F102" s="13" t="str">
        <f t="shared" si="18"/>
        <v>No Match</v>
      </c>
      <c r="G102" s="13" t="str">
        <f>IFERROR(INDEX('Sycamore Loop Info'!$B$2:$Z$300,MATCH(I102,'Sycamore Loop Info'!$A$2:$A$300,0),MATCH($G$2,'Sycamore Loop Info'!$B$1:$Z$1,0)),"No Cust ID")</f>
        <v>No Cust ID</v>
      </c>
      <c r="H102" s="4"/>
      <c r="I102" s="3"/>
      <c r="J102" s="3"/>
      <c r="K102" s="14"/>
      <c r="L102" s="3"/>
      <c r="M102" s="3"/>
      <c r="N102" s="3"/>
      <c r="O102" s="3"/>
      <c r="P102" s="3" t="str">
        <f t="shared" si="21"/>
        <v/>
      </c>
      <c r="Q102" s="3" t="str">
        <f t="shared" si="21"/>
        <v/>
      </c>
      <c r="R102" s="3"/>
      <c r="S102" s="3"/>
      <c r="T102" s="3" t="str">
        <f t="shared" si="22"/>
        <v/>
      </c>
      <c r="U102" s="3" t="str">
        <f t="shared" si="22"/>
        <v/>
      </c>
      <c r="V102" s="3"/>
      <c r="W102" s="3"/>
      <c r="X102" s="3" t="str">
        <f t="shared" si="23"/>
        <v/>
      </c>
      <c r="Y102" s="3" t="str">
        <f t="shared" si="23"/>
        <v/>
      </c>
      <c r="Z102" s="3"/>
      <c r="AA102" s="3"/>
      <c r="AB102" s="3" t="str">
        <f t="shared" si="19"/>
        <v/>
      </c>
      <c r="AC102" s="3" t="str">
        <f t="shared" si="20"/>
        <v/>
      </c>
      <c r="AD102" s="3"/>
      <c r="AE102" s="3"/>
      <c r="AF102" s="3" t="str">
        <f t="shared" si="24"/>
        <v/>
      </c>
      <c r="AG102" s="3" t="str">
        <f t="shared" si="24"/>
        <v/>
      </c>
      <c r="AH102" s="3"/>
    </row>
    <row r="103" spans="1:34" x14ac:dyDescent="0.35">
      <c r="A103" s="11"/>
      <c r="B103" s="2"/>
      <c r="C103" s="13" t="str">
        <f>IFERROR(INDEX('Sycamore Loop Info'!$B$2:$Z$300,MATCH(I103,'Sycamore Loop Info'!$A$2:$A$300,0),MATCH($C$2,'Sycamore Loop Info'!$B$1:$Z$1,0)),"No Match")</f>
        <v>No Match</v>
      </c>
      <c r="D103" s="13" t="str">
        <f>IFERROR(INDEX('Sycamore Loop Info'!$B$2:$Z$300,MATCH(I103,'Sycamore Loop Info'!$A$2:$A$300,0),MATCH($D$2,'Sycamore Loop Info'!$B$1:$Z$1,0)),"No Port Info")</f>
        <v>No Port Info</v>
      </c>
      <c r="E103" s="13" t="str">
        <f t="shared" si="17"/>
        <v>No</v>
      </c>
      <c r="F103" s="13" t="str">
        <f t="shared" si="18"/>
        <v>No Match</v>
      </c>
      <c r="G103" s="13" t="str">
        <f>IFERROR(INDEX('Sycamore Loop Info'!$B$2:$Z$300,MATCH(I103,'Sycamore Loop Info'!$A$2:$A$300,0),MATCH($G$2,'Sycamore Loop Info'!$B$1:$Z$1,0)),"No Cust ID")</f>
        <v>No Cust ID</v>
      </c>
      <c r="H103" s="4"/>
      <c r="I103" s="3"/>
      <c r="J103" s="3"/>
      <c r="K103" s="14"/>
      <c r="L103" s="3"/>
      <c r="M103" s="3"/>
      <c r="N103" s="3"/>
      <c r="O103" s="3"/>
      <c r="P103" s="3" t="str">
        <f t="shared" si="21"/>
        <v/>
      </c>
      <c r="Q103" s="3" t="str">
        <f t="shared" si="21"/>
        <v/>
      </c>
      <c r="R103" s="3"/>
      <c r="S103" s="3"/>
      <c r="T103" s="3" t="str">
        <f t="shared" si="22"/>
        <v/>
      </c>
      <c r="U103" s="3" t="str">
        <f t="shared" si="22"/>
        <v/>
      </c>
      <c r="V103" s="3"/>
      <c r="W103" s="3"/>
      <c r="X103" s="3" t="str">
        <f t="shared" si="23"/>
        <v/>
      </c>
      <c r="Y103" s="3" t="str">
        <f t="shared" si="23"/>
        <v/>
      </c>
      <c r="Z103" s="3"/>
      <c r="AA103" s="3"/>
      <c r="AB103" s="3" t="str">
        <f t="shared" si="19"/>
        <v/>
      </c>
      <c r="AC103" s="3" t="str">
        <f t="shared" si="20"/>
        <v/>
      </c>
      <c r="AD103" s="3"/>
      <c r="AE103" s="3"/>
      <c r="AF103" s="3" t="str">
        <f t="shared" si="24"/>
        <v/>
      </c>
      <c r="AG103" s="3" t="str">
        <f t="shared" si="24"/>
        <v/>
      </c>
      <c r="AH103" s="3"/>
    </row>
    <row r="104" spans="1:34" x14ac:dyDescent="0.35">
      <c r="A104" s="11"/>
      <c r="B104" s="2"/>
      <c r="C104" s="13" t="str">
        <f>IFERROR(INDEX('Sycamore Loop Info'!$B$2:$Z$300,MATCH(I104,'Sycamore Loop Info'!$A$2:$A$300,0),MATCH($C$2,'Sycamore Loop Info'!$B$1:$Z$1,0)),"No Match")</f>
        <v>No Match</v>
      </c>
      <c r="D104" s="13" t="str">
        <f>IFERROR(INDEX('Sycamore Loop Info'!$B$2:$Z$300,MATCH(I104,'Sycamore Loop Info'!$A$2:$A$300,0),MATCH($D$2,'Sycamore Loop Info'!$B$1:$Z$1,0)),"No Port Info")</f>
        <v>No Port Info</v>
      </c>
      <c r="E104" s="13" t="str">
        <f t="shared" si="17"/>
        <v>No</v>
      </c>
      <c r="F104" s="13" t="str">
        <f t="shared" si="18"/>
        <v>No Match</v>
      </c>
      <c r="G104" s="13" t="str">
        <f>IFERROR(INDEX('Sycamore Loop Info'!$B$2:$Z$300,MATCH(I104,'Sycamore Loop Info'!$A$2:$A$300,0),MATCH($G$2,'Sycamore Loop Info'!$B$1:$Z$1,0)),"No Cust ID")</f>
        <v>No Cust ID</v>
      </c>
      <c r="H104" s="4"/>
      <c r="I104" s="3"/>
      <c r="J104" s="3"/>
      <c r="K104" s="14"/>
      <c r="L104" s="3"/>
      <c r="M104" s="3"/>
      <c r="N104" s="3"/>
      <c r="O104" s="3"/>
      <c r="P104" s="3" t="str">
        <f t="shared" si="21"/>
        <v/>
      </c>
      <c r="Q104" s="3" t="str">
        <f t="shared" si="21"/>
        <v/>
      </c>
      <c r="R104" s="3"/>
      <c r="S104" s="3"/>
      <c r="T104" s="3" t="str">
        <f t="shared" si="22"/>
        <v/>
      </c>
      <c r="U104" s="3" t="str">
        <f t="shared" si="22"/>
        <v/>
      </c>
      <c r="V104" s="3"/>
      <c r="W104" s="3"/>
      <c r="X104" s="3" t="str">
        <f t="shared" si="23"/>
        <v/>
      </c>
      <c r="Y104" s="3" t="str">
        <f t="shared" si="23"/>
        <v/>
      </c>
      <c r="Z104" s="3"/>
      <c r="AA104" s="3"/>
      <c r="AB104" s="3" t="str">
        <f t="shared" si="19"/>
        <v/>
      </c>
      <c r="AC104" s="3" t="str">
        <f t="shared" si="20"/>
        <v/>
      </c>
      <c r="AD104" s="3"/>
      <c r="AE104" s="3"/>
      <c r="AF104" s="3" t="str">
        <f t="shared" si="24"/>
        <v/>
      </c>
      <c r="AG104" s="3" t="str">
        <f t="shared" si="24"/>
        <v/>
      </c>
      <c r="AH104" s="3"/>
    </row>
    <row r="105" spans="1:34" x14ac:dyDescent="0.35">
      <c r="A105" s="11"/>
      <c r="B105" s="2"/>
      <c r="C105" s="13" t="str">
        <f>IFERROR(INDEX('Sycamore Loop Info'!$B$2:$Z$300,MATCH(I105,'Sycamore Loop Info'!$A$2:$A$300,0),MATCH($C$2,'Sycamore Loop Info'!$B$1:$Z$1,0)),"No Match")</f>
        <v>No Match</v>
      </c>
      <c r="D105" s="13" t="str">
        <f>IFERROR(INDEX('Sycamore Loop Info'!$B$2:$Z$300,MATCH(I105,'Sycamore Loop Info'!$A$2:$A$300,0),MATCH($D$2,'Sycamore Loop Info'!$B$1:$Z$1,0)),"No Port Info")</f>
        <v>No Port Info</v>
      </c>
      <c r="E105" s="13" t="str">
        <f t="shared" ref="E105:E168" si="25">IFERROR(IF(C105=J105,"Yes","No"),"Not Found")</f>
        <v>No</v>
      </c>
      <c r="F105" s="13" t="str">
        <f t="shared" ref="F105:F168" si="26">IFERROR(IF(D105=L105,"Match","No Match"),"No Port")</f>
        <v>No Match</v>
      </c>
      <c r="G105" s="13" t="str">
        <f>IFERROR(INDEX('Sycamore Loop Info'!$B$2:$Z$300,MATCH(I105,'Sycamore Loop Info'!$A$2:$A$300,0),MATCH($G$2,'Sycamore Loop Info'!$B$1:$Z$1,0)),"No Cust ID")</f>
        <v>No Cust ID</v>
      </c>
      <c r="H105" s="4"/>
      <c r="I105" s="3"/>
      <c r="J105" s="3"/>
      <c r="K105" s="14"/>
      <c r="L105" s="3"/>
      <c r="M105" s="3"/>
      <c r="N105" s="3"/>
      <c r="O105" s="3"/>
      <c r="P105" s="3" t="str">
        <f t="shared" si="21"/>
        <v/>
      </c>
      <c r="Q105" s="3" t="str">
        <f t="shared" si="21"/>
        <v/>
      </c>
      <c r="R105" s="3"/>
      <c r="S105" s="3"/>
      <c r="T105" s="3" t="str">
        <f t="shared" si="22"/>
        <v/>
      </c>
      <c r="U105" s="3" t="str">
        <f t="shared" si="22"/>
        <v/>
      </c>
      <c r="V105" s="3"/>
      <c r="W105" s="3"/>
      <c r="X105" s="3" t="str">
        <f t="shared" si="23"/>
        <v/>
      </c>
      <c r="Y105" s="3" t="str">
        <f t="shared" si="23"/>
        <v/>
      </c>
      <c r="Z105" s="3"/>
      <c r="AA105" s="3"/>
      <c r="AB105" s="3" t="str">
        <f t="shared" si="19"/>
        <v/>
      </c>
      <c r="AC105" s="3" t="str">
        <f t="shared" si="20"/>
        <v/>
      </c>
      <c r="AD105" s="3"/>
      <c r="AE105" s="3"/>
      <c r="AF105" s="3" t="str">
        <f t="shared" si="24"/>
        <v/>
      </c>
      <c r="AG105" s="3" t="str">
        <f t="shared" si="24"/>
        <v/>
      </c>
      <c r="AH105" s="3"/>
    </row>
    <row r="106" spans="1:34" x14ac:dyDescent="0.35">
      <c r="A106" s="11"/>
      <c r="B106" s="2"/>
      <c r="C106" s="13" t="str">
        <f>IFERROR(INDEX('Sycamore Loop Info'!$B$2:$Z$300,MATCH(I106,'Sycamore Loop Info'!$A$2:$A$300,0),MATCH($C$2,'Sycamore Loop Info'!$B$1:$Z$1,0)),"No Match")</f>
        <v>No Match</v>
      </c>
      <c r="D106" s="13" t="str">
        <f>IFERROR(INDEX('Sycamore Loop Info'!$B$2:$Z$300,MATCH(I106,'Sycamore Loop Info'!$A$2:$A$300,0),MATCH($D$2,'Sycamore Loop Info'!$B$1:$Z$1,0)),"No Port Info")</f>
        <v>No Port Info</v>
      </c>
      <c r="E106" s="13" t="str">
        <f t="shared" si="25"/>
        <v>No</v>
      </c>
      <c r="F106" s="13" t="str">
        <f t="shared" si="26"/>
        <v>No Match</v>
      </c>
      <c r="G106" s="13" t="str">
        <f>IFERROR(INDEX('Sycamore Loop Info'!$B$2:$Z$300,MATCH(I106,'Sycamore Loop Info'!$A$2:$A$300,0),MATCH($G$2,'Sycamore Loop Info'!$B$1:$Z$1,0)),"No Cust ID")</f>
        <v>No Cust ID</v>
      </c>
      <c r="H106" s="4"/>
      <c r="I106" s="3"/>
      <c r="J106" s="3"/>
      <c r="K106" s="14"/>
      <c r="L106" s="3"/>
      <c r="M106" s="3"/>
      <c r="N106" s="3"/>
      <c r="O106" s="3"/>
      <c r="P106" s="3" t="str">
        <f t="shared" si="21"/>
        <v/>
      </c>
      <c r="Q106" s="3" t="str">
        <f t="shared" si="21"/>
        <v/>
      </c>
      <c r="R106" s="3"/>
      <c r="S106" s="3"/>
      <c r="T106" s="3" t="str">
        <f t="shared" si="22"/>
        <v/>
      </c>
      <c r="U106" s="3" t="str">
        <f t="shared" si="22"/>
        <v/>
      </c>
      <c r="V106" s="3"/>
      <c r="W106" s="3"/>
      <c r="X106" s="3" t="str">
        <f t="shared" si="23"/>
        <v/>
      </c>
      <c r="Y106" s="3" t="str">
        <f t="shared" si="23"/>
        <v/>
      </c>
      <c r="Z106" s="3"/>
      <c r="AA106" s="3"/>
      <c r="AB106" s="3" t="str">
        <f t="shared" si="19"/>
        <v/>
      </c>
      <c r="AC106" s="3" t="str">
        <f t="shared" si="20"/>
        <v/>
      </c>
      <c r="AD106" s="3"/>
      <c r="AE106" s="3"/>
      <c r="AF106" s="3" t="str">
        <f t="shared" si="24"/>
        <v/>
      </c>
      <c r="AG106" s="3" t="str">
        <f t="shared" si="24"/>
        <v/>
      </c>
      <c r="AH106" s="3"/>
    </row>
    <row r="107" spans="1:34" x14ac:dyDescent="0.35">
      <c r="A107" s="11"/>
      <c r="B107" s="2"/>
      <c r="C107" s="13" t="str">
        <f>IFERROR(INDEX('Sycamore Loop Info'!$B$2:$Z$300,MATCH(I107,'Sycamore Loop Info'!$A$2:$A$300,0),MATCH($C$2,'Sycamore Loop Info'!$B$1:$Z$1,0)),"No Match")</f>
        <v>No Match</v>
      </c>
      <c r="D107" s="13" t="str">
        <f>IFERROR(INDEX('Sycamore Loop Info'!$B$2:$Z$300,MATCH(I107,'Sycamore Loop Info'!$A$2:$A$300,0),MATCH($D$2,'Sycamore Loop Info'!$B$1:$Z$1,0)),"No Port Info")</f>
        <v>No Port Info</v>
      </c>
      <c r="E107" s="13" t="str">
        <f t="shared" si="25"/>
        <v>No</v>
      </c>
      <c r="F107" s="13" t="str">
        <f t="shared" si="26"/>
        <v>No Match</v>
      </c>
      <c r="G107" s="13" t="str">
        <f>IFERROR(INDEX('Sycamore Loop Info'!$B$2:$Z$300,MATCH(I107,'Sycamore Loop Info'!$A$2:$A$300,0),MATCH($G$2,'Sycamore Loop Info'!$B$1:$Z$1,0)),"No Cust ID")</f>
        <v>No Cust ID</v>
      </c>
      <c r="H107" s="4"/>
      <c r="I107" s="3"/>
      <c r="J107" s="3"/>
      <c r="K107" s="14"/>
      <c r="L107" s="3"/>
      <c r="M107" s="3"/>
      <c r="N107" s="3"/>
      <c r="O107" s="3"/>
      <c r="P107" s="3" t="str">
        <f t="shared" si="21"/>
        <v/>
      </c>
      <c r="Q107" s="3" t="str">
        <f t="shared" si="21"/>
        <v/>
      </c>
      <c r="R107" s="3"/>
      <c r="S107" s="3"/>
      <c r="T107" s="3" t="str">
        <f t="shared" si="22"/>
        <v/>
      </c>
      <c r="U107" s="3" t="str">
        <f t="shared" si="22"/>
        <v/>
      </c>
      <c r="V107" s="3"/>
      <c r="W107" s="3"/>
      <c r="X107" s="3" t="str">
        <f t="shared" si="23"/>
        <v/>
      </c>
      <c r="Y107" s="3" t="str">
        <f t="shared" si="23"/>
        <v/>
      </c>
      <c r="Z107" s="3"/>
      <c r="AA107" s="3"/>
      <c r="AB107" s="3" t="str">
        <f t="shared" si="19"/>
        <v/>
      </c>
      <c r="AC107" s="3" t="str">
        <f t="shared" si="20"/>
        <v/>
      </c>
      <c r="AD107" s="3"/>
      <c r="AE107" s="3"/>
      <c r="AF107" s="3" t="str">
        <f t="shared" si="24"/>
        <v/>
      </c>
      <c r="AG107" s="3" t="str">
        <f t="shared" si="24"/>
        <v/>
      </c>
      <c r="AH107" s="3"/>
    </row>
    <row r="108" spans="1:34" x14ac:dyDescent="0.35">
      <c r="A108" s="11"/>
      <c r="B108" s="2"/>
      <c r="C108" s="13" t="str">
        <f>IFERROR(INDEX('Sycamore Loop Info'!$B$2:$Z$300,MATCH(I108,'Sycamore Loop Info'!$A$2:$A$300,0),MATCH($C$2,'Sycamore Loop Info'!$B$1:$Z$1,0)),"No Match")</f>
        <v>No Match</v>
      </c>
      <c r="D108" s="13" t="str">
        <f>IFERROR(INDEX('Sycamore Loop Info'!$B$2:$Z$300,MATCH(I108,'Sycamore Loop Info'!$A$2:$A$300,0),MATCH($D$2,'Sycamore Loop Info'!$B$1:$Z$1,0)),"No Port Info")</f>
        <v>No Port Info</v>
      </c>
      <c r="E108" s="13" t="str">
        <f t="shared" si="25"/>
        <v>No</v>
      </c>
      <c r="F108" s="13" t="str">
        <f t="shared" si="26"/>
        <v>No Match</v>
      </c>
      <c r="G108" s="13" t="str">
        <f>IFERROR(INDEX('Sycamore Loop Info'!$B$2:$Z$300,MATCH(I108,'Sycamore Loop Info'!$A$2:$A$300,0),MATCH($G$2,'Sycamore Loop Info'!$B$1:$Z$1,0)),"No Cust ID")</f>
        <v>No Cust ID</v>
      </c>
      <c r="H108" s="4"/>
      <c r="I108" s="3"/>
      <c r="J108" s="3"/>
      <c r="K108" s="14"/>
      <c r="L108" s="3"/>
      <c r="M108" s="3"/>
      <c r="N108" s="3"/>
      <c r="O108" s="3"/>
      <c r="P108" s="3" t="str">
        <f t="shared" si="21"/>
        <v/>
      </c>
      <c r="Q108" s="3" t="str">
        <f t="shared" si="21"/>
        <v/>
      </c>
      <c r="R108" s="3"/>
      <c r="S108" s="3"/>
      <c r="T108" s="3" t="str">
        <f t="shared" si="22"/>
        <v/>
      </c>
      <c r="U108" s="3" t="str">
        <f t="shared" si="22"/>
        <v/>
      </c>
      <c r="V108" s="3"/>
      <c r="W108" s="3"/>
      <c r="X108" s="3" t="str">
        <f t="shared" si="23"/>
        <v/>
      </c>
      <c r="Y108" s="3" t="str">
        <f t="shared" si="23"/>
        <v/>
      </c>
      <c r="Z108" s="3"/>
      <c r="AA108" s="3"/>
      <c r="AB108" s="3" t="str">
        <f t="shared" si="19"/>
        <v/>
      </c>
      <c r="AC108" s="3" t="str">
        <f t="shared" si="20"/>
        <v/>
      </c>
      <c r="AD108" s="3"/>
      <c r="AE108" s="3"/>
      <c r="AF108" s="3" t="str">
        <f t="shared" si="24"/>
        <v/>
      </c>
      <c r="AG108" s="3" t="str">
        <f t="shared" si="24"/>
        <v/>
      </c>
      <c r="AH108" s="3"/>
    </row>
    <row r="109" spans="1:34" x14ac:dyDescent="0.35">
      <c r="A109" s="11"/>
      <c r="B109" s="2"/>
      <c r="C109" s="13" t="str">
        <f>IFERROR(INDEX('Sycamore Loop Info'!$B$2:$Z$300,MATCH(I109,'Sycamore Loop Info'!$A$2:$A$300,0),MATCH($C$2,'Sycamore Loop Info'!$B$1:$Z$1,0)),"No Match")</f>
        <v>No Match</v>
      </c>
      <c r="D109" s="13" t="str">
        <f>IFERROR(INDEX('Sycamore Loop Info'!$B$2:$Z$300,MATCH(I109,'Sycamore Loop Info'!$A$2:$A$300,0),MATCH($D$2,'Sycamore Loop Info'!$B$1:$Z$1,0)),"No Port Info")</f>
        <v>No Port Info</v>
      </c>
      <c r="E109" s="13" t="str">
        <f t="shared" si="25"/>
        <v>No</v>
      </c>
      <c r="F109" s="13" t="str">
        <f t="shared" si="26"/>
        <v>No Match</v>
      </c>
      <c r="G109" s="13" t="str">
        <f>IFERROR(INDEX('Sycamore Loop Info'!$B$2:$Z$300,MATCH(I109,'Sycamore Loop Info'!$A$2:$A$300,0),MATCH($G$2,'Sycamore Loop Info'!$B$1:$Z$1,0)),"No Cust ID")</f>
        <v>No Cust ID</v>
      </c>
      <c r="H109" s="4"/>
      <c r="I109" s="3"/>
      <c r="J109" s="3"/>
      <c r="K109" s="14"/>
      <c r="L109" s="3"/>
      <c r="M109" s="3"/>
      <c r="N109" s="3"/>
      <c r="O109" s="3"/>
      <c r="P109" s="3" t="str">
        <f t="shared" si="21"/>
        <v/>
      </c>
      <c r="Q109" s="3" t="str">
        <f t="shared" si="21"/>
        <v/>
      </c>
      <c r="R109" s="3"/>
      <c r="S109" s="3"/>
      <c r="T109" s="3" t="str">
        <f t="shared" si="22"/>
        <v/>
      </c>
      <c r="U109" s="3" t="str">
        <f t="shared" si="22"/>
        <v/>
      </c>
      <c r="V109" s="3"/>
      <c r="W109" s="3"/>
      <c r="X109" s="3" t="str">
        <f t="shared" si="23"/>
        <v/>
      </c>
      <c r="Y109" s="3" t="str">
        <f t="shared" si="23"/>
        <v/>
      </c>
      <c r="Z109" s="3"/>
      <c r="AA109" s="3"/>
      <c r="AB109" s="3" t="str">
        <f t="shared" si="19"/>
        <v/>
      </c>
      <c r="AC109" s="3" t="str">
        <f t="shared" si="20"/>
        <v/>
      </c>
      <c r="AD109" s="3"/>
      <c r="AE109" s="3"/>
      <c r="AF109" s="3" t="str">
        <f t="shared" si="24"/>
        <v/>
      </c>
      <c r="AG109" s="3" t="str">
        <f t="shared" si="24"/>
        <v/>
      </c>
      <c r="AH109" s="3"/>
    </row>
    <row r="110" spans="1:34" x14ac:dyDescent="0.35">
      <c r="A110" s="11"/>
      <c r="B110" s="2"/>
      <c r="C110" s="13" t="str">
        <f>IFERROR(INDEX('Sycamore Loop Info'!$B$2:$Z$300,MATCH(I110,'Sycamore Loop Info'!$A$2:$A$300,0),MATCH($C$2,'Sycamore Loop Info'!$B$1:$Z$1,0)),"No Match")</f>
        <v>No Match</v>
      </c>
      <c r="D110" s="13" t="str">
        <f>IFERROR(INDEX('Sycamore Loop Info'!$B$2:$Z$300,MATCH(I110,'Sycamore Loop Info'!$A$2:$A$300,0),MATCH($D$2,'Sycamore Loop Info'!$B$1:$Z$1,0)),"No Port Info")</f>
        <v>No Port Info</v>
      </c>
      <c r="E110" s="13" t="str">
        <f t="shared" si="25"/>
        <v>No</v>
      </c>
      <c r="F110" s="13" t="str">
        <f t="shared" si="26"/>
        <v>No Match</v>
      </c>
      <c r="G110" s="13" t="str">
        <f>IFERROR(INDEX('Sycamore Loop Info'!$B$2:$Z$300,MATCH(I110,'Sycamore Loop Info'!$A$2:$A$300,0),MATCH($G$2,'Sycamore Loop Info'!$B$1:$Z$1,0)),"No Cust ID")</f>
        <v>No Cust ID</v>
      </c>
      <c r="H110" s="4"/>
      <c r="I110" s="3"/>
      <c r="J110" s="3"/>
      <c r="K110" s="14"/>
      <c r="L110" s="3"/>
      <c r="M110" s="3"/>
      <c r="N110" s="3"/>
      <c r="O110" s="3"/>
      <c r="P110" s="3" t="str">
        <f t="shared" si="21"/>
        <v/>
      </c>
      <c r="Q110" s="3" t="str">
        <f t="shared" si="21"/>
        <v/>
      </c>
      <c r="R110" s="3"/>
      <c r="S110" s="3"/>
      <c r="T110" s="3" t="str">
        <f t="shared" si="22"/>
        <v/>
      </c>
      <c r="U110" s="3" t="str">
        <f t="shared" si="22"/>
        <v/>
      </c>
      <c r="V110" s="3"/>
      <c r="W110" s="3"/>
      <c r="X110" s="3" t="str">
        <f t="shared" si="23"/>
        <v/>
      </c>
      <c r="Y110" s="3" t="str">
        <f t="shared" si="23"/>
        <v/>
      </c>
      <c r="Z110" s="3"/>
      <c r="AA110" s="3"/>
      <c r="AB110" s="3" t="str">
        <f t="shared" si="19"/>
        <v/>
      </c>
      <c r="AC110" s="3" t="str">
        <f t="shared" si="20"/>
        <v/>
      </c>
      <c r="AD110" s="3"/>
      <c r="AE110" s="3"/>
      <c r="AF110" s="3" t="str">
        <f t="shared" si="24"/>
        <v/>
      </c>
      <c r="AG110" s="3" t="str">
        <f t="shared" si="24"/>
        <v/>
      </c>
      <c r="AH110" s="3"/>
    </row>
    <row r="111" spans="1:34" x14ac:dyDescent="0.35">
      <c r="A111" s="11"/>
      <c r="B111" s="2"/>
      <c r="C111" s="13" t="str">
        <f>IFERROR(INDEX('Sycamore Loop Info'!$B$2:$Z$300,MATCH(I111,'Sycamore Loop Info'!$A$2:$A$300,0),MATCH($C$2,'Sycamore Loop Info'!$B$1:$Z$1,0)),"No Match")</f>
        <v>No Match</v>
      </c>
      <c r="D111" s="13" t="str">
        <f>IFERROR(INDEX('Sycamore Loop Info'!$B$2:$Z$300,MATCH(I111,'Sycamore Loop Info'!$A$2:$A$300,0),MATCH($D$2,'Sycamore Loop Info'!$B$1:$Z$1,0)),"No Port Info")</f>
        <v>No Port Info</v>
      </c>
      <c r="E111" s="13" t="str">
        <f t="shared" si="25"/>
        <v>No</v>
      </c>
      <c r="F111" s="13" t="str">
        <f t="shared" si="26"/>
        <v>No Match</v>
      </c>
      <c r="G111" s="13" t="str">
        <f>IFERROR(INDEX('Sycamore Loop Info'!$B$2:$Z$300,MATCH(I111,'Sycamore Loop Info'!$A$2:$A$300,0),MATCH($G$2,'Sycamore Loop Info'!$B$1:$Z$1,0)),"No Cust ID")</f>
        <v>No Cust ID</v>
      </c>
      <c r="H111" s="4"/>
      <c r="I111" s="3"/>
      <c r="J111" s="3"/>
      <c r="K111" s="14"/>
      <c r="L111" s="3"/>
      <c r="M111" s="3"/>
      <c r="N111" s="3"/>
      <c r="O111" s="3"/>
      <c r="P111" s="3" t="str">
        <f t="shared" si="21"/>
        <v/>
      </c>
      <c r="Q111" s="3" t="str">
        <f t="shared" si="21"/>
        <v/>
      </c>
      <c r="R111" s="3"/>
      <c r="S111" s="3"/>
      <c r="T111" s="3" t="str">
        <f t="shared" si="22"/>
        <v/>
      </c>
      <c r="U111" s="3" t="str">
        <f t="shared" si="22"/>
        <v/>
      </c>
      <c r="V111" s="3"/>
      <c r="W111" s="3"/>
      <c r="X111" s="3" t="str">
        <f t="shared" si="23"/>
        <v/>
      </c>
      <c r="Y111" s="3" t="str">
        <f t="shared" si="23"/>
        <v/>
      </c>
      <c r="Z111" s="3"/>
      <c r="AA111" s="3"/>
      <c r="AB111" s="3" t="str">
        <f t="shared" si="19"/>
        <v/>
      </c>
      <c r="AC111" s="3" t="str">
        <f t="shared" si="20"/>
        <v/>
      </c>
      <c r="AD111" s="3"/>
      <c r="AE111" s="3"/>
      <c r="AF111" s="3" t="str">
        <f t="shared" si="24"/>
        <v/>
      </c>
      <c r="AG111" s="3" t="str">
        <f t="shared" si="24"/>
        <v/>
      </c>
      <c r="AH111" s="3"/>
    </row>
    <row r="112" spans="1:34" x14ac:dyDescent="0.35">
      <c r="A112" s="11"/>
      <c r="B112" s="2"/>
      <c r="C112" s="13" t="str">
        <f>IFERROR(INDEX('Sycamore Loop Info'!$B$2:$Z$300,MATCH(I112,'Sycamore Loop Info'!$A$2:$A$300,0),MATCH($C$2,'Sycamore Loop Info'!$B$1:$Z$1,0)),"No Match")</f>
        <v>No Match</v>
      </c>
      <c r="D112" s="13" t="str">
        <f>IFERROR(INDEX('Sycamore Loop Info'!$B$2:$Z$300,MATCH(I112,'Sycamore Loop Info'!$A$2:$A$300,0),MATCH($D$2,'Sycamore Loop Info'!$B$1:$Z$1,0)),"No Port Info")</f>
        <v>No Port Info</v>
      </c>
      <c r="E112" s="13" t="str">
        <f t="shared" si="25"/>
        <v>No</v>
      </c>
      <c r="F112" s="13" t="str">
        <f t="shared" si="26"/>
        <v>No Match</v>
      </c>
      <c r="G112" s="13" t="str">
        <f>IFERROR(INDEX('Sycamore Loop Info'!$B$2:$Z$300,MATCH(I112,'Sycamore Loop Info'!$A$2:$A$300,0),MATCH($G$2,'Sycamore Loop Info'!$B$1:$Z$1,0)),"No Cust ID")</f>
        <v>No Cust ID</v>
      </c>
      <c r="H112" s="4"/>
      <c r="I112" s="3"/>
      <c r="J112" s="3"/>
      <c r="K112" s="14"/>
      <c r="L112" s="3"/>
      <c r="M112" s="3"/>
      <c r="N112" s="3"/>
      <c r="O112" s="3"/>
      <c r="P112" s="3" t="str">
        <f t="shared" si="21"/>
        <v/>
      </c>
      <c r="Q112" s="3" t="str">
        <f t="shared" si="21"/>
        <v/>
      </c>
      <c r="R112" s="3"/>
      <c r="S112" s="3"/>
      <c r="T112" s="3" t="str">
        <f t="shared" si="22"/>
        <v/>
      </c>
      <c r="U112" s="3" t="str">
        <f t="shared" si="22"/>
        <v/>
      </c>
      <c r="V112" s="3"/>
      <c r="W112" s="3"/>
      <c r="X112" s="3" t="str">
        <f t="shared" si="23"/>
        <v/>
      </c>
      <c r="Y112" s="3" t="str">
        <f t="shared" si="23"/>
        <v/>
      </c>
      <c r="Z112" s="3"/>
      <c r="AA112" s="3"/>
      <c r="AB112" s="3" t="str">
        <f t="shared" si="19"/>
        <v/>
      </c>
      <c r="AC112" s="3" t="str">
        <f t="shared" si="20"/>
        <v/>
      </c>
      <c r="AD112" s="3"/>
      <c r="AE112" s="3"/>
      <c r="AF112" s="3" t="str">
        <f t="shared" si="24"/>
        <v/>
      </c>
      <c r="AG112" s="3" t="str">
        <f t="shared" si="24"/>
        <v/>
      </c>
      <c r="AH112" s="3"/>
    </row>
    <row r="113" spans="1:34" x14ac:dyDescent="0.35">
      <c r="A113" s="11"/>
      <c r="B113" s="2"/>
      <c r="C113" s="13" t="str">
        <f>IFERROR(INDEX('Sycamore Loop Info'!$B$2:$Z$300,MATCH(I113,'Sycamore Loop Info'!$A$2:$A$300,0),MATCH($C$2,'Sycamore Loop Info'!$B$1:$Z$1,0)),"No Match")</f>
        <v>No Match</v>
      </c>
      <c r="D113" s="13" t="str">
        <f>IFERROR(INDEX('Sycamore Loop Info'!$B$2:$Z$300,MATCH(I113,'Sycamore Loop Info'!$A$2:$A$300,0),MATCH($D$2,'Sycamore Loop Info'!$B$1:$Z$1,0)),"No Port Info")</f>
        <v>No Port Info</v>
      </c>
      <c r="E113" s="13" t="str">
        <f t="shared" si="25"/>
        <v>No</v>
      </c>
      <c r="F113" s="13" t="str">
        <f t="shared" si="26"/>
        <v>No Match</v>
      </c>
      <c r="G113" s="13" t="str">
        <f>IFERROR(INDEX('Sycamore Loop Info'!$B$2:$Z$300,MATCH(I113,'Sycamore Loop Info'!$A$2:$A$300,0),MATCH($G$2,'Sycamore Loop Info'!$B$1:$Z$1,0)),"No Cust ID")</f>
        <v>No Cust ID</v>
      </c>
      <c r="H113" s="4"/>
      <c r="I113" s="3"/>
      <c r="J113" s="3"/>
      <c r="K113" s="14"/>
      <c r="L113" s="3"/>
      <c r="M113" s="3"/>
      <c r="N113" s="3"/>
      <c r="O113" s="3"/>
      <c r="P113" s="3" t="str">
        <f t="shared" si="21"/>
        <v/>
      </c>
      <c r="Q113" s="3" t="str">
        <f t="shared" si="21"/>
        <v/>
      </c>
      <c r="R113" s="3"/>
      <c r="S113" s="3"/>
      <c r="T113" s="3" t="str">
        <f t="shared" si="22"/>
        <v/>
      </c>
      <c r="U113" s="3" t="str">
        <f t="shared" si="22"/>
        <v/>
      </c>
      <c r="V113" s="3"/>
      <c r="W113" s="3"/>
      <c r="X113" s="3" t="str">
        <f t="shared" si="23"/>
        <v/>
      </c>
      <c r="Y113" s="3" t="str">
        <f t="shared" si="23"/>
        <v/>
      </c>
      <c r="Z113" s="3"/>
      <c r="AA113" s="3"/>
      <c r="AB113" s="3" t="str">
        <f t="shared" si="19"/>
        <v/>
      </c>
      <c r="AC113" s="3" t="str">
        <f t="shared" si="20"/>
        <v/>
      </c>
      <c r="AD113" s="3"/>
      <c r="AE113" s="3"/>
      <c r="AF113" s="3" t="str">
        <f t="shared" si="24"/>
        <v/>
      </c>
      <c r="AG113" s="3" t="str">
        <f t="shared" si="24"/>
        <v/>
      </c>
      <c r="AH113" s="3"/>
    </row>
    <row r="114" spans="1:34" x14ac:dyDescent="0.35">
      <c r="A114" s="11"/>
      <c r="B114" s="2"/>
      <c r="C114" s="13" t="str">
        <f>IFERROR(INDEX('Sycamore Loop Info'!$B$2:$Z$300,MATCH(I114,'Sycamore Loop Info'!$A$2:$A$300,0),MATCH($C$2,'Sycamore Loop Info'!$B$1:$Z$1,0)),"No Match")</f>
        <v>No Match</v>
      </c>
      <c r="D114" s="13" t="str">
        <f>IFERROR(INDEX('Sycamore Loop Info'!$B$2:$Z$300,MATCH(I114,'Sycamore Loop Info'!$A$2:$A$300,0),MATCH($D$2,'Sycamore Loop Info'!$B$1:$Z$1,0)),"No Port Info")</f>
        <v>No Port Info</v>
      </c>
      <c r="E114" s="13" t="str">
        <f t="shared" si="25"/>
        <v>No</v>
      </c>
      <c r="F114" s="13" t="str">
        <f t="shared" si="26"/>
        <v>No Match</v>
      </c>
      <c r="G114" s="13" t="str">
        <f>IFERROR(INDEX('Sycamore Loop Info'!$B$2:$Z$300,MATCH(I114,'Sycamore Loop Info'!$A$2:$A$300,0),MATCH($G$2,'Sycamore Loop Info'!$B$1:$Z$1,0)),"No Cust ID")</f>
        <v>No Cust ID</v>
      </c>
      <c r="H114" s="4"/>
      <c r="I114" s="3"/>
      <c r="J114" s="3"/>
      <c r="K114" s="14"/>
      <c r="L114" s="3"/>
      <c r="M114" s="3"/>
      <c r="N114" s="3"/>
      <c r="O114" s="3"/>
      <c r="P114" s="3" t="str">
        <f t="shared" si="21"/>
        <v/>
      </c>
      <c r="Q114" s="3" t="str">
        <f t="shared" si="21"/>
        <v/>
      </c>
      <c r="R114" s="3"/>
      <c r="S114" s="3"/>
      <c r="T114" s="3" t="str">
        <f t="shared" si="22"/>
        <v/>
      </c>
      <c r="U114" s="3" t="str">
        <f t="shared" si="22"/>
        <v/>
      </c>
      <c r="V114" s="3"/>
      <c r="W114" s="3"/>
      <c r="X114" s="3" t="str">
        <f t="shared" si="23"/>
        <v/>
      </c>
      <c r="Y114" s="3" t="str">
        <f t="shared" si="23"/>
        <v/>
      </c>
      <c r="Z114" s="3"/>
      <c r="AA114" s="3"/>
      <c r="AB114" s="3" t="str">
        <f t="shared" si="19"/>
        <v/>
      </c>
      <c r="AC114" s="3" t="str">
        <f t="shared" si="20"/>
        <v/>
      </c>
      <c r="AD114" s="3"/>
      <c r="AE114" s="3"/>
      <c r="AF114" s="3" t="str">
        <f t="shared" si="24"/>
        <v/>
      </c>
      <c r="AG114" s="3" t="str">
        <f t="shared" si="24"/>
        <v/>
      </c>
      <c r="AH114" s="3"/>
    </row>
    <row r="115" spans="1:34" x14ac:dyDescent="0.35">
      <c r="A115" s="11"/>
      <c r="B115" s="2"/>
      <c r="C115" s="13" t="str">
        <f>IFERROR(INDEX('Sycamore Loop Info'!$B$2:$Z$300,MATCH(I115,'Sycamore Loop Info'!$A$2:$A$300,0),MATCH($C$2,'Sycamore Loop Info'!$B$1:$Z$1,0)),"No Match")</f>
        <v>No Match</v>
      </c>
      <c r="D115" s="13" t="str">
        <f>IFERROR(INDEX('Sycamore Loop Info'!$B$2:$Z$300,MATCH(I115,'Sycamore Loop Info'!$A$2:$A$300,0),MATCH($D$2,'Sycamore Loop Info'!$B$1:$Z$1,0)),"No Port Info")</f>
        <v>No Port Info</v>
      </c>
      <c r="E115" s="13" t="str">
        <f t="shared" si="25"/>
        <v>No</v>
      </c>
      <c r="F115" s="13" t="str">
        <f t="shared" si="26"/>
        <v>No Match</v>
      </c>
      <c r="G115" s="13" t="str">
        <f>IFERROR(INDEX('Sycamore Loop Info'!$B$2:$Z$300,MATCH(I115,'Sycamore Loop Info'!$A$2:$A$300,0),MATCH($G$2,'Sycamore Loop Info'!$B$1:$Z$1,0)),"No Cust ID")</f>
        <v>No Cust ID</v>
      </c>
      <c r="H115" s="4"/>
      <c r="I115" s="3"/>
      <c r="J115" s="3"/>
      <c r="K115" s="14"/>
      <c r="L115" s="3"/>
      <c r="M115" s="3"/>
      <c r="N115" s="3"/>
      <c r="O115" s="3"/>
      <c r="P115" s="3" t="str">
        <f t="shared" si="21"/>
        <v/>
      </c>
      <c r="Q115" s="3" t="str">
        <f t="shared" si="21"/>
        <v/>
      </c>
      <c r="R115" s="3"/>
      <c r="S115" s="3"/>
      <c r="T115" s="3" t="str">
        <f t="shared" si="22"/>
        <v/>
      </c>
      <c r="U115" s="3" t="str">
        <f t="shared" si="22"/>
        <v/>
      </c>
      <c r="V115" s="3"/>
      <c r="W115" s="3"/>
      <c r="X115" s="3" t="str">
        <f t="shared" si="23"/>
        <v/>
      </c>
      <c r="Y115" s="3" t="str">
        <f t="shared" si="23"/>
        <v/>
      </c>
      <c r="Z115" s="3"/>
      <c r="AA115" s="3"/>
      <c r="AB115" s="3" t="str">
        <f t="shared" si="19"/>
        <v/>
      </c>
      <c r="AC115" s="3" t="str">
        <f t="shared" si="20"/>
        <v/>
      </c>
      <c r="AD115" s="3"/>
      <c r="AE115" s="3"/>
      <c r="AF115" s="3" t="str">
        <f t="shared" si="24"/>
        <v/>
      </c>
      <c r="AG115" s="3" t="str">
        <f t="shared" si="24"/>
        <v/>
      </c>
      <c r="AH115" s="3"/>
    </row>
    <row r="116" spans="1:34" x14ac:dyDescent="0.35">
      <c r="A116" s="11"/>
      <c r="B116" s="2"/>
      <c r="C116" s="13" t="str">
        <f>IFERROR(INDEX('Sycamore Loop Info'!$B$2:$Z$300,MATCH(I116,'Sycamore Loop Info'!$A$2:$A$300,0),MATCH($C$2,'Sycamore Loop Info'!$B$1:$Z$1,0)),"No Match")</f>
        <v>No Match</v>
      </c>
      <c r="D116" s="13" t="str">
        <f>IFERROR(INDEX('Sycamore Loop Info'!$B$2:$Z$300,MATCH(I116,'Sycamore Loop Info'!$A$2:$A$300,0),MATCH($D$2,'Sycamore Loop Info'!$B$1:$Z$1,0)),"No Port Info")</f>
        <v>No Port Info</v>
      </c>
      <c r="E116" s="13" t="str">
        <f t="shared" si="25"/>
        <v>No</v>
      </c>
      <c r="F116" s="13" t="str">
        <f t="shared" si="26"/>
        <v>No Match</v>
      </c>
      <c r="G116" s="13" t="str">
        <f>IFERROR(INDEX('Sycamore Loop Info'!$B$2:$Z$300,MATCH(I116,'Sycamore Loop Info'!$A$2:$A$300,0),MATCH($G$2,'Sycamore Loop Info'!$B$1:$Z$1,0)),"No Cust ID")</f>
        <v>No Cust ID</v>
      </c>
      <c r="H116" s="4"/>
      <c r="I116" s="3"/>
      <c r="J116" s="3"/>
      <c r="K116" s="14"/>
      <c r="L116" s="3"/>
      <c r="M116" s="3"/>
      <c r="N116" s="3"/>
      <c r="O116" s="3"/>
      <c r="P116" s="3" t="str">
        <f t="shared" si="21"/>
        <v/>
      </c>
      <c r="Q116" s="3" t="str">
        <f t="shared" si="21"/>
        <v/>
      </c>
      <c r="R116" s="3"/>
      <c r="S116" s="3"/>
      <c r="T116" s="3" t="str">
        <f t="shared" si="22"/>
        <v/>
      </c>
      <c r="U116" s="3" t="str">
        <f t="shared" si="22"/>
        <v/>
      </c>
      <c r="V116" s="3"/>
      <c r="W116" s="3"/>
      <c r="X116" s="3" t="str">
        <f t="shared" si="23"/>
        <v/>
      </c>
      <c r="Y116" s="3" t="str">
        <f t="shared" si="23"/>
        <v/>
      </c>
      <c r="Z116" s="3"/>
      <c r="AA116" s="3"/>
      <c r="AB116" s="3" t="str">
        <f t="shared" si="19"/>
        <v/>
      </c>
      <c r="AC116" s="3" t="str">
        <f t="shared" si="20"/>
        <v/>
      </c>
      <c r="AD116" s="3"/>
      <c r="AE116" s="3"/>
      <c r="AF116" s="3" t="str">
        <f t="shared" si="24"/>
        <v/>
      </c>
      <c r="AG116" s="3" t="str">
        <f t="shared" si="24"/>
        <v/>
      </c>
      <c r="AH116" s="3"/>
    </row>
    <row r="117" spans="1:34" x14ac:dyDescent="0.35">
      <c r="A117" s="11"/>
      <c r="B117" s="2"/>
      <c r="C117" s="13" t="str">
        <f>IFERROR(INDEX('Sycamore Loop Info'!$B$2:$Z$300,MATCH(I117,'Sycamore Loop Info'!$A$2:$A$300,0),MATCH($C$2,'Sycamore Loop Info'!$B$1:$Z$1,0)),"No Match")</f>
        <v>No Match</v>
      </c>
      <c r="D117" s="13" t="str">
        <f>IFERROR(INDEX('Sycamore Loop Info'!$B$2:$Z$300,MATCH(I117,'Sycamore Loop Info'!$A$2:$A$300,0),MATCH($D$2,'Sycamore Loop Info'!$B$1:$Z$1,0)),"No Port Info")</f>
        <v>No Port Info</v>
      </c>
      <c r="E117" s="13" t="str">
        <f t="shared" si="25"/>
        <v>No</v>
      </c>
      <c r="F117" s="13" t="str">
        <f t="shared" si="26"/>
        <v>No Match</v>
      </c>
      <c r="G117" s="13" t="str">
        <f>IFERROR(INDEX('Sycamore Loop Info'!$B$2:$Z$300,MATCH(I117,'Sycamore Loop Info'!$A$2:$A$300,0),MATCH($G$2,'Sycamore Loop Info'!$B$1:$Z$1,0)),"No Cust ID")</f>
        <v>No Cust ID</v>
      </c>
      <c r="H117" s="4"/>
      <c r="I117" s="3"/>
      <c r="J117" s="3"/>
      <c r="K117" s="14"/>
      <c r="L117" s="3"/>
      <c r="M117" s="3"/>
      <c r="N117" s="3"/>
      <c r="O117" s="3"/>
      <c r="P117" s="3" t="str">
        <f t="shared" si="21"/>
        <v/>
      </c>
      <c r="Q117" s="3" t="str">
        <f t="shared" si="21"/>
        <v/>
      </c>
      <c r="R117" s="3"/>
      <c r="S117" s="3"/>
      <c r="T117" s="3" t="str">
        <f t="shared" si="22"/>
        <v/>
      </c>
      <c r="U117" s="3" t="str">
        <f t="shared" si="22"/>
        <v/>
      </c>
      <c r="V117" s="3"/>
      <c r="W117" s="3"/>
      <c r="X117" s="3" t="str">
        <f t="shared" si="23"/>
        <v/>
      </c>
      <c r="Y117" s="3" t="str">
        <f t="shared" si="23"/>
        <v/>
      </c>
      <c r="Z117" s="3"/>
      <c r="AA117" s="3"/>
      <c r="AB117" s="3" t="str">
        <f t="shared" si="19"/>
        <v/>
      </c>
      <c r="AC117" s="3" t="str">
        <f t="shared" si="20"/>
        <v/>
      </c>
      <c r="AD117" s="3"/>
      <c r="AE117" s="3"/>
      <c r="AF117" s="3" t="str">
        <f t="shared" si="24"/>
        <v/>
      </c>
      <c r="AG117" s="3" t="str">
        <f t="shared" si="24"/>
        <v/>
      </c>
      <c r="AH117" s="3"/>
    </row>
    <row r="118" spans="1:34" x14ac:dyDescent="0.35">
      <c r="A118" s="11"/>
      <c r="B118" s="2"/>
      <c r="C118" s="13" t="str">
        <f>IFERROR(INDEX('Sycamore Loop Info'!$B$2:$Z$300,MATCH(I118,'Sycamore Loop Info'!$A$2:$A$300,0),MATCH($C$2,'Sycamore Loop Info'!$B$1:$Z$1,0)),"No Match")</f>
        <v>No Match</v>
      </c>
      <c r="D118" s="13" t="str">
        <f>IFERROR(INDEX('Sycamore Loop Info'!$B$2:$Z$300,MATCH(I118,'Sycamore Loop Info'!$A$2:$A$300,0),MATCH($D$2,'Sycamore Loop Info'!$B$1:$Z$1,0)),"No Port Info")</f>
        <v>No Port Info</v>
      </c>
      <c r="E118" s="13" t="str">
        <f t="shared" si="25"/>
        <v>No</v>
      </c>
      <c r="F118" s="13" t="str">
        <f t="shared" si="26"/>
        <v>No Match</v>
      </c>
      <c r="G118" s="13" t="str">
        <f>IFERROR(INDEX('Sycamore Loop Info'!$B$2:$Z$300,MATCH(I118,'Sycamore Loop Info'!$A$2:$A$300,0),MATCH($G$2,'Sycamore Loop Info'!$B$1:$Z$1,0)),"No Cust ID")</f>
        <v>No Cust ID</v>
      </c>
      <c r="H118" s="4"/>
      <c r="I118" s="3"/>
      <c r="J118" s="3"/>
      <c r="K118" s="14"/>
      <c r="L118" s="3"/>
      <c r="M118" s="3"/>
      <c r="N118" s="3"/>
      <c r="O118" s="3"/>
      <c r="P118" s="3" t="str">
        <f t="shared" si="21"/>
        <v/>
      </c>
      <c r="Q118" s="3" t="str">
        <f t="shared" si="21"/>
        <v/>
      </c>
      <c r="R118" s="3"/>
      <c r="S118" s="3"/>
      <c r="T118" s="3" t="str">
        <f t="shared" si="22"/>
        <v/>
      </c>
      <c r="U118" s="3" t="str">
        <f t="shared" si="22"/>
        <v/>
      </c>
      <c r="V118" s="3"/>
      <c r="W118" s="3"/>
      <c r="X118" s="3" t="str">
        <f t="shared" si="23"/>
        <v/>
      </c>
      <c r="Y118" s="3" t="str">
        <f t="shared" si="23"/>
        <v/>
      </c>
      <c r="Z118" s="3"/>
      <c r="AA118" s="3"/>
      <c r="AB118" s="3" t="str">
        <f t="shared" si="19"/>
        <v/>
      </c>
      <c r="AC118" s="3" t="str">
        <f t="shared" si="20"/>
        <v/>
      </c>
      <c r="AD118" s="3"/>
      <c r="AE118" s="3"/>
      <c r="AF118" s="3" t="str">
        <f t="shared" si="24"/>
        <v/>
      </c>
      <c r="AG118" s="3" t="str">
        <f t="shared" si="24"/>
        <v/>
      </c>
      <c r="AH118" s="3"/>
    </row>
    <row r="119" spans="1:34" x14ac:dyDescent="0.35">
      <c r="A119" s="11"/>
      <c r="B119" s="2"/>
      <c r="C119" s="13" t="str">
        <f>IFERROR(INDEX('Sycamore Loop Info'!$B$2:$Z$300,MATCH(I119,'Sycamore Loop Info'!$A$2:$A$300,0),MATCH($C$2,'Sycamore Loop Info'!$B$1:$Z$1,0)),"No Match")</f>
        <v>No Match</v>
      </c>
      <c r="D119" s="13" t="str">
        <f>IFERROR(INDEX('Sycamore Loop Info'!$B$2:$Z$300,MATCH(I119,'Sycamore Loop Info'!$A$2:$A$300,0),MATCH($D$2,'Sycamore Loop Info'!$B$1:$Z$1,0)),"No Port Info")</f>
        <v>No Port Info</v>
      </c>
      <c r="E119" s="13" t="str">
        <f t="shared" si="25"/>
        <v>No</v>
      </c>
      <c r="F119" s="13" t="str">
        <f t="shared" si="26"/>
        <v>No Match</v>
      </c>
      <c r="G119" s="13" t="str">
        <f>IFERROR(INDEX('Sycamore Loop Info'!$B$2:$Z$300,MATCH(I119,'Sycamore Loop Info'!$A$2:$A$300,0),MATCH($G$2,'Sycamore Loop Info'!$B$1:$Z$1,0)),"No Cust ID")</f>
        <v>No Cust ID</v>
      </c>
      <c r="H119" s="4"/>
      <c r="I119" s="3"/>
      <c r="J119" s="3"/>
      <c r="K119" s="14"/>
      <c r="L119" s="3"/>
      <c r="M119" s="3"/>
      <c r="N119" s="3"/>
      <c r="O119" s="3"/>
      <c r="P119" s="3" t="str">
        <f t="shared" si="21"/>
        <v/>
      </c>
      <c r="Q119" s="3" t="str">
        <f t="shared" si="21"/>
        <v/>
      </c>
      <c r="R119" s="3"/>
      <c r="S119" s="3"/>
      <c r="T119" s="3" t="str">
        <f t="shared" si="22"/>
        <v/>
      </c>
      <c r="U119" s="3" t="str">
        <f t="shared" si="22"/>
        <v/>
      </c>
      <c r="V119" s="3"/>
      <c r="W119" s="3"/>
      <c r="X119" s="3" t="str">
        <f t="shared" si="23"/>
        <v/>
      </c>
      <c r="Y119" s="3" t="str">
        <f t="shared" si="23"/>
        <v/>
      </c>
      <c r="Z119" s="3"/>
      <c r="AA119" s="3"/>
      <c r="AB119" s="3" t="str">
        <f t="shared" si="19"/>
        <v/>
      </c>
      <c r="AC119" s="3" t="str">
        <f t="shared" si="20"/>
        <v/>
      </c>
      <c r="AD119" s="3"/>
      <c r="AE119" s="3"/>
      <c r="AF119" s="3" t="str">
        <f t="shared" si="24"/>
        <v/>
      </c>
      <c r="AG119" s="3" t="str">
        <f t="shared" si="24"/>
        <v/>
      </c>
      <c r="AH119" s="3"/>
    </row>
    <row r="120" spans="1:34" x14ac:dyDescent="0.35">
      <c r="A120" s="11"/>
      <c r="B120" s="2"/>
      <c r="C120" s="13" t="str">
        <f>IFERROR(INDEX('Sycamore Loop Info'!$B$2:$Z$300,MATCH(I120,'Sycamore Loop Info'!$A$2:$A$300,0),MATCH($C$2,'Sycamore Loop Info'!$B$1:$Z$1,0)),"No Match")</f>
        <v>No Match</v>
      </c>
      <c r="D120" s="13" t="str">
        <f>IFERROR(INDEX('Sycamore Loop Info'!$B$2:$Z$300,MATCH(I120,'Sycamore Loop Info'!$A$2:$A$300,0),MATCH($D$2,'Sycamore Loop Info'!$B$1:$Z$1,0)),"No Port Info")</f>
        <v>No Port Info</v>
      </c>
      <c r="E120" s="13" t="str">
        <f t="shared" si="25"/>
        <v>No</v>
      </c>
      <c r="F120" s="13" t="str">
        <f t="shared" si="26"/>
        <v>No Match</v>
      </c>
      <c r="G120" s="13" t="str">
        <f>IFERROR(INDEX('Sycamore Loop Info'!$B$2:$Z$300,MATCH(I120,'Sycamore Loop Info'!$A$2:$A$300,0),MATCH($G$2,'Sycamore Loop Info'!$B$1:$Z$1,0)),"No Cust ID")</f>
        <v>No Cust ID</v>
      </c>
      <c r="H120" s="4"/>
      <c r="I120" s="3"/>
      <c r="J120" s="3"/>
      <c r="K120" s="14"/>
      <c r="L120" s="3"/>
      <c r="M120" s="3"/>
      <c r="N120" s="3"/>
      <c r="O120" s="3"/>
      <c r="P120" s="3" t="str">
        <f t="shared" si="21"/>
        <v/>
      </c>
      <c r="Q120" s="3" t="str">
        <f t="shared" si="21"/>
        <v/>
      </c>
      <c r="R120" s="3"/>
      <c r="S120" s="3"/>
      <c r="T120" s="3" t="str">
        <f t="shared" si="22"/>
        <v/>
      </c>
      <c r="U120" s="3" t="str">
        <f t="shared" si="22"/>
        <v/>
      </c>
      <c r="V120" s="3"/>
      <c r="W120" s="3"/>
      <c r="X120" s="3" t="str">
        <f t="shared" si="23"/>
        <v/>
      </c>
      <c r="Y120" s="3" t="str">
        <f t="shared" si="23"/>
        <v/>
      </c>
      <c r="Z120" s="3"/>
      <c r="AA120" s="3"/>
      <c r="AB120" s="3" t="str">
        <f t="shared" si="19"/>
        <v/>
      </c>
      <c r="AC120" s="3" t="str">
        <f t="shared" si="20"/>
        <v/>
      </c>
      <c r="AD120" s="3"/>
      <c r="AE120" s="3"/>
      <c r="AF120" s="3" t="str">
        <f t="shared" si="24"/>
        <v/>
      </c>
      <c r="AG120" s="3" t="str">
        <f t="shared" si="24"/>
        <v/>
      </c>
      <c r="AH120" s="3"/>
    </row>
    <row r="121" spans="1:34" x14ac:dyDescent="0.35">
      <c r="A121" s="11"/>
      <c r="B121" s="2"/>
      <c r="C121" s="13" t="str">
        <f>IFERROR(INDEX('Sycamore Loop Info'!$B$2:$Z$300,MATCH(I121,'Sycamore Loop Info'!$A$2:$A$300,0),MATCH($C$2,'Sycamore Loop Info'!$B$1:$Z$1,0)),"No Match")</f>
        <v>No Match</v>
      </c>
      <c r="D121" s="13" t="str">
        <f>IFERROR(INDEX('Sycamore Loop Info'!$B$2:$Z$300,MATCH(I121,'Sycamore Loop Info'!$A$2:$A$300,0),MATCH($D$2,'Sycamore Loop Info'!$B$1:$Z$1,0)),"No Port Info")</f>
        <v>No Port Info</v>
      </c>
      <c r="E121" s="13" t="str">
        <f t="shared" si="25"/>
        <v>No</v>
      </c>
      <c r="F121" s="13" t="str">
        <f t="shared" si="26"/>
        <v>No Match</v>
      </c>
      <c r="G121" s="13" t="str">
        <f>IFERROR(INDEX('Sycamore Loop Info'!$B$2:$Z$300,MATCH(I121,'Sycamore Loop Info'!$A$2:$A$300,0),MATCH($G$2,'Sycamore Loop Info'!$B$1:$Z$1,0)),"No Cust ID")</f>
        <v>No Cust ID</v>
      </c>
      <c r="H121" s="4"/>
      <c r="I121" s="3"/>
      <c r="J121" s="3"/>
      <c r="K121" s="14"/>
      <c r="L121" s="3"/>
      <c r="M121" s="3"/>
      <c r="N121" s="3"/>
      <c r="O121" s="3"/>
      <c r="P121" s="3" t="str">
        <f t="shared" si="21"/>
        <v/>
      </c>
      <c r="Q121" s="3" t="str">
        <f t="shared" si="21"/>
        <v/>
      </c>
      <c r="R121" s="3"/>
      <c r="S121" s="3"/>
      <c r="T121" s="3" t="str">
        <f t="shared" si="22"/>
        <v/>
      </c>
      <c r="U121" s="3" t="str">
        <f t="shared" si="22"/>
        <v/>
      </c>
      <c r="V121" s="3"/>
      <c r="W121" s="3"/>
      <c r="X121" s="3" t="str">
        <f t="shared" si="23"/>
        <v/>
      </c>
      <c r="Y121" s="3" t="str">
        <f t="shared" si="23"/>
        <v/>
      </c>
      <c r="Z121" s="3"/>
      <c r="AA121" s="3"/>
      <c r="AB121" s="3" t="str">
        <f t="shared" si="19"/>
        <v/>
      </c>
      <c r="AC121" s="3" t="str">
        <f t="shared" si="20"/>
        <v/>
      </c>
      <c r="AD121" s="3"/>
      <c r="AE121" s="3"/>
      <c r="AF121" s="3" t="str">
        <f t="shared" si="24"/>
        <v/>
      </c>
      <c r="AG121" s="3" t="str">
        <f t="shared" si="24"/>
        <v/>
      </c>
      <c r="AH121" s="3"/>
    </row>
    <row r="122" spans="1:34" x14ac:dyDescent="0.35">
      <c r="A122" s="11"/>
      <c r="B122" s="2"/>
      <c r="C122" s="13" t="str">
        <f>IFERROR(INDEX('Sycamore Loop Info'!$B$2:$Z$300,MATCH(I122,'Sycamore Loop Info'!$A$2:$A$300,0),MATCH($C$2,'Sycamore Loop Info'!$B$1:$Z$1,0)),"No Match")</f>
        <v>No Match</v>
      </c>
      <c r="D122" s="13" t="str">
        <f>IFERROR(INDEX('Sycamore Loop Info'!$B$2:$Z$300,MATCH(I122,'Sycamore Loop Info'!$A$2:$A$300,0),MATCH($D$2,'Sycamore Loop Info'!$B$1:$Z$1,0)),"No Port Info")</f>
        <v>No Port Info</v>
      </c>
      <c r="E122" s="13" t="str">
        <f t="shared" si="25"/>
        <v>No</v>
      </c>
      <c r="F122" s="13" t="str">
        <f t="shared" si="26"/>
        <v>No Match</v>
      </c>
      <c r="G122" s="13" t="str">
        <f>IFERROR(INDEX('Sycamore Loop Info'!$B$2:$Z$300,MATCH(I122,'Sycamore Loop Info'!$A$2:$A$300,0),MATCH($G$2,'Sycamore Loop Info'!$B$1:$Z$1,0)),"No Cust ID")</f>
        <v>No Cust ID</v>
      </c>
      <c r="H122" s="4"/>
      <c r="I122" s="3"/>
      <c r="J122" s="3"/>
      <c r="K122" s="14"/>
      <c r="L122" s="3"/>
      <c r="M122" s="3"/>
      <c r="N122" s="3"/>
      <c r="O122" s="3"/>
      <c r="P122" s="3" t="str">
        <f t="shared" si="21"/>
        <v/>
      </c>
      <c r="Q122" s="3" t="str">
        <f t="shared" si="21"/>
        <v/>
      </c>
      <c r="R122" s="3"/>
      <c r="S122" s="3"/>
      <c r="T122" s="3" t="str">
        <f t="shared" si="22"/>
        <v/>
      </c>
      <c r="U122" s="3" t="str">
        <f t="shared" si="22"/>
        <v/>
      </c>
      <c r="V122" s="3"/>
      <c r="W122" s="3"/>
      <c r="X122" s="3" t="str">
        <f t="shared" si="23"/>
        <v/>
      </c>
      <c r="Y122" s="3" t="str">
        <f t="shared" si="23"/>
        <v/>
      </c>
      <c r="Z122" s="3"/>
      <c r="AA122" s="3"/>
      <c r="AB122" s="3" t="str">
        <f t="shared" si="19"/>
        <v/>
      </c>
      <c r="AC122" s="3" t="str">
        <f t="shared" si="20"/>
        <v/>
      </c>
      <c r="AD122" s="3"/>
      <c r="AE122" s="3"/>
      <c r="AF122" s="3" t="str">
        <f t="shared" si="24"/>
        <v/>
      </c>
      <c r="AG122" s="3" t="str">
        <f t="shared" si="24"/>
        <v/>
      </c>
      <c r="AH122" s="3"/>
    </row>
    <row r="123" spans="1:34" x14ac:dyDescent="0.35">
      <c r="A123" s="11"/>
      <c r="B123" s="2"/>
      <c r="C123" s="13" t="str">
        <f>IFERROR(INDEX('Sycamore Loop Info'!$B$2:$Z$300,MATCH(I123,'Sycamore Loop Info'!$A$2:$A$300,0),MATCH($C$2,'Sycamore Loop Info'!$B$1:$Z$1,0)),"No Match")</f>
        <v>No Match</v>
      </c>
      <c r="D123" s="13" t="str">
        <f>IFERROR(INDEX('Sycamore Loop Info'!$B$2:$Z$300,MATCH(I123,'Sycamore Loop Info'!$A$2:$A$300,0),MATCH($D$2,'Sycamore Loop Info'!$B$1:$Z$1,0)),"No Port Info")</f>
        <v>No Port Info</v>
      </c>
      <c r="E123" s="13" t="str">
        <f t="shared" si="25"/>
        <v>No</v>
      </c>
      <c r="F123" s="13" t="str">
        <f t="shared" si="26"/>
        <v>No Match</v>
      </c>
      <c r="G123" s="13" t="str">
        <f>IFERROR(INDEX('Sycamore Loop Info'!$B$2:$Z$300,MATCH(I123,'Sycamore Loop Info'!$A$2:$A$300,0),MATCH($G$2,'Sycamore Loop Info'!$B$1:$Z$1,0)),"No Cust ID")</f>
        <v>No Cust ID</v>
      </c>
      <c r="H123" s="4"/>
      <c r="I123" s="3"/>
      <c r="J123" s="3"/>
      <c r="K123" s="14"/>
      <c r="L123" s="3"/>
      <c r="M123" s="3"/>
      <c r="N123" s="3"/>
      <c r="O123" s="3"/>
      <c r="P123" s="3" t="str">
        <f t="shared" si="21"/>
        <v/>
      </c>
      <c r="Q123" s="3" t="str">
        <f t="shared" si="21"/>
        <v/>
      </c>
      <c r="R123" s="3"/>
      <c r="S123" s="3"/>
      <c r="T123" s="3" t="str">
        <f t="shared" si="22"/>
        <v/>
      </c>
      <c r="U123" s="3" t="str">
        <f t="shared" si="22"/>
        <v/>
      </c>
      <c r="V123" s="3"/>
      <c r="W123" s="3"/>
      <c r="X123" s="3" t="str">
        <f t="shared" si="23"/>
        <v/>
      </c>
      <c r="Y123" s="3" t="str">
        <f t="shared" si="23"/>
        <v/>
      </c>
      <c r="Z123" s="3"/>
      <c r="AA123" s="3"/>
      <c r="AB123" s="3" t="str">
        <f t="shared" si="19"/>
        <v/>
      </c>
      <c r="AC123" s="3" t="str">
        <f t="shared" si="20"/>
        <v/>
      </c>
      <c r="AD123" s="3"/>
      <c r="AE123" s="3"/>
      <c r="AF123" s="3" t="str">
        <f t="shared" si="24"/>
        <v/>
      </c>
      <c r="AG123" s="3" t="str">
        <f t="shared" si="24"/>
        <v/>
      </c>
      <c r="AH123" s="3"/>
    </row>
    <row r="124" spans="1:34" x14ac:dyDescent="0.35">
      <c r="A124" s="11"/>
      <c r="B124" s="2"/>
      <c r="C124" s="13" t="str">
        <f>IFERROR(INDEX('Sycamore Loop Info'!$B$2:$Z$300,MATCH(I124,'Sycamore Loop Info'!$A$2:$A$300,0),MATCH($C$2,'Sycamore Loop Info'!$B$1:$Z$1,0)),"No Match")</f>
        <v>No Match</v>
      </c>
      <c r="D124" s="13" t="str">
        <f>IFERROR(INDEX('Sycamore Loop Info'!$B$2:$Z$300,MATCH(I124,'Sycamore Loop Info'!$A$2:$A$300,0),MATCH($D$2,'Sycamore Loop Info'!$B$1:$Z$1,0)),"No Port Info")</f>
        <v>No Port Info</v>
      </c>
      <c r="E124" s="13" t="str">
        <f t="shared" si="25"/>
        <v>No</v>
      </c>
      <c r="F124" s="13" t="str">
        <f t="shared" si="26"/>
        <v>No Match</v>
      </c>
      <c r="G124" s="13" t="str">
        <f>IFERROR(INDEX('Sycamore Loop Info'!$B$2:$Z$300,MATCH(I124,'Sycamore Loop Info'!$A$2:$A$300,0),MATCH($G$2,'Sycamore Loop Info'!$B$1:$Z$1,0)),"No Cust ID")</f>
        <v>No Cust ID</v>
      </c>
      <c r="H124" s="4"/>
      <c r="I124" s="3"/>
      <c r="J124" s="3"/>
      <c r="K124" s="14"/>
      <c r="L124" s="3"/>
      <c r="M124" s="3"/>
      <c r="N124" s="3"/>
      <c r="O124" s="3"/>
      <c r="P124" s="3" t="str">
        <f t="shared" si="21"/>
        <v/>
      </c>
      <c r="Q124" s="3" t="str">
        <f t="shared" si="21"/>
        <v/>
      </c>
      <c r="R124" s="3"/>
      <c r="S124" s="3"/>
      <c r="T124" s="3" t="str">
        <f t="shared" si="22"/>
        <v/>
      </c>
      <c r="U124" s="3" t="str">
        <f t="shared" si="22"/>
        <v/>
      </c>
      <c r="V124" s="3"/>
      <c r="W124" s="3"/>
      <c r="X124" s="3" t="str">
        <f t="shared" si="23"/>
        <v/>
      </c>
      <c r="Y124" s="3" t="str">
        <f t="shared" si="23"/>
        <v/>
      </c>
      <c r="Z124" s="3"/>
      <c r="AA124" s="3"/>
      <c r="AB124" s="3" t="str">
        <f t="shared" si="19"/>
        <v/>
      </c>
      <c r="AC124" s="3" t="str">
        <f t="shared" si="20"/>
        <v/>
      </c>
      <c r="AD124" s="3"/>
      <c r="AE124" s="3"/>
      <c r="AF124" s="3" t="str">
        <f t="shared" si="24"/>
        <v/>
      </c>
      <c r="AG124" s="3" t="str">
        <f t="shared" si="24"/>
        <v/>
      </c>
      <c r="AH124" s="3"/>
    </row>
    <row r="125" spans="1:34" x14ac:dyDescent="0.35">
      <c r="A125" s="11"/>
      <c r="B125" s="2"/>
      <c r="C125" s="13" t="str">
        <f>IFERROR(INDEX('Sycamore Loop Info'!$B$2:$Z$300,MATCH(I125,'Sycamore Loop Info'!$A$2:$A$300,0),MATCH($C$2,'Sycamore Loop Info'!$B$1:$Z$1,0)),"No Match")</f>
        <v>No Match</v>
      </c>
      <c r="D125" s="13" t="str">
        <f>IFERROR(INDEX('Sycamore Loop Info'!$B$2:$Z$300,MATCH(I125,'Sycamore Loop Info'!$A$2:$A$300,0),MATCH($D$2,'Sycamore Loop Info'!$B$1:$Z$1,0)),"No Port Info")</f>
        <v>No Port Info</v>
      </c>
      <c r="E125" s="13" t="str">
        <f t="shared" si="25"/>
        <v>No</v>
      </c>
      <c r="F125" s="13" t="str">
        <f t="shared" si="26"/>
        <v>No Match</v>
      </c>
      <c r="G125" s="13" t="str">
        <f>IFERROR(INDEX('Sycamore Loop Info'!$B$2:$Z$300,MATCH(I125,'Sycamore Loop Info'!$A$2:$A$300,0),MATCH($G$2,'Sycamore Loop Info'!$B$1:$Z$1,0)),"No Cust ID")</f>
        <v>No Cust ID</v>
      </c>
      <c r="H125" s="4"/>
      <c r="I125" s="3"/>
      <c r="J125" s="3"/>
      <c r="K125" s="14"/>
      <c r="L125" s="3"/>
      <c r="M125" s="3"/>
      <c r="N125" s="3"/>
      <c r="O125" s="3"/>
      <c r="P125" s="3" t="str">
        <f t="shared" si="21"/>
        <v/>
      </c>
      <c r="Q125" s="3" t="str">
        <f t="shared" si="21"/>
        <v/>
      </c>
      <c r="R125" s="3"/>
      <c r="S125" s="3"/>
      <c r="T125" s="3" t="str">
        <f t="shared" si="22"/>
        <v/>
      </c>
      <c r="U125" s="3" t="str">
        <f t="shared" si="22"/>
        <v/>
      </c>
      <c r="V125" s="3"/>
      <c r="W125" s="3"/>
      <c r="X125" s="3" t="str">
        <f t="shared" si="23"/>
        <v/>
      </c>
      <c r="Y125" s="3" t="str">
        <f t="shared" si="23"/>
        <v/>
      </c>
      <c r="Z125" s="3"/>
      <c r="AA125" s="3"/>
      <c r="AB125" s="3" t="str">
        <f t="shared" si="19"/>
        <v/>
      </c>
      <c r="AC125" s="3" t="str">
        <f t="shared" si="20"/>
        <v/>
      </c>
      <c r="AD125" s="3"/>
      <c r="AE125" s="3"/>
      <c r="AF125" s="3" t="str">
        <f t="shared" si="24"/>
        <v/>
      </c>
      <c r="AG125" s="3" t="str">
        <f t="shared" si="24"/>
        <v/>
      </c>
      <c r="AH125" s="3"/>
    </row>
    <row r="126" spans="1:34" x14ac:dyDescent="0.35">
      <c r="A126" s="11"/>
      <c r="B126" s="2"/>
      <c r="C126" s="13" t="str">
        <f>IFERROR(INDEX('Sycamore Loop Info'!$B$2:$Z$300,MATCH(I126,'Sycamore Loop Info'!$A$2:$A$300,0),MATCH($C$2,'Sycamore Loop Info'!$B$1:$Z$1,0)),"No Match")</f>
        <v>No Match</v>
      </c>
      <c r="D126" s="13" t="str">
        <f>IFERROR(INDEX('Sycamore Loop Info'!$B$2:$Z$300,MATCH(I126,'Sycamore Loop Info'!$A$2:$A$300,0),MATCH($D$2,'Sycamore Loop Info'!$B$1:$Z$1,0)),"No Port Info")</f>
        <v>No Port Info</v>
      </c>
      <c r="E126" s="13" t="str">
        <f t="shared" si="25"/>
        <v>No</v>
      </c>
      <c r="F126" s="13" t="str">
        <f t="shared" si="26"/>
        <v>No Match</v>
      </c>
      <c r="G126" s="13" t="str">
        <f>IFERROR(INDEX('Sycamore Loop Info'!$B$2:$Z$300,MATCH(I126,'Sycamore Loop Info'!$A$2:$A$300,0),MATCH($G$2,'Sycamore Loop Info'!$B$1:$Z$1,0)),"No Cust ID")</f>
        <v>No Cust ID</v>
      </c>
      <c r="H126" s="4"/>
      <c r="I126" s="3"/>
      <c r="J126" s="3"/>
      <c r="K126" s="14"/>
      <c r="L126" s="3"/>
      <c r="M126" s="3"/>
      <c r="N126" s="3"/>
      <c r="O126" s="3"/>
      <c r="P126" s="3" t="str">
        <f t="shared" si="21"/>
        <v/>
      </c>
      <c r="Q126" s="3" t="str">
        <f t="shared" si="21"/>
        <v/>
      </c>
      <c r="R126" s="3"/>
      <c r="S126" s="3"/>
      <c r="T126" s="3" t="str">
        <f t="shared" si="22"/>
        <v/>
      </c>
      <c r="U126" s="3" t="str">
        <f t="shared" si="22"/>
        <v/>
      </c>
      <c r="V126" s="3"/>
      <c r="W126" s="3"/>
      <c r="X126" s="3" t="str">
        <f t="shared" si="23"/>
        <v/>
      </c>
      <c r="Y126" s="3" t="str">
        <f t="shared" si="23"/>
        <v/>
      </c>
      <c r="Z126" s="3"/>
      <c r="AA126" s="3"/>
      <c r="AB126" s="3" t="str">
        <f t="shared" si="19"/>
        <v/>
      </c>
      <c r="AC126" s="3" t="str">
        <f t="shared" si="20"/>
        <v/>
      </c>
      <c r="AD126" s="3"/>
      <c r="AE126" s="3"/>
      <c r="AF126" s="3" t="str">
        <f t="shared" si="24"/>
        <v/>
      </c>
      <c r="AG126" s="3" t="str">
        <f t="shared" si="24"/>
        <v/>
      </c>
      <c r="AH126" s="3"/>
    </row>
    <row r="127" spans="1:34" x14ac:dyDescent="0.35">
      <c r="A127" s="11"/>
      <c r="B127" s="2"/>
      <c r="C127" s="13" t="str">
        <f>IFERROR(INDEX('Sycamore Loop Info'!$B$2:$Z$300,MATCH(I127,'Sycamore Loop Info'!$A$2:$A$300,0),MATCH($C$2,'Sycamore Loop Info'!$B$1:$Z$1,0)),"No Match")</f>
        <v>No Match</v>
      </c>
      <c r="D127" s="13" t="str">
        <f>IFERROR(INDEX('Sycamore Loop Info'!$B$2:$Z$300,MATCH(I127,'Sycamore Loop Info'!$A$2:$A$300,0),MATCH($D$2,'Sycamore Loop Info'!$B$1:$Z$1,0)),"No Port Info")</f>
        <v>No Port Info</v>
      </c>
      <c r="E127" s="13" t="str">
        <f t="shared" si="25"/>
        <v>No</v>
      </c>
      <c r="F127" s="13" t="str">
        <f t="shared" si="26"/>
        <v>No Match</v>
      </c>
      <c r="G127" s="13" t="str">
        <f>IFERROR(INDEX('Sycamore Loop Info'!$B$2:$Z$300,MATCH(I127,'Sycamore Loop Info'!$A$2:$A$300,0),MATCH($G$2,'Sycamore Loop Info'!$B$1:$Z$1,0)),"No Cust ID")</f>
        <v>No Cust ID</v>
      </c>
      <c r="H127" s="4"/>
      <c r="I127" s="3"/>
      <c r="J127" s="3"/>
      <c r="K127" s="14"/>
      <c r="L127" s="3"/>
      <c r="M127" s="3"/>
      <c r="N127" s="3"/>
      <c r="O127" s="3"/>
      <c r="P127" s="3" t="str">
        <f t="shared" si="21"/>
        <v/>
      </c>
      <c r="Q127" s="3" t="str">
        <f t="shared" si="21"/>
        <v/>
      </c>
      <c r="R127" s="3"/>
      <c r="S127" s="3"/>
      <c r="T127" s="3" t="str">
        <f t="shared" si="22"/>
        <v/>
      </c>
      <c r="U127" s="3" t="str">
        <f t="shared" si="22"/>
        <v/>
      </c>
      <c r="V127" s="3"/>
      <c r="W127" s="3"/>
      <c r="X127" s="3" t="str">
        <f t="shared" si="23"/>
        <v/>
      </c>
      <c r="Y127" s="3" t="str">
        <f t="shared" si="23"/>
        <v/>
      </c>
      <c r="Z127" s="3"/>
      <c r="AA127" s="3"/>
      <c r="AB127" s="3" t="str">
        <f t="shared" si="19"/>
        <v/>
      </c>
      <c r="AC127" s="3" t="str">
        <f t="shared" si="20"/>
        <v/>
      </c>
      <c r="AD127" s="3"/>
      <c r="AE127" s="3"/>
      <c r="AF127" s="3" t="str">
        <f t="shared" si="24"/>
        <v/>
      </c>
      <c r="AG127" s="3" t="str">
        <f t="shared" si="24"/>
        <v/>
      </c>
      <c r="AH127" s="3"/>
    </row>
    <row r="128" spans="1:34" x14ac:dyDescent="0.35">
      <c r="A128" s="11"/>
      <c r="B128" s="2"/>
      <c r="C128" s="13" t="str">
        <f>IFERROR(INDEX('Sycamore Loop Info'!$B$2:$Z$300,MATCH(I128,'Sycamore Loop Info'!$A$2:$A$300,0),MATCH($C$2,'Sycamore Loop Info'!$B$1:$Z$1,0)),"No Match")</f>
        <v>No Match</v>
      </c>
      <c r="D128" s="13" t="str">
        <f>IFERROR(INDEX('Sycamore Loop Info'!$B$2:$Z$300,MATCH(I128,'Sycamore Loop Info'!$A$2:$A$300,0),MATCH($D$2,'Sycamore Loop Info'!$B$1:$Z$1,0)),"No Port Info")</f>
        <v>No Port Info</v>
      </c>
      <c r="E128" s="13" t="str">
        <f t="shared" si="25"/>
        <v>No</v>
      </c>
      <c r="F128" s="13" t="str">
        <f t="shared" si="26"/>
        <v>No Match</v>
      </c>
      <c r="G128" s="13" t="str">
        <f>IFERROR(INDEX('Sycamore Loop Info'!$B$2:$Z$300,MATCH(I128,'Sycamore Loop Info'!$A$2:$A$300,0),MATCH($G$2,'Sycamore Loop Info'!$B$1:$Z$1,0)),"No Cust ID")</f>
        <v>No Cust ID</v>
      </c>
      <c r="H128" s="4"/>
      <c r="I128" s="3"/>
      <c r="J128" s="3"/>
      <c r="K128" s="14"/>
      <c r="L128" s="3"/>
      <c r="M128" s="3"/>
      <c r="N128" s="3"/>
      <c r="O128" s="3"/>
      <c r="P128" s="3" t="str">
        <f t="shared" si="21"/>
        <v/>
      </c>
      <c r="Q128" s="3" t="str">
        <f t="shared" si="21"/>
        <v/>
      </c>
      <c r="R128" s="3"/>
      <c r="S128" s="3"/>
      <c r="T128" s="3" t="str">
        <f t="shared" si="22"/>
        <v/>
      </c>
      <c r="U128" s="3" t="str">
        <f t="shared" si="22"/>
        <v/>
      </c>
      <c r="V128" s="3"/>
      <c r="W128" s="3"/>
      <c r="X128" s="3" t="str">
        <f t="shared" si="23"/>
        <v/>
      </c>
      <c r="Y128" s="3" t="str">
        <f t="shared" si="23"/>
        <v/>
      </c>
      <c r="Z128" s="3"/>
      <c r="AA128" s="3"/>
      <c r="AB128" s="3" t="str">
        <f t="shared" si="19"/>
        <v/>
      </c>
      <c r="AC128" s="3" t="str">
        <f t="shared" si="20"/>
        <v/>
      </c>
      <c r="AD128" s="3"/>
      <c r="AE128" s="3"/>
      <c r="AF128" s="3" t="str">
        <f t="shared" si="24"/>
        <v/>
      </c>
      <c r="AG128" s="3" t="str">
        <f t="shared" si="24"/>
        <v/>
      </c>
      <c r="AH128" s="3"/>
    </row>
    <row r="129" spans="1:34" x14ac:dyDescent="0.35">
      <c r="A129" s="11"/>
      <c r="B129" s="2"/>
      <c r="C129" s="13" t="str">
        <f>IFERROR(INDEX('Sycamore Loop Info'!$B$2:$Z$300,MATCH(I129,'Sycamore Loop Info'!$A$2:$A$300,0),MATCH($C$2,'Sycamore Loop Info'!$B$1:$Z$1,0)),"No Match")</f>
        <v>No Match</v>
      </c>
      <c r="D129" s="13" t="str">
        <f>IFERROR(INDEX('Sycamore Loop Info'!$B$2:$Z$300,MATCH(I129,'Sycamore Loop Info'!$A$2:$A$300,0),MATCH($D$2,'Sycamore Loop Info'!$B$1:$Z$1,0)),"No Port Info")</f>
        <v>No Port Info</v>
      </c>
      <c r="E129" s="13" t="str">
        <f t="shared" si="25"/>
        <v>No</v>
      </c>
      <c r="F129" s="13" t="str">
        <f t="shared" si="26"/>
        <v>No Match</v>
      </c>
      <c r="G129" s="13" t="str">
        <f>IFERROR(INDEX('Sycamore Loop Info'!$B$2:$Z$300,MATCH(I129,'Sycamore Loop Info'!$A$2:$A$300,0),MATCH($G$2,'Sycamore Loop Info'!$B$1:$Z$1,0)),"No Cust ID")</f>
        <v>No Cust ID</v>
      </c>
      <c r="H129" s="4"/>
      <c r="I129" s="3"/>
      <c r="J129" s="3"/>
      <c r="K129" s="14"/>
      <c r="L129" s="3"/>
      <c r="M129" s="3"/>
      <c r="N129" s="3"/>
      <c r="O129" s="3"/>
      <c r="P129" s="3" t="str">
        <f t="shared" si="21"/>
        <v/>
      </c>
      <c r="Q129" s="3" t="str">
        <f t="shared" si="21"/>
        <v/>
      </c>
      <c r="R129" s="3"/>
      <c r="S129" s="3"/>
      <c r="T129" s="3" t="str">
        <f t="shared" si="22"/>
        <v/>
      </c>
      <c r="U129" s="3" t="str">
        <f t="shared" si="22"/>
        <v/>
      </c>
      <c r="V129" s="3"/>
      <c r="W129" s="3"/>
      <c r="X129" s="3" t="str">
        <f t="shared" si="23"/>
        <v/>
      </c>
      <c r="Y129" s="3" t="str">
        <f t="shared" si="23"/>
        <v/>
      </c>
      <c r="Z129" s="3"/>
      <c r="AA129" s="3"/>
      <c r="AB129" s="3" t="str">
        <f t="shared" si="19"/>
        <v/>
      </c>
      <c r="AC129" s="3" t="str">
        <f t="shared" si="20"/>
        <v/>
      </c>
      <c r="AD129" s="3"/>
      <c r="AE129" s="3"/>
      <c r="AF129" s="3" t="str">
        <f t="shared" si="24"/>
        <v/>
      </c>
      <c r="AG129" s="3" t="str">
        <f t="shared" si="24"/>
        <v/>
      </c>
      <c r="AH129" s="3"/>
    </row>
    <row r="130" spans="1:34" x14ac:dyDescent="0.35">
      <c r="A130" s="11"/>
      <c r="B130" s="2"/>
      <c r="C130" s="13" t="str">
        <f>IFERROR(INDEX('Sycamore Loop Info'!$B$2:$Z$300,MATCH(I130,'Sycamore Loop Info'!$A$2:$A$300,0),MATCH($C$2,'Sycamore Loop Info'!$B$1:$Z$1,0)),"No Match")</f>
        <v>No Match</v>
      </c>
      <c r="D130" s="13" t="str">
        <f>IFERROR(INDEX('Sycamore Loop Info'!$B$2:$Z$300,MATCH(I130,'Sycamore Loop Info'!$A$2:$A$300,0),MATCH($D$2,'Sycamore Loop Info'!$B$1:$Z$1,0)),"No Port Info")</f>
        <v>No Port Info</v>
      </c>
      <c r="E130" s="13" t="str">
        <f t="shared" si="25"/>
        <v>No</v>
      </c>
      <c r="F130" s="13" t="str">
        <f t="shared" si="26"/>
        <v>No Match</v>
      </c>
      <c r="G130" s="13" t="str">
        <f>IFERROR(INDEX('Sycamore Loop Info'!$B$2:$Z$300,MATCH(I130,'Sycamore Loop Info'!$A$2:$A$300,0),MATCH($G$2,'Sycamore Loop Info'!$B$1:$Z$1,0)),"No Cust ID")</f>
        <v>No Cust ID</v>
      </c>
      <c r="H130" s="4"/>
      <c r="I130" s="3"/>
      <c r="J130" s="3"/>
      <c r="K130" s="14"/>
      <c r="L130" s="3"/>
      <c r="M130" s="3"/>
      <c r="N130" s="3"/>
      <c r="O130" s="3"/>
      <c r="P130" s="3" t="str">
        <f t="shared" si="21"/>
        <v/>
      </c>
      <c r="Q130" s="3" t="str">
        <f t="shared" si="21"/>
        <v/>
      </c>
      <c r="R130" s="3"/>
      <c r="S130" s="3"/>
      <c r="T130" s="3" t="str">
        <f t="shared" si="22"/>
        <v/>
      </c>
      <c r="U130" s="3" t="str">
        <f t="shared" si="22"/>
        <v/>
      </c>
      <c r="V130" s="3"/>
      <c r="W130" s="3"/>
      <c r="X130" s="3" t="str">
        <f t="shared" si="23"/>
        <v/>
      </c>
      <c r="Y130" s="3" t="str">
        <f t="shared" si="23"/>
        <v/>
      </c>
      <c r="Z130" s="3"/>
      <c r="AA130" s="3"/>
      <c r="AB130" s="3" t="str">
        <f t="shared" si="19"/>
        <v/>
      </c>
      <c r="AC130" s="3" t="str">
        <f t="shared" si="20"/>
        <v/>
      </c>
      <c r="AD130" s="3"/>
      <c r="AE130" s="3"/>
      <c r="AF130" s="3" t="str">
        <f t="shared" si="24"/>
        <v/>
      </c>
      <c r="AG130" s="3" t="str">
        <f t="shared" si="24"/>
        <v/>
      </c>
      <c r="AH130" s="3"/>
    </row>
    <row r="131" spans="1:34" x14ac:dyDescent="0.35">
      <c r="A131" s="11"/>
      <c r="B131" s="2"/>
      <c r="C131" s="13" t="str">
        <f>IFERROR(INDEX('Sycamore Loop Info'!$B$2:$Z$300,MATCH(I131,'Sycamore Loop Info'!$A$2:$A$300,0),MATCH($C$2,'Sycamore Loop Info'!$B$1:$Z$1,0)),"No Match")</f>
        <v>No Match</v>
      </c>
      <c r="D131" s="13" t="str">
        <f>IFERROR(INDEX('Sycamore Loop Info'!$B$2:$Z$300,MATCH(I131,'Sycamore Loop Info'!$A$2:$A$300,0),MATCH($D$2,'Sycamore Loop Info'!$B$1:$Z$1,0)),"No Port Info")</f>
        <v>No Port Info</v>
      </c>
      <c r="E131" s="13" t="str">
        <f t="shared" si="25"/>
        <v>No</v>
      </c>
      <c r="F131" s="13" t="str">
        <f t="shared" si="26"/>
        <v>No Match</v>
      </c>
      <c r="G131" s="13" t="str">
        <f>IFERROR(INDEX('Sycamore Loop Info'!$B$2:$Z$300,MATCH(I131,'Sycamore Loop Info'!$A$2:$A$300,0),MATCH($G$2,'Sycamore Loop Info'!$B$1:$Z$1,0)),"No Cust ID")</f>
        <v>No Cust ID</v>
      </c>
      <c r="H131" s="4"/>
      <c r="I131" s="3"/>
      <c r="J131" s="3"/>
      <c r="K131" s="14"/>
      <c r="L131" s="3"/>
      <c r="M131" s="3"/>
      <c r="N131" s="3"/>
      <c r="O131" s="3"/>
      <c r="P131" s="3" t="str">
        <f t="shared" si="21"/>
        <v/>
      </c>
      <c r="Q131" s="3" t="str">
        <f t="shared" si="21"/>
        <v/>
      </c>
      <c r="R131" s="3"/>
      <c r="S131" s="3"/>
      <c r="T131" s="3" t="str">
        <f t="shared" si="22"/>
        <v/>
      </c>
      <c r="U131" s="3" t="str">
        <f t="shared" si="22"/>
        <v/>
      </c>
      <c r="V131" s="3"/>
      <c r="W131" s="3"/>
      <c r="X131" s="3" t="str">
        <f t="shared" si="23"/>
        <v/>
      </c>
      <c r="Y131" s="3" t="str">
        <f t="shared" si="23"/>
        <v/>
      </c>
      <c r="Z131" s="3"/>
      <c r="AA131" s="3"/>
      <c r="AB131" s="3" t="str">
        <f t="shared" si="19"/>
        <v/>
      </c>
      <c r="AC131" s="3" t="str">
        <f t="shared" si="20"/>
        <v/>
      </c>
      <c r="AD131" s="3"/>
      <c r="AE131" s="3"/>
      <c r="AF131" s="3" t="str">
        <f t="shared" si="24"/>
        <v/>
      </c>
      <c r="AG131" s="3" t="str">
        <f t="shared" si="24"/>
        <v/>
      </c>
      <c r="AH131" s="3"/>
    </row>
    <row r="132" spans="1:34" x14ac:dyDescent="0.35">
      <c r="A132" s="11"/>
      <c r="B132" s="2"/>
      <c r="C132" s="13" t="str">
        <f>IFERROR(INDEX('Sycamore Loop Info'!$B$2:$Z$300,MATCH(I132,'Sycamore Loop Info'!$A$2:$A$300,0),MATCH($C$2,'Sycamore Loop Info'!$B$1:$Z$1,0)),"No Match")</f>
        <v>No Match</v>
      </c>
      <c r="D132" s="13" t="str">
        <f>IFERROR(INDEX('Sycamore Loop Info'!$B$2:$Z$300,MATCH(I132,'Sycamore Loop Info'!$A$2:$A$300,0),MATCH($D$2,'Sycamore Loop Info'!$B$1:$Z$1,0)),"No Port Info")</f>
        <v>No Port Info</v>
      </c>
      <c r="E132" s="13" t="str">
        <f t="shared" si="25"/>
        <v>No</v>
      </c>
      <c r="F132" s="13" t="str">
        <f t="shared" si="26"/>
        <v>No Match</v>
      </c>
      <c r="G132" s="13" t="str">
        <f>IFERROR(INDEX('Sycamore Loop Info'!$B$2:$Z$300,MATCH(I132,'Sycamore Loop Info'!$A$2:$A$300,0),MATCH($G$2,'Sycamore Loop Info'!$B$1:$Z$1,0)),"No Cust ID")</f>
        <v>No Cust ID</v>
      </c>
      <c r="H132" s="4"/>
      <c r="I132" s="3"/>
      <c r="J132" s="3"/>
      <c r="K132" s="14"/>
      <c r="L132" s="3"/>
      <c r="M132" s="3"/>
      <c r="N132" s="3"/>
      <c r="O132" s="3"/>
      <c r="P132" s="3" t="str">
        <f t="shared" si="21"/>
        <v/>
      </c>
      <c r="Q132" s="3" t="str">
        <f t="shared" si="21"/>
        <v/>
      </c>
      <c r="R132" s="3"/>
      <c r="S132" s="3"/>
      <c r="T132" s="3" t="str">
        <f t="shared" si="22"/>
        <v/>
      </c>
      <c r="U132" s="3" t="str">
        <f t="shared" si="22"/>
        <v/>
      </c>
      <c r="V132" s="3"/>
      <c r="W132" s="3"/>
      <c r="X132" s="3" t="str">
        <f t="shared" si="23"/>
        <v/>
      </c>
      <c r="Y132" s="3" t="str">
        <f t="shared" si="23"/>
        <v/>
      </c>
      <c r="Z132" s="3"/>
      <c r="AA132" s="3"/>
      <c r="AB132" s="3" t="str">
        <f t="shared" si="19"/>
        <v/>
      </c>
      <c r="AC132" s="3" t="str">
        <f t="shared" si="20"/>
        <v/>
      </c>
      <c r="AD132" s="3"/>
      <c r="AE132" s="3"/>
      <c r="AF132" s="3" t="str">
        <f t="shared" si="24"/>
        <v/>
      </c>
      <c r="AG132" s="3" t="str">
        <f t="shared" si="24"/>
        <v/>
      </c>
      <c r="AH132" s="3"/>
    </row>
    <row r="133" spans="1:34" x14ac:dyDescent="0.35">
      <c r="A133" s="11"/>
      <c r="B133" s="2"/>
      <c r="C133" s="13" t="str">
        <f>IFERROR(INDEX('Sycamore Loop Info'!$B$2:$Z$300,MATCH(I133,'Sycamore Loop Info'!$A$2:$A$300,0),MATCH($C$2,'Sycamore Loop Info'!$B$1:$Z$1,0)),"No Match")</f>
        <v>No Match</v>
      </c>
      <c r="D133" s="13" t="str">
        <f>IFERROR(INDEX('Sycamore Loop Info'!$B$2:$Z$300,MATCH(I133,'Sycamore Loop Info'!$A$2:$A$300,0),MATCH($D$2,'Sycamore Loop Info'!$B$1:$Z$1,0)),"No Port Info")</f>
        <v>No Port Info</v>
      </c>
      <c r="E133" s="13" t="str">
        <f t="shared" si="25"/>
        <v>No</v>
      </c>
      <c r="F133" s="13" t="str">
        <f t="shared" si="26"/>
        <v>No Match</v>
      </c>
      <c r="G133" s="13" t="str">
        <f>IFERROR(INDEX('Sycamore Loop Info'!$B$2:$Z$300,MATCH(I133,'Sycamore Loop Info'!$A$2:$A$300,0),MATCH($G$2,'Sycamore Loop Info'!$B$1:$Z$1,0)),"No Cust ID")</f>
        <v>No Cust ID</v>
      </c>
      <c r="H133" s="4"/>
      <c r="I133" s="3"/>
      <c r="J133" s="3"/>
      <c r="K133" s="14"/>
      <c r="L133" s="3"/>
      <c r="M133" s="3"/>
      <c r="N133" s="3"/>
      <c r="O133" s="3"/>
      <c r="P133" s="3" t="str">
        <f t="shared" si="21"/>
        <v/>
      </c>
      <c r="Q133" s="3" t="str">
        <f t="shared" si="21"/>
        <v/>
      </c>
      <c r="R133" s="3"/>
      <c r="S133" s="3"/>
      <c r="T133" s="3" t="str">
        <f t="shared" si="22"/>
        <v/>
      </c>
      <c r="U133" s="3" t="str">
        <f t="shared" si="22"/>
        <v/>
      </c>
      <c r="V133" s="3"/>
      <c r="W133" s="3"/>
      <c r="X133" s="3" t="str">
        <f t="shared" si="23"/>
        <v/>
      </c>
      <c r="Y133" s="3" t="str">
        <f t="shared" si="23"/>
        <v/>
      </c>
      <c r="Z133" s="3"/>
      <c r="AA133" s="3"/>
      <c r="AB133" s="3" t="str">
        <f t="shared" si="19"/>
        <v/>
      </c>
      <c r="AC133" s="3" t="str">
        <f t="shared" si="20"/>
        <v/>
      </c>
      <c r="AD133" s="3"/>
      <c r="AE133" s="3"/>
      <c r="AF133" s="3" t="str">
        <f t="shared" si="24"/>
        <v/>
      </c>
      <c r="AG133" s="3" t="str">
        <f t="shared" si="24"/>
        <v/>
      </c>
      <c r="AH133" s="3"/>
    </row>
    <row r="134" spans="1:34" x14ac:dyDescent="0.35">
      <c r="A134" s="11"/>
      <c r="B134" s="2"/>
      <c r="C134" s="13" t="str">
        <f>IFERROR(INDEX('Sycamore Loop Info'!$B$2:$Z$300,MATCH(I134,'Sycamore Loop Info'!$A$2:$A$300,0),MATCH($C$2,'Sycamore Loop Info'!$B$1:$Z$1,0)),"No Match")</f>
        <v>No Match</v>
      </c>
      <c r="D134" s="13" t="str">
        <f>IFERROR(INDEX('Sycamore Loop Info'!$B$2:$Z$300,MATCH(I134,'Sycamore Loop Info'!$A$2:$A$300,0),MATCH($D$2,'Sycamore Loop Info'!$B$1:$Z$1,0)),"No Port Info")</f>
        <v>No Port Info</v>
      </c>
      <c r="E134" s="13" t="str">
        <f t="shared" si="25"/>
        <v>No</v>
      </c>
      <c r="F134" s="13" t="str">
        <f t="shared" si="26"/>
        <v>No Match</v>
      </c>
      <c r="G134" s="13" t="str">
        <f>IFERROR(INDEX('Sycamore Loop Info'!$B$2:$Z$300,MATCH(I134,'Sycamore Loop Info'!$A$2:$A$300,0),MATCH($G$2,'Sycamore Loop Info'!$B$1:$Z$1,0)),"No Cust ID")</f>
        <v>No Cust ID</v>
      </c>
      <c r="H134" s="4"/>
      <c r="I134" s="3"/>
      <c r="J134" s="3"/>
      <c r="K134" s="14"/>
      <c r="L134" s="3"/>
      <c r="M134" s="3"/>
      <c r="N134" s="3"/>
      <c r="O134" s="3"/>
      <c r="P134" s="3" t="str">
        <f t="shared" si="21"/>
        <v/>
      </c>
      <c r="Q134" s="3" t="str">
        <f t="shared" si="21"/>
        <v/>
      </c>
      <c r="R134" s="3"/>
      <c r="S134" s="3"/>
      <c r="T134" s="3" t="str">
        <f t="shared" si="22"/>
        <v/>
      </c>
      <c r="U134" s="3" t="str">
        <f t="shared" si="22"/>
        <v/>
      </c>
      <c r="V134" s="3"/>
      <c r="W134" s="3"/>
      <c r="X134" s="3" t="str">
        <f t="shared" si="23"/>
        <v/>
      </c>
      <c r="Y134" s="3" t="str">
        <f t="shared" si="23"/>
        <v/>
      </c>
      <c r="Z134" s="3"/>
      <c r="AA134" s="3"/>
      <c r="AB134" s="3" t="str">
        <f t="shared" si="19"/>
        <v/>
      </c>
      <c r="AC134" s="3" t="str">
        <f t="shared" si="20"/>
        <v/>
      </c>
      <c r="AD134" s="3"/>
      <c r="AE134" s="3"/>
      <c r="AF134" s="3" t="str">
        <f t="shared" si="24"/>
        <v/>
      </c>
      <c r="AG134" s="3" t="str">
        <f t="shared" si="24"/>
        <v/>
      </c>
      <c r="AH134" s="3"/>
    </row>
    <row r="135" spans="1:34" x14ac:dyDescent="0.35">
      <c r="A135" s="11"/>
      <c r="B135" s="2"/>
      <c r="C135" s="13" t="str">
        <f>IFERROR(INDEX('Sycamore Loop Info'!$B$2:$Z$300,MATCH(I135,'Sycamore Loop Info'!$A$2:$A$300,0),MATCH($C$2,'Sycamore Loop Info'!$B$1:$Z$1,0)),"No Match")</f>
        <v>No Match</v>
      </c>
      <c r="D135" s="13" t="str">
        <f>IFERROR(INDEX('Sycamore Loop Info'!$B$2:$Z$300,MATCH(I135,'Sycamore Loop Info'!$A$2:$A$300,0),MATCH($D$2,'Sycamore Loop Info'!$B$1:$Z$1,0)),"No Port Info")</f>
        <v>No Port Info</v>
      </c>
      <c r="E135" s="13" t="str">
        <f t="shared" si="25"/>
        <v>No</v>
      </c>
      <c r="F135" s="13" t="str">
        <f t="shared" si="26"/>
        <v>No Match</v>
      </c>
      <c r="G135" s="13" t="str">
        <f>IFERROR(INDEX('Sycamore Loop Info'!$B$2:$Z$300,MATCH(I135,'Sycamore Loop Info'!$A$2:$A$300,0),MATCH($G$2,'Sycamore Loop Info'!$B$1:$Z$1,0)),"No Cust ID")</f>
        <v>No Cust ID</v>
      </c>
      <c r="H135" s="4"/>
      <c r="I135" s="3"/>
      <c r="J135" s="3"/>
      <c r="K135" s="14"/>
      <c r="L135" s="3"/>
      <c r="M135" s="3"/>
      <c r="N135" s="3"/>
      <c r="O135" s="3"/>
      <c r="P135" s="3" t="str">
        <f t="shared" si="21"/>
        <v/>
      </c>
      <c r="Q135" s="3" t="str">
        <f t="shared" si="21"/>
        <v/>
      </c>
      <c r="R135" s="3"/>
      <c r="S135" s="3"/>
      <c r="T135" s="3" t="str">
        <f t="shared" si="22"/>
        <v/>
      </c>
      <c r="U135" s="3" t="str">
        <f t="shared" si="22"/>
        <v/>
      </c>
      <c r="V135" s="3"/>
      <c r="W135" s="3"/>
      <c r="X135" s="3" t="str">
        <f t="shared" si="23"/>
        <v/>
      </c>
      <c r="Y135" s="3" t="str">
        <f t="shared" si="23"/>
        <v/>
      </c>
      <c r="Z135" s="3"/>
      <c r="AA135" s="3"/>
      <c r="AB135" s="3" t="str">
        <f t="shared" si="19"/>
        <v/>
      </c>
      <c r="AC135" s="3" t="str">
        <f t="shared" si="20"/>
        <v/>
      </c>
      <c r="AD135" s="3"/>
      <c r="AE135" s="3"/>
      <c r="AF135" s="3" t="str">
        <f t="shared" si="24"/>
        <v/>
      </c>
      <c r="AG135" s="3" t="str">
        <f t="shared" si="24"/>
        <v/>
      </c>
      <c r="AH135" s="3"/>
    </row>
    <row r="136" spans="1:34" x14ac:dyDescent="0.35">
      <c r="A136" s="11"/>
      <c r="B136" s="2"/>
      <c r="C136" s="13" t="str">
        <f>IFERROR(INDEX('Sycamore Loop Info'!$B$2:$Z$300,MATCH(I136,'Sycamore Loop Info'!$A$2:$A$300,0),MATCH($C$2,'Sycamore Loop Info'!$B$1:$Z$1,0)),"No Match")</f>
        <v>No Match</v>
      </c>
      <c r="D136" s="13" t="str">
        <f>IFERROR(INDEX('Sycamore Loop Info'!$B$2:$Z$300,MATCH(I136,'Sycamore Loop Info'!$A$2:$A$300,0),MATCH($D$2,'Sycamore Loop Info'!$B$1:$Z$1,0)),"No Port Info")</f>
        <v>No Port Info</v>
      </c>
      <c r="E136" s="13" t="str">
        <f t="shared" si="25"/>
        <v>No</v>
      </c>
      <c r="F136" s="13" t="str">
        <f t="shared" si="26"/>
        <v>No Match</v>
      </c>
      <c r="G136" s="13" t="str">
        <f>IFERROR(INDEX('Sycamore Loop Info'!$B$2:$Z$300,MATCH(I136,'Sycamore Loop Info'!$A$2:$A$300,0),MATCH($G$2,'Sycamore Loop Info'!$B$1:$Z$1,0)),"No Cust ID")</f>
        <v>No Cust ID</v>
      </c>
      <c r="H136" s="4"/>
      <c r="I136" s="3"/>
      <c r="J136" s="3"/>
      <c r="K136" s="14"/>
      <c r="L136" s="3"/>
      <c r="M136" s="3"/>
      <c r="N136" s="3"/>
      <c r="O136" s="3"/>
      <c r="P136" s="3" t="str">
        <f t="shared" si="21"/>
        <v/>
      </c>
      <c r="Q136" s="3" t="str">
        <f t="shared" si="21"/>
        <v/>
      </c>
      <c r="R136" s="3"/>
      <c r="S136" s="3"/>
      <c r="T136" s="3" t="str">
        <f t="shared" si="22"/>
        <v/>
      </c>
      <c r="U136" s="3" t="str">
        <f t="shared" si="22"/>
        <v/>
      </c>
      <c r="V136" s="3"/>
      <c r="W136" s="3"/>
      <c r="X136" s="3" t="str">
        <f t="shared" si="23"/>
        <v/>
      </c>
      <c r="Y136" s="3" t="str">
        <f t="shared" si="23"/>
        <v/>
      </c>
      <c r="Z136" s="3"/>
      <c r="AA136" s="3"/>
      <c r="AB136" s="3" t="str">
        <f t="shared" si="19"/>
        <v/>
      </c>
      <c r="AC136" s="3" t="str">
        <f t="shared" si="20"/>
        <v/>
      </c>
      <c r="AD136" s="3"/>
      <c r="AE136" s="3"/>
      <c r="AF136" s="3" t="str">
        <f t="shared" si="24"/>
        <v/>
      </c>
      <c r="AG136" s="3" t="str">
        <f t="shared" si="24"/>
        <v/>
      </c>
      <c r="AH136" s="3"/>
    </row>
    <row r="137" spans="1:34" x14ac:dyDescent="0.35">
      <c r="A137" s="11"/>
      <c r="B137" s="2"/>
      <c r="C137" s="13" t="str">
        <f>IFERROR(INDEX('Sycamore Loop Info'!$B$2:$Z$300,MATCH(I137,'Sycamore Loop Info'!$A$2:$A$300,0),MATCH($C$2,'Sycamore Loop Info'!$B$1:$Z$1,0)),"No Match")</f>
        <v>No Match</v>
      </c>
      <c r="D137" s="13" t="str">
        <f>IFERROR(INDEX('Sycamore Loop Info'!$B$2:$Z$300,MATCH(I137,'Sycamore Loop Info'!$A$2:$A$300,0),MATCH($D$2,'Sycamore Loop Info'!$B$1:$Z$1,0)),"No Port Info")</f>
        <v>No Port Info</v>
      </c>
      <c r="E137" s="13" t="str">
        <f t="shared" si="25"/>
        <v>No</v>
      </c>
      <c r="F137" s="13" t="str">
        <f t="shared" si="26"/>
        <v>No Match</v>
      </c>
      <c r="G137" s="13" t="str">
        <f>IFERROR(INDEX('Sycamore Loop Info'!$B$2:$Z$300,MATCH(I137,'Sycamore Loop Info'!$A$2:$A$300,0),MATCH($G$2,'Sycamore Loop Info'!$B$1:$Z$1,0)),"No Cust ID")</f>
        <v>No Cust ID</v>
      </c>
      <c r="H137" s="4"/>
      <c r="I137" s="3"/>
      <c r="J137" s="3"/>
      <c r="K137" s="14"/>
      <c r="L137" s="3"/>
      <c r="M137" s="3"/>
      <c r="N137" s="3"/>
      <c r="O137" s="3"/>
      <c r="P137" s="3" t="str">
        <f t="shared" si="21"/>
        <v/>
      </c>
      <c r="Q137" s="3" t="str">
        <f t="shared" si="21"/>
        <v/>
      </c>
      <c r="R137" s="3"/>
      <c r="S137" s="3"/>
      <c r="T137" s="3" t="str">
        <f t="shared" si="22"/>
        <v/>
      </c>
      <c r="U137" s="3" t="str">
        <f t="shared" si="22"/>
        <v/>
      </c>
      <c r="V137" s="3"/>
      <c r="W137" s="3"/>
      <c r="X137" s="3" t="str">
        <f t="shared" si="23"/>
        <v/>
      </c>
      <c r="Y137" s="3" t="str">
        <f t="shared" si="23"/>
        <v/>
      </c>
      <c r="Z137" s="3"/>
      <c r="AA137" s="3"/>
      <c r="AB137" s="3" t="str">
        <f t="shared" si="19"/>
        <v/>
      </c>
      <c r="AC137" s="3" t="str">
        <f t="shared" si="20"/>
        <v/>
      </c>
      <c r="AD137" s="3"/>
      <c r="AE137" s="3"/>
      <c r="AF137" s="3" t="str">
        <f t="shared" si="24"/>
        <v/>
      </c>
      <c r="AG137" s="3" t="str">
        <f t="shared" si="24"/>
        <v/>
      </c>
      <c r="AH137" s="3"/>
    </row>
    <row r="138" spans="1:34" x14ac:dyDescent="0.35">
      <c r="A138" s="11"/>
      <c r="B138" s="2"/>
      <c r="C138" s="13" t="str">
        <f>IFERROR(INDEX('Sycamore Loop Info'!$B$2:$Z$300,MATCH(I138,'Sycamore Loop Info'!$A$2:$A$300,0),MATCH($C$2,'Sycamore Loop Info'!$B$1:$Z$1,0)),"No Match")</f>
        <v>No Match</v>
      </c>
      <c r="D138" s="13" t="str">
        <f>IFERROR(INDEX('Sycamore Loop Info'!$B$2:$Z$300,MATCH(I138,'Sycamore Loop Info'!$A$2:$A$300,0),MATCH($D$2,'Sycamore Loop Info'!$B$1:$Z$1,0)),"No Port Info")</f>
        <v>No Port Info</v>
      </c>
      <c r="E138" s="13" t="str">
        <f t="shared" si="25"/>
        <v>No</v>
      </c>
      <c r="F138" s="13" t="str">
        <f t="shared" si="26"/>
        <v>No Match</v>
      </c>
      <c r="G138" s="13" t="str">
        <f>IFERROR(INDEX('Sycamore Loop Info'!$B$2:$Z$300,MATCH(I138,'Sycamore Loop Info'!$A$2:$A$300,0),MATCH($G$2,'Sycamore Loop Info'!$B$1:$Z$1,0)),"No Cust ID")</f>
        <v>No Cust ID</v>
      </c>
      <c r="H138" s="4"/>
      <c r="I138" s="3"/>
      <c r="J138" s="3"/>
      <c r="K138" s="14"/>
      <c r="L138" s="3"/>
      <c r="M138" s="3"/>
      <c r="N138" s="3"/>
      <c r="O138" s="3"/>
      <c r="P138" s="3" t="str">
        <f t="shared" si="21"/>
        <v/>
      </c>
      <c r="Q138" s="3" t="str">
        <f t="shared" si="21"/>
        <v/>
      </c>
      <c r="R138" s="3"/>
      <c r="S138" s="3"/>
      <c r="T138" s="3" t="str">
        <f t="shared" si="22"/>
        <v/>
      </c>
      <c r="U138" s="3" t="str">
        <f t="shared" si="22"/>
        <v/>
      </c>
      <c r="V138" s="3"/>
      <c r="W138" s="3"/>
      <c r="X138" s="3" t="str">
        <f t="shared" si="23"/>
        <v/>
      </c>
      <c r="Y138" s="3" t="str">
        <f t="shared" si="23"/>
        <v/>
      </c>
      <c r="Z138" s="3"/>
      <c r="AA138" s="3"/>
      <c r="AB138" s="3" t="str">
        <f t="shared" si="19"/>
        <v/>
      </c>
      <c r="AC138" s="3" t="str">
        <f t="shared" si="20"/>
        <v/>
      </c>
      <c r="AD138" s="3"/>
      <c r="AE138" s="3"/>
      <c r="AF138" s="3" t="str">
        <f t="shared" si="24"/>
        <v/>
      </c>
      <c r="AG138" s="3" t="str">
        <f t="shared" si="24"/>
        <v/>
      </c>
      <c r="AH138" s="3"/>
    </row>
    <row r="139" spans="1:34" x14ac:dyDescent="0.35">
      <c r="A139" s="11"/>
      <c r="B139" s="2"/>
      <c r="C139" s="13" t="str">
        <f>IFERROR(INDEX('Sycamore Loop Info'!$B$2:$Z$300,MATCH(I139,'Sycamore Loop Info'!$A$2:$A$300,0),MATCH($C$2,'Sycamore Loop Info'!$B$1:$Z$1,0)),"No Match")</f>
        <v>No Match</v>
      </c>
      <c r="D139" s="13" t="str">
        <f>IFERROR(INDEX('Sycamore Loop Info'!$B$2:$Z$300,MATCH(I139,'Sycamore Loop Info'!$A$2:$A$300,0),MATCH($D$2,'Sycamore Loop Info'!$B$1:$Z$1,0)),"No Port Info")</f>
        <v>No Port Info</v>
      </c>
      <c r="E139" s="13" t="str">
        <f t="shared" si="25"/>
        <v>No</v>
      </c>
      <c r="F139" s="13" t="str">
        <f t="shared" si="26"/>
        <v>No Match</v>
      </c>
      <c r="G139" s="13" t="str">
        <f>IFERROR(INDEX('Sycamore Loop Info'!$B$2:$Z$300,MATCH(I139,'Sycamore Loop Info'!$A$2:$A$300,0),MATCH($G$2,'Sycamore Loop Info'!$B$1:$Z$1,0)),"No Cust ID")</f>
        <v>No Cust ID</v>
      </c>
      <c r="H139" s="4"/>
      <c r="I139" s="3"/>
      <c r="J139" s="3"/>
      <c r="K139" s="14"/>
      <c r="L139" s="3"/>
      <c r="M139" s="3"/>
      <c r="N139" s="3"/>
      <c r="O139" s="3"/>
      <c r="P139" s="3" t="str">
        <f t="shared" si="21"/>
        <v/>
      </c>
      <c r="Q139" s="3" t="str">
        <f t="shared" si="21"/>
        <v/>
      </c>
      <c r="R139" s="3"/>
      <c r="S139" s="3"/>
      <c r="T139" s="3" t="str">
        <f t="shared" si="22"/>
        <v/>
      </c>
      <c r="U139" s="3" t="str">
        <f t="shared" si="22"/>
        <v/>
      </c>
      <c r="V139" s="3"/>
      <c r="W139" s="3"/>
      <c r="X139" s="3" t="str">
        <f t="shared" si="23"/>
        <v/>
      </c>
      <c r="Y139" s="3" t="str">
        <f t="shared" si="23"/>
        <v/>
      </c>
      <c r="Z139" s="3"/>
      <c r="AA139" s="3"/>
      <c r="AB139" s="3" t="str">
        <f t="shared" si="19"/>
        <v/>
      </c>
      <c r="AC139" s="3" t="str">
        <f t="shared" si="20"/>
        <v/>
      </c>
      <c r="AD139" s="3"/>
      <c r="AE139" s="3"/>
      <c r="AF139" s="3" t="str">
        <f t="shared" si="24"/>
        <v/>
      </c>
      <c r="AG139" s="3" t="str">
        <f t="shared" si="24"/>
        <v/>
      </c>
      <c r="AH139" s="3"/>
    </row>
    <row r="140" spans="1:34" x14ac:dyDescent="0.35">
      <c r="A140" s="11"/>
      <c r="B140" s="2"/>
      <c r="C140" s="13" t="str">
        <f>IFERROR(INDEX('Sycamore Loop Info'!$B$2:$Z$300,MATCH(I140,'Sycamore Loop Info'!$A$2:$A$300,0),MATCH($C$2,'Sycamore Loop Info'!$B$1:$Z$1,0)),"No Match")</f>
        <v>No Match</v>
      </c>
      <c r="D140" s="13" t="str">
        <f>IFERROR(INDEX('Sycamore Loop Info'!$B$2:$Z$300,MATCH(I140,'Sycamore Loop Info'!$A$2:$A$300,0),MATCH($D$2,'Sycamore Loop Info'!$B$1:$Z$1,0)),"No Port Info")</f>
        <v>No Port Info</v>
      </c>
      <c r="E140" s="13" t="str">
        <f t="shared" si="25"/>
        <v>No</v>
      </c>
      <c r="F140" s="13" t="str">
        <f t="shared" si="26"/>
        <v>No Match</v>
      </c>
      <c r="G140" s="13" t="str">
        <f>IFERROR(INDEX('Sycamore Loop Info'!$B$2:$Z$300,MATCH(I140,'Sycamore Loop Info'!$A$2:$A$300,0),MATCH($G$2,'Sycamore Loop Info'!$B$1:$Z$1,0)),"No Cust ID")</f>
        <v>No Cust ID</v>
      </c>
      <c r="H140" s="4"/>
      <c r="I140" s="3"/>
      <c r="J140" s="3"/>
      <c r="K140" s="14"/>
      <c r="L140" s="3"/>
      <c r="M140" s="3"/>
      <c r="N140" s="3"/>
      <c r="O140" s="3"/>
      <c r="P140" s="3" t="str">
        <f t="shared" si="21"/>
        <v/>
      </c>
      <c r="Q140" s="3" t="str">
        <f t="shared" si="21"/>
        <v/>
      </c>
      <c r="R140" s="3"/>
      <c r="S140" s="3"/>
      <c r="T140" s="3" t="str">
        <f t="shared" si="22"/>
        <v/>
      </c>
      <c r="U140" s="3" t="str">
        <f t="shared" si="22"/>
        <v/>
      </c>
      <c r="V140" s="3"/>
      <c r="W140" s="3"/>
      <c r="X140" s="3" t="str">
        <f t="shared" si="23"/>
        <v/>
      </c>
      <c r="Y140" s="3" t="str">
        <f t="shared" si="23"/>
        <v/>
      </c>
      <c r="Z140" s="3"/>
      <c r="AA140" s="3"/>
      <c r="AB140" s="3" t="str">
        <f t="shared" si="19"/>
        <v/>
      </c>
      <c r="AC140" s="3" t="str">
        <f t="shared" si="20"/>
        <v/>
      </c>
      <c r="AD140" s="3"/>
      <c r="AE140" s="3"/>
      <c r="AF140" s="3" t="str">
        <f t="shared" si="24"/>
        <v/>
      </c>
      <c r="AG140" s="3" t="str">
        <f t="shared" si="24"/>
        <v/>
      </c>
      <c r="AH140" s="3"/>
    </row>
    <row r="141" spans="1:34" x14ac:dyDescent="0.35">
      <c r="A141" s="11"/>
      <c r="B141" s="2"/>
      <c r="C141" s="13" t="str">
        <f>IFERROR(INDEX('Sycamore Loop Info'!$B$2:$Z$300,MATCH(I141,'Sycamore Loop Info'!$A$2:$A$300,0),MATCH($C$2,'Sycamore Loop Info'!$B$1:$Z$1,0)),"No Match")</f>
        <v>No Match</v>
      </c>
      <c r="D141" s="13" t="str">
        <f>IFERROR(INDEX('Sycamore Loop Info'!$B$2:$Z$300,MATCH(I141,'Sycamore Loop Info'!$A$2:$A$300,0),MATCH($D$2,'Sycamore Loop Info'!$B$1:$Z$1,0)),"No Port Info")</f>
        <v>No Port Info</v>
      </c>
      <c r="E141" s="13" t="str">
        <f t="shared" si="25"/>
        <v>No</v>
      </c>
      <c r="F141" s="13" t="str">
        <f t="shared" si="26"/>
        <v>No Match</v>
      </c>
      <c r="G141" s="13" t="str">
        <f>IFERROR(INDEX('Sycamore Loop Info'!$B$2:$Z$300,MATCH(I141,'Sycamore Loop Info'!$A$2:$A$300,0),MATCH($G$2,'Sycamore Loop Info'!$B$1:$Z$1,0)),"No Cust ID")</f>
        <v>No Cust ID</v>
      </c>
      <c r="H141" s="4"/>
      <c r="I141" s="3"/>
      <c r="J141" s="3"/>
      <c r="K141" s="14"/>
      <c r="L141" s="3"/>
      <c r="M141" s="3"/>
      <c r="N141" s="3"/>
      <c r="O141" s="3"/>
      <c r="P141" s="3" t="str">
        <f t="shared" si="21"/>
        <v/>
      </c>
      <c r="Q141" s="3" t="str">
        <f t="shared" si="21"/>
        <v/>
      </c>
      <c r="R141" s="3"/>
      <c r="S141" s="3"/>
      <c r="T141" s="3" t="str">
        <f t="shared" si="22"/>
        <v/>
      </c>
      <c r="U141" s="3" t="str">
        <f t="shared" si="22"/>
        <v/>
      </c>
      <c r="V141" s="3"/>
      <c r="W141" s="3"/>
      <c r="X141" s="3" t="str">
        <f t="shared" si="23"/>
        <v/>
      </c>
      <c r="Y141" s="3" t="str">
        <f t="shared" si="23"/>
        <v/>
      </c>
      <c r="Z141" s="3"/>
      <c r="AA141" s="3"/>
      <c r="AB141" s="3" t="str">
        <f t="shared" si="19"/>
        <v/>
      </c>
      <c r="AC141" s="3" t="str">
        <f t="shared" si="20"/>
        <v/>
      </c>
      <c r="AD141" s="3"/>
      <c r="AE141" s="3"/>
      <c r="AF141" s="3" t="str">
        <f t="shared" si="24"/>
        <v/>
      </c>
      <c r="AG141" s="3" t="str">
        <f t="shared" si="24"/>
        <v/>
      </c>
      <c r="AH141" s="3"/>
    </row>
    <row r="142" spans="1:34" x14ac:dyDescent="0.35">
      <c r="A142" s="11"/>
      <c r="B142" s="2"/>
      <c r="C142" s="13" t="str">
        <f>IFERROR(INDEX('Sycamore Loop Info'!$B$2:$Z$300,MATCH(I142,'Sycamore Loop Info'!$A$2:$A$300,0),MATCH($C$2,'Sycamore Loop Info'!$B$1:$Z$1,0)),"No Match")</f>
        <v>No Match</v>
      </c>
      <c r="D142" s="13" t="str">
        <f>IFERROR(INDEX('Sycamore Loop Info'!$B$2:$Z$300,MATCH(I142,'Sycamore Loop Info'!$A$2:$A$300,0),MATCH($D$2,'Sycamore Loop Info'!$B$1:$Z$1,0)),"No Port Info")</f>
        <v>No Port Info</v>
      </c>
      <c r="E142" s="13" t="str">
        <f t="shared" si="25"/>
        <v>No</v>
      </c>
      <c r="F142" s="13" t="str">
        <f t="shared" si="26"/>
        <v>No Match</v>
      </c>
      <c r="G142" s="13" t="str">
        <f>IFERROR(INDEX('Sycamore Loop Info'!$B$2:$Z$300,MATCH(I142,'Sycamore Loop Info'!$A$2:$A$300,0),MATCH($G$2,'Sycamore Loop Info'!$B$1:$Z$1,0)),"No Cust ID")</f>
        <v>No Cust ID</v>
      </c>
      <c r="H142" s="4"/>
      <c r="I142" s="3"/>
      <c r="J142" s="3"/>
      <c r="K142" s="14"/>
      <c r="L142" s="3"/>
      <c r="M142" s="3"/>
      <c r="N142" s="3"/>
      <c r="O142" s="3"/>
      <c r="P142" s="3" t="str">
        <f t="shared" si="21"/>
        <v/>
      </c>
      <c r="Q142" s="3" t="str">
        <f t="shared" si="21"/>
        <v/>
      </c>
      <c r="R142" s="3"/>
      <c r="S142" s="3"/>
      <c r="T142" s="3" t="str">
        <f t="shared" si="22"/>
        <v/>
      </c>
      <c r="U142" s="3" t="str">
        <f t="shared" si="22"/>
        <v/>
      </c>
      <c r="V142" s="3"/>
      <c r="W142" s="3"/>
      <c r="X142" s="3" t="str">
        <f t="shared" si="23"/>
        <v/>
      </c>
      <c r="Y142" s="3" t="str">
        <f t="shared" si="23"/>
        <v/>
      </c>
      <c r="Z142" s="3"/>
      <c r="AA142" s="3"/>
      <c r="AB142" s="3" t="str">
        <f t="shared" si="19"/>
        <v/>
      </c>
      <c r="AC142" s="3" t="str">
        <f t="shared" si="20"/>
        <v/>
      </c>
      <c r="AD142" s="3"/>
      <c r="AE142" s="3"/>
      <c r="AF142" s="3" t="str">
        <f t="shared" si="24"/>
        <v/>
      </c>
      <c r="AG142" s="3" t="str">
        <f t="shared" si="24"/>
        <v/>
      </c>
      <c r="AH142" s="3"/>
    </row>
    <row r="143" spans="1:34" x14ac:dyDescent="0.35">
      <c r="A143" s="11"/>
      <c r="B143" s="2"/>
      <c r="C143" s="13" t="str">
        <f>IFERROR(INDEX('Sycamore Loop Info'!$B$2:$Z$300,MATCH(I143,'Sycamore Loop Info'!$A$2:$A$300,0),MATCH($C$2,'Sycamore Loop Info'!$B$1:$Z$1,0)),"No Match")</f>
        <v>No Match</v>
      </c>
      <c r="D143" s="13" t="str">
        <f>IFERROR(INDEX('Sycamore Loop Info'!$B$2:$Z$300,MATCH(I143,'Sycamore Loop Info'!$A$2:$A$300,0),MATCH($D$2,'Sycamore Loop Info'!$B$1:$Z$1,0)),"No Port Info")</f>
        <v>No Port Info</v>
      </c>
      <c r="E143" s="13" t="str">
        <f t="shared" si="25"/>
        <v>No</v>
      </c>
      <c r="F143" s="13" t="str">
        <f t="shared" si="26"/>
        <v>No Match</v>
      </c>
      <c r="G143" s="13" t="str">
        <f>IFERROR(INDEX('Sycamore Loop Info'!$B$2:$Z$300,MATCH(I143,'Sycamore Loop Info'!$A$2:$A$300,0),MATCH($G$2,'Sycamore Loop Info'!$B$1:$Z$1,0)),"No Cust ID")</f>
        <v>No Cust ID</v>
      </c>
      <c r="H143" s="4"/>
      <c r="I143" s="3"/>
      <c r="J143" s="3"/>
      <c r="K143" s="14"/>
      <c r="L143" s="3"/>
      <c r="M143" s="3"/>
      <c r="N143" s="3"/>
      <c r="O143" s="3"/>
      <c r="P143" s="3" t="str">
        <f t="shared" si="21"/>
        <v/>
      </c>
      <c r="Q143" s="3" t="str">
        <f t="shared" si="21"/>
        <v/>
      </c>
      <c r="R143" s="3"/>
      <c r="S143" s="3"/>
      <c r="T143" s="3" t="str">
        <f t="shared" si="22"/>
        <v/>
      </c>
      <c r="U143" s="3" t="str">
        <f t="shared" si="22"/>
        <v/>
      </c>
      <c r="V143" s="3"/>
      <c r="W143" s="3"/>
      <c r="X143" s="3" t="str">
        <f t="shared" si="23"/>
        <v/>
      </c>
      <c r="Y143" s="3" t="str">
        <f t="shared" si="23"/>
        <v/>
      </c>
      <c r="Z143" s="3"/>
      <c r="AA143" s="3"/>
      <c r="AB143" s="3" t="str">
        <f t="shared" si="19"/>
        <v/>
      </c>
      <c r="AC143" s="3" t="str">
        <f t="shared" si="20"/>
        <v/>
      </c>
      <c r="AD143" s="3"/>
      <c r="AE143" s="3"/>
      <c r="AF143" s="3" t="str">
        <f t="shared" si="24"/>
        <v/>
      </c>
      <c r="AG143" s="3" t="str">
        <f t="shared" si="24"/>
        <v/>
      </c>
      <c r="AH143" s="3"/>
    </row>
    <row r="144" spans="1:34" x14ac:dyDescent="0.35">
      <c r="A144" s="11"/>
      <c r="B144" s="2"/>
      <c r="C144" s="13" t="str">
        <f>IFERROR(INDEX('Sycamore Loop Info'!$B$2:$Z$300,MATCH(I144,'Sycamore Loop Info'!$A$2:$A$300,0),MATCH($C$2,'Sycamore Loop Info'!$B$1:$Z$1,0)),"No Match")</f>
        <v>No Match</v>
      </c>
      <c r="D144" s="13" t="str">
        <f>IFERROR(INDEX('Sycamore Loop Info'!$B$2:$Z$300,MATCH(I144,'Sycamore Loop Info'!$A$2:$A$300,0),MATCH($D$2,'Sycamore Loop Info'!$B$1:$Z$1,0)),"No Port Info")</f>
        <v>No Port Info</v>
      </c>
      <c r="E144" s="13" t="str">
        <f t="shared" si="25"/>
        <v>No</v>
      </c>
      <c r="F144" s="13" t="str">
        <f t="shared" si="26"/>
        <v>No Match</v>
      </c>
      <c r="G144" s="13" t="str">
        <f>IFERROR(INDEX('Sycamore Loop Info'!$B$2:$Z$300,MATCH(I144,'Sycamore Loop Info'!$A$2:$A$300,0),MATCH($G$2,'Sycamore Loop Info'!$B$1:$Z$1,0)),"No Cust ID")</f>
        <v>No Cust ID</v>
      </c>
      <c r="H144" s="4"/>
      <c r="I144" s="3"/>
      <c r="J144" s="3"/>
      <c r="K144" s="14"/>
      <c r="L144" s="3"/>
      <c r="M144" s="3"/>
      <c r="N144" s="3"/>
      <c r="O144" s="3"/>
      <c r="P144" s="3" t="str">
        <f t="shared" si="21"/>
        <v/>
      </c>
      <c r="Q144" s="3" t="str">
        <f t="shared" si="21"/>
        <v/>
      </c>
      <c r="R144" s="3"/>
      <c r="S144" s="3"/>
      <c r="T144" s="3" t="str">
        <f t="shared" si="22"/>
        <v/>
      </c>
      <c r="U144" s="3" t="str">
        <f t="shared" si="22"/>
        <v/>
      </c>
      <c r="V144" s="3"/>
      <c r="W144" s="3"/>
      <c r="X144" s="3" t="str">
        <f t="shared" si="23"/>
        <v/>
      </c>
      <c r="Y144" s="3" t="str">
        <f t="shared" si="23"/>
        <v/>
      </c>
      <c r="Z144" s="3"/>
      <c r="AA144" s="3"/>
      <c r="AB144" s="3" t="str">
        <f t="shared" si="19"/>
        <v/>
      </c>
      <c r="AC144" s="3" t="str">
        <f t="shared" si="20"/>
        <v/>
      </c>
      <c r="AD144" s="3"/>
      <c r="AE144" s="3"/>
      <c r="AF144" s="3" t="str">
        <f t="shared" si="24"/>
        <v/>
      </c>
      <c r="AG144" s="3" t="str">
        <f t="shared" si="24"/>
        <v/>
      </c>
      <c r="AH144" s="3"/>
    </row>
    <row r="145" spans="1:34" x14ac:dyDescent="0.35">
      <c r="A145" s="11"/>
      <c r="B145" s="2"/>
      <c r="C145" s="13" t="str">
        <f>IFERROR(INDEX('Sycamore Loop Info'!$B$2:$Z$300,MATCH(I145,'Sycamore Loop Info'!$A$2:$A$300,0),MATCH($C$2,'Sycamore Loop Info'!$B$1:$Z$1,0)),"No Match")</f>
        <v>No Match</v>
      </c>
      <c r="D145" s="13" t="str">
        <f>IFERROR(INDEX('Sycamore Loop Info'!$B$2:$Z$300,MATCH(I145,'Sycamore Loop Info'!$A$2:$A$300,0),MATCH($D$2,'Sycamore Loop Info'!$B$1:$Z$1,0)),"No Port Info")</f>
        <v>No Port Info</v>
      </c>
      <c r="E145" s="13" t="str">
        <f t="shared" si="25"/>
        <v>No</v>
      </c>
      <c r="F145" s="13" t="str">
        <f t="shared" si="26"/>
        <v>No Match</v>
      </c>
      <c r="G145" s="13" t="str">
        <f>IFERROR(INDEX('Sycamore Loop Info'!$B$2:$Z$300,MATCH(I145,'Sycamore Loop Info'!$A$2:$A$300,0),MATCH($G$2,'Sycamore Loop Info'!$B$1:$Z$1,0)),"No Cust ID")</f>
        <v>No Cust ID</v>
      </c>
      <c r="H145" s="4"/>
      <c r="I145" s="3"/>
      <c r="J145" s="3"/>
      <c r="K145" s="14"/>
      <c r="L145" s="3"/>
      <c r="M145" s="3"/>
      <c r="N145" s="3"/>
      <c r="O145" s="3"/>
      <c r="P145" s="3" t="str">
        <f t="shared" si="21"/>
        <v/>
      </c>
      <c r="Q145" s="3" t="str">
        <f t="shared" si="21"/>
        <v/>
      </c>
      <c r="R145" s="3"/>
      <c r="S145" s="3"/>
      <c r="T145" s="3" t="str">
        <f t="shared" si="22"/>
        <v/>
      </c>
      <c r="U145" s="3" t="str">
        <f t="shared" si="22"/>
        <v/>
      </c>
      <c r="V145" s="3"/>
      <c r="W145" s="3"/>
      <c r="X145" s="3" t="str">
        <f t="shared" si="23"/>
        <v/>
      </c>
      <c r="Y145" s="3" t="str">
        <f t="shared" si="23"/>
        <v/>
      </c>
      <c r="Z145" s="3"/>
      <c r="AA145" s="3"/>
      <c r="AB145" s="3" t="str">
        <f t="shared" si="19"/>
        <v/>
      </c>
      <c r="AC145" s="3" t="str">
        <f t="shared" si="20"/>
        <v/>
      </c>
      <c r="AD145" s="3"/>
      <c r="AE145" s="3"/>
      <c r="AF145" s="3" t="str">
        <f t="shared" si="24"/>
        <v/>
      </c>
      <c r="AG145" s="3" t="str">
        <f t="shared" si="24"/>
        <v/>
      </c>
      <c r="AH145" s="3"/>
    </row>
    <row r="146" spans="1:34" x14ac:dyDescent="0.35">
      <c r="A146" s="11"/>
      <c r="B146" s="2"/>
      <c r="C146" s="13" t="str">
        <f>IFERROR(INDEX('Sycamore Loop Info'!$B$2:$Z$300,MATCH(I146,'Sycamore Loop Info'!$A$2:$A$300,0),MATCH($C$2,'Sycamore Loop Info'!$B$1:$Z$1,0)),"No Match")</f>
        <v>No Match</v>
      </c>
      <c r="D146" s="13" t="str">
        <f>IFERROR(INDEX('Sycamore Loop Info'!$B$2:$Z$300,MATCH(I146,'Sycamore Loop Info'!$A$2:$A$300,0),MATCH($D$2,'Sycamore Loop Info'!$B$1:$Z$1,0)),"No Port Info")</f>
        <v>No Port Info</v>
      </c>
      <c r="E146" s="13" t="str">
        <f t="shared" si="25"/>
        <v>No</v>
      </c>
      <c r="F146" s="13" t="str">
        <f t="shared" si="26"/>
        <v>No Match</v>
      </c>
      <c r="G146" s="13" t="str">
        <f>IFERROR(INDEX('Sycamore Loop Info'!$B$2:$Z$300,MATCH(I146,'Sycamore Loop Info'!$A$2:$A$300,0),MATCH($G$2,'Sycamore Loop Info'!$B$1:$Z$1,0)),"No Cust ID")</f>
        <v>No Cust ID</v>
      </c>
      <c r="H146" s="4"/>
      <c r="I146" s="3"/>
      <c r="J146" s="3"/>
      <c r="K146" s="14"/>
      <c r="L146" s="3"/>
      <c r="M146" s="3"/>
      <c r="N146" s="3"/>
      <c r="O146" s="3"/>
      <c r="P146" s="3" t="str">
        <f t="shared" si="21"/>
        <v/>
      </c>
      <c r="Q146" s="3" t="str">
        <f t="shared" si="21"/>
        <v/>
      </c>
      <c r="R146" s="3"/>
      <c r="S146" s="3"/>
      <c r="T146" s="3" t="str">
        <f t="shared" si="22"/>
        <v/>
      </c>
      <c r="U146" s="3" t="str">
        <f t="shared" si="22"/>
        <v/>
      </c>
      <c r="V146" s="3"/>
      <c r="W146" s="3"/>
      <c r="X146" s="3" t="str">
        <f t="shared" si="23"/>
        <v/>
      </c>
      <c r="Y146" s="3" t="str">
        <f t="shared" si="23"/>
        <v/>
      </c>
      <c r="Z146" s="3"/>
      <c r="AA146" s="3"/>
      <c r="AB146" s="3" t="str">
        <f t="shared" si="19"/>
        <v/>
      </c>
      <c r="AC146" s="3" t="str">
        <f t="shared" si="20"/>
        <v/>
      </c>
      <c r="AD146" s="3"/>
      <c r="AE146" s="3"/>
      <c r="AF146" s="3" t="str">
        <f t="shared" si="24"/>
        <v/>
      </c>
      <c r="AG146" s="3" t="str">
        <f t="shared" si="24"/>
        <v/>
      </c>
      <c r="AH146" s="3"/>
    </row>
    <row r="147" spans="1:34" x14ac:dyDescent="0.35">
      <c r="A147" s="11"/>
      <c r="B147" s="2"/>
      <c r="C147" s="13" t="str">
        <f>IFERROR(INDEX('Sycamore Loop Info'!$B$2:$Z$300,MATCH(I147,'Sycamore Loop Info'!$A$2:$A$300,0),MATCH($C$2,'Sycamore Loop Info'!$B$1:$Z$1,0)),"No Match")</f>
        <v>No Match</v>
      </c>
      <c r="D147" s="13" t="str">
        <f>IFERROR(INDEX('Sycamore Loop Info'!$B$2:$Z$300,MATCH(I147,'Sycamore Loop Info'!$A$2:$A$300,0),MATCH($D$2,'Sycamore Loop Info'!$B$1:$Z$1,0)),"No Port Info")</f>
        <v>No Port Info</v>
      </c>
      <c r="E147" s="13" t="str">
        <f t="shared" si="25"/>
        <v>No</v>
      </c>
      <c r="F147" s="13" t="str">
        <f t="shared" si="26"/>
        <v>No Match</v>
      </c>
      <c r="G147" s="13" t="str">
        <f>IFERROR(INDEX('Sycamore Loop Info'!$B$2:$Z$300,MATCH(I147,'Sycamore Loop Info'!$A$2:$A$300,0),MATCH($G$2,'Sycamore Loop Info'!$B$1:$Z$1,0)),"No Cust ID")</f>
        <v>No Cust ID</v>
      </c>
      <c r="H147" s="4"/>
      <c r="I147" s="3"/>
      <c r="J147" s="3"/>
      <c r="K147" s="14"/>
      <c r="L147" s="3"/>
      <c r="M147" s="3"/>
      <c r="N147" s="3"/>
      <c r="O147" s="3"/>
      <c r="P147" s="3" t="str">
        <f t="shared" si="21"/>
        <v/>
      </c>
      <c r="Q147" s="3" t="str">
        <f t="shared" si="21"/>
        <v/>
      </c>
      <c r="R147" s="3"/>
      <c r="S147" s="3"/>
      <c r="T147" s="3" t="str">
        <f t="shared" si="22"/>
        <v/>
      </c>
      <c r="U147" s="3" t="str">
        <f t="shared" si="22"/>
        <v/>
      </c>
      <c r="V147" s="3"/>
      <c r="W147" s="3"/>
      <c r="X147" s="3" t="str">
        <f t="shared" si="23"/>
        <v/>
      </c>
      <c r="Y147" s="3" t="str">
        <f t="shared" si="23"/>
        <v/>
      </c>
      <c r="Z147" s="3"/>
      <c r="AA147" s="3"/>
      <c r="AB147" s="3" t="str">
        <f t="shared" si="19"/>
        <v/>
      </c>
      <c r="AC147" s="3" t="str">
        <f t="shared" si="20"/>
        <v/>
      </c>
      <c r="AD147" s="3"/>
      <c r="AE147" s="3"/>
      <c r="AF147" s="3" t="str">
        <f t="shared" si="24"/>
        <v/>
      </c>
      <c r="AG147" s="3" t="str">
        <f t="shared" si="24"/>
        <v/>
      </c>
      <c r="AH147" s="3"/>
    </row>
    <row r="148" spans="1:34" x14ac:dyDescent="0.35">
      <c r="A148" s="11"/>
      <c r="B148" s="2"/>
      <c r="C148" s="13" t="str">
        <f>IFERROR(INDEX('Sycamore Loop Info'!$B$2:$Z$300,MATCH(I148,'Sycamore Loop Info'!$A$2:$A$300,0),MATCH($C$2,'Sycamore Loop Info'!$B$1:$Z$1,0)),"No Match")</f>
        <v>No Match</v>
      </c>
      <c r="D148" s="13" t="str">
        <f>IFERROR(INDEX('Sycamore Loop Info'!$B$2:$Z$300,MATCH(I148,'Sycamore Loop Info'!$A$2:$A$300,0),MATCH($D$2,'Sycamore Loop Info'!$B$1:$Z$1,0)),"No Port Info")</f>
        <v>No Port Info</v>
      </c>
      <c r="E148" s="13" t="str">
        <f t="shared" si="25"/>
        <v>No</v>
      </c>
      <c r="F148" s="13" t="str">
        <f t="shared" si="26"/>
        <v>No Match</v>
      </c>
      <c r="G148" s="13" t="str">
        <f>IFERROR(INDEX('Sycamore Loop Info'!$B$2:$Z$300,MATCH(I148,'Sycamore Loop Info'!$A$2:$A$300,0),MATCH($G$2,'Sycamore Loop Info'!$B$1:$Z$1,0)),"No Cust ID")</f>
        <v>No Cust ID</v>
      </c>
      <c r="H148" s="4"/>
      <c r="I148" s="3"/>
      <c r="J148" s="3"/>
      <c r="K148" s="14"/>
      <c r="L148" s="3"/>
      <c r="M148" s="3"/>
      <c r="N148" s="3"/>
      <c r="O148" s="3"/>
      <c r="P148" s="3" t="str">
        <f t="shared" si="21"/>
        <v/>
      </c>
      <c r="Q148" s="3" t="str">
        <f t="shared" si="21"/>
        <v/>
      </c>
      <c r="R148" s="3"/>
      <c r="S148" s="3"/>
      <c r="T148" s="3" t="str">
        <f t="shared" si="22"/>
        <v/>
      </c>
      <c r="U148" s="3" t="str">
        <f t="shared" si="22"/>
        <v/>
      </c>
      <c r="V148" s="3"/>
      <c r="W148" s="3"/>
      <c r="X148" s="3" t="str">
        <f t="shared" si="23"/>
        <v/>
      </c>
      <c r="Y148" s="3" t="str">
        <f t="shared" si="23"/>
        <v/>
      </c>
      <c r="Z148" s="3"/>
      <c r="AA148" s="3"/>
      <c r="AB148" s="3" t="str">
        <f t="shared" si="19"/>
        <v/>
      </c>
      <c r="AC148" s="3" t="str">
        <f t="shared" si="20"/>
        <v/>
      </c>
      <c r="AD148" s="3"/>
      <c r="AE148" s="3"/>
      <c r="AF148" s="3" t="str">
        <f t="shared" si="24"/>
        <v/>
      </c>
      <c r="AG148" s="3" t="str">
        <f t="shared" si="24"/>
        <v/>
      </c>
      <c r="AH148" s="3"/>
    </row>
    <row r="149" spans="1:34" x14ac:dyDescent="0.35">
      <c r="A149" s="11"/>
      <c r="B149" s="2"/>
      <c r="C149" s="13" t="str">
        <f>IFERROR(INDEX('Sycamore Loop Info'!$B$2:$Z$300,MATCH(I149,'Sycamore Loop Info'!$A$2:$A$300,0),MATCH($C$2,'Sycamore Loop Info'!$B$1:$Z$1,0)),"No Match")</f>
        <v>No Match</v>
      </c>
      <c r="D149" s="13" t="str">
        <f>IFERROR(INDEX('Sycamore Loop Info'!$B$2:$Z$300,MATCH(I149,'Sycamore Loop Info'!$A$2:$A$300,0),MATCH($D$2,'Sycamore Loop Info'!$B$1:$Z$1,0)),"No Port Info")</f>
        <v>No Port Info</v>
      </c>
      <c r="E149" s="13" t="str">
        <f t="shared" si="25"/>
        <v>No</v>
      </c>
      <c r="F149" s="13" t="str">
        <f t="shared" si="26"/>
        <v>No Match</v>
      </c>
      <c r="G149" s="13" t="str">
        <f>IFERROR(INDEX('Sycamore Loop Info'!$B$2:$Z$300,MATCH(I149,'Sycamore Loop Info'!$A$2:$A$300,0),MATCH($G$2,'Sycamore Loop Info'!$B$1:$Z$1,0)),"No Cust ID")</f>
        <v>No Cust ID</v>
      </c>
      <c r="H149" s="4"/>
      <c r="I149" s="3"/>
      <c r="J149" s="3"/>
      <c r="K149" s="14"/>
      <c r="L149" s="3"/>
      <c r="M149" s="3"/>
      <c r="N149" s="3"/>
      <c r="O149" s="3"/>
      <c r="P149" s="3" t="str">
        <f t="shared" si="21"/>
        <v/>
      </c>
      <c r="Q149" s="3" t="str">
        <f t="shared" si="21"/>
        <v/>
      </c>
      <c r="R149" s="3"/>
      <c r="S149" s="3"/>
      <c r="T149" s="3" t="str">
        <f t="shared" si="22"/>
        <v/>
      </c>
      <c r="U149" s="3" t="str">
        <f t="shared" si="22"/>
        <v/>
      </c>
      <c r="V149" s="3"/>
      <c r="W149" s="3"/>
      <c r="X149" s="3" t="str">
        <f t="shared" si="23"/>
        <v/>
      </c>
      <c r="Y149" s="3" t="str">
        <f t="shared" si="23"/>
        <v/>
      </c>
      <c r="Z149" s="3"/>
      <c r="AA149" s="3"/>
      <c r="AB149" s="3" t="str">
        <f t="shared" si="19"/>
        <v/>
      </c>
      <c r="AC149" s="3" t="str">
        <f t="shared" si="20"/>
        <v/>
      </c>
      <c r="AD149" s="3"/>
      <c r="AE149" s="3"/>
      <c r="AF149" s="3" t="str">
        <f t="shared" si="24"/>
        <v/>
      </c>
      <c r="AG149" s="3" t="str">
        <f t="shared" si="24"/>
        <v/>
      </c>
      <c r="AH149" s="3"/>
    </row>
    <row r="150" spans="1:34" x14ac:dyDescent="0.35">
      <c r="A150" s="11"/>
      <c r="B150" s="2"/>
      <c r="C150" s="13" t="str">
        <f>IFERROR(INDEX('Sycamore Loop Info'!$B$2:$Z$300,MATCH(I150,'Sycamore Loop Info'!$A$2:$A$300,0),MATCH($C$2,'Sycamore Loop Info'!$B$1:$Z$1,0)),"No Match")</f>
        <v>No Match</v>
      </c>
      <c r="D150" s="13" t="str">
        <f>IFERROR(INDEX('Sycamore Loop Info'!$B$2:$Z$300,MATCH(I150,'Sycamore Loop Info'!$A$2:$A$300,0),MATCH($D$2,'Sycamore Loop Info'!$B$1:$Z$1,0)),"No Port Info")</f>
        <v>No Port Info</v>
      </c>
      <c r="E150" s="13" t="str">
        <f t="shared" si="25"/>
        <v>No</v>
      </c>
      <c r="F150" s="13" t="str">
        <f t="shared" si="26"/>
        <v>No Match</v>
      </c>
      <c r="G150" s="13" t="str">
        <f>IFERROR(INDEX('Sycamore Loop Info'!$B$2:$Z$300,MATCH(I150,'Sycamore Loop Info'!$A$2:$A$300,0),MATCH($G$2,'Sycamore Loop Info'!$B$1:$Z$1,0)),"No Cust ID")</f>
        <v>No Cust ID</v>
      </c>
      <c r="H150" s="4"/>
      <c r="I150" s="3"/>
      <c r="J150" s="3"/>
      <c r="K150" s="14"/>
      <c r="L150" s="3"/>
      <c r="M150" s="3"/>
      <c r="N150" s="3"/>
      <c r="O150" s="3"/>
      <c r="P150" s="3" t="str">
        <f t="shared" si="21"/>
        <v/>
      </c>
      <c r="Q150" s="3" t="str">
        <f t="shared" si="21"/>
        <v/>
      </c>
      <c r="R150" s="3"/>
      <c r="S150" s="3"/>
      <c r="T150" s="3" t="str">
        <f t="shared" si="22"/>
        <v/>
      </c>
      <c r="U150" s="3" t="str">
        <f t="shared" si="22"/>
        <v/>
      </c>
      <c r="V150" s="3"/>
      <c r="W150" s="3"/>
      <c r="X150" s="3" t="str">
        <f t="shared" si="23"/>
        <v/>
      </c>
      <c r="Y150" s="3" t="str">
        <f t="shared" si="23"/>
        <v/>
      </c>
      <c r="Z150" s="3"/>
      <c r="AA150" s="3"/>
      <c r="AB150" s="3" t="str">
        <f t="shared" si="19"/>
        <v/>
      </c>
      <c r="AC150" s="3" t="str">
        <f t="shared" si="20"/>
        <v/>
      </c>
      <c r="AD150" s="3"/>
      <c r="AE150" s="3"/>
      <c r="AF150" s="3" t="str">
        <f t="shared" si="24"/>
        <v/>
      </c>
      <c r="AG150" s="3" t="str">
        <f t="shared" si="24"/>
        <v/>
      </c>
      <c r="AH150" s="3"/>
    </row>
    <row r="151" spans="1:34" x14ac:dyDescent="0.35">
      <c r="A151" s="11"/>
      <c r="B151" s="2"/>
      <c r="C151" s="13" t="str">
        <f>IFERROR(INDEX('Sycamore Loop Info'!$B$2:$Z$300,MATCH(I151,'Sycamore Loop Info'!$A$2:$A$300,0),MATCH($C$2,'Sycamore Loop Info'!$B$1:$Z$1,0)),"No Match")</f>
        <v>No Match</v>
      </c>
      <c r="D151" s="13" t="str">
        <f>IFERROR(INDEX('Sycamore Loop Info'!$B$2:$Z$300,MATCH(I151,'Sycamore Loop Info'!$A$2:$A$300,0),MATCH($D$2,'Sycamore Loop Info'!$B$1:$Z$1,0)),"No Port Info")</f>
        <v>No Port Info</v>
      </c>
      <c r="E151" s="13" t="str">
        <f t="shared" si="25"/>
        <v>No</v>
      </c>
      <c r="F151" s="13" t="str">
        <f t="shared" si="26"/>
        <v>No Match</v>
      </c>
      <c r="G151" s="13" t="str">
        <f>IFERROR(INDEX('Sycamore Loop Info'!$B$2:$Z$300,MATCH(I151,'Sycamore Loop Info'!$A$2:$A$300,0),MATCH($G$2,'Sycamore Loop Info'!$B$1:$Z$1,0)),"No Cust ID")</f>
        <v>No Cust ID</v>
      </c>
      <c r="H151" s="4"/>
      <c r="I151" s="3"/>
      <c r="J151" s="3"/>
      <c r="K151" s="14"/>
      <c r="L151" s="3"/>
      <c r="M151" s="3"/>
      <c r="N151" s="3"/>
      <c r="O151" s="3"/>
      <c r="P151" s="3" t="str">
        <f t="shared" si="21"/>
        <v/>
      </c>
      <c r="Q151" s="3" t="str">
        <f t="shared" si="21"/>
        <v/>
      </c>
      <c r="R151" s="3"/>
      <c r="S151" s="3"/>
      <c r="T151" s="3" t="str">
        <f t="shared" si="22"/>
        <v/>
      </c>
      <c r="U151" s="3" t="str">
        <f t="shared" si="22"/>
        <v/>
      </c>
      <c r="V151" s="3"/>
      <c r="W151" s="3"/>
      <c r="X151" s="3" t="str">
        <f t="shared" si="23"/>
        <v/>
      </c>
      <c r="Y151" s="3" t="str">
        <f t="shared" si="23"/>
        <v/>
      </c>
      <c r="Z151" s="3"/>
      <c r="AA151" s="3"/>
      <c r="AB151" s="3" t="str">
        <f t="shared" si="19"/>
        <v/>
      </c>
      <c r="AC151" s="3" t="str">
        <f t="shared" si="20"/>
        <v/>
      </c>
      <c r="AD151" s="3"/>
      <c r="AE151" s="3"/>
      <c r="AF151" s="3" t="str">
        <f t="shared" si="24"/>
        <v/>
      </c>
      <c r="AG151" s="3" t="str">
        <f t="shared" si="24"/>
        <v/>
      </c>
      <c r="AH151" s="3"/>
    </row>
    <row r="152" spans="1:34" x14ac:dyDescent="0.35">
      <c r="A152" s="11"/>
      <c r="B152" s="2"/>
      <c r="C152" s="13" t="str">
        <f>IFERROR(INDEX('Sycamore Loop Info'!$B$2:$Z$300,MATCH(I152,'Sycamore Loop Info'!$A$2:$A$300,0),MATCH($C$2,'Sycamore Loop Info'!$B$1:$Z$1,0)),"No Match")</f>
        <v>No Match</v>
      </c>
      <c r="D152" s="13" t="str">
        <f>IFERROR(INDEX('Sycamore Loop Info'!$B$2:$Z$300,MATCH(I152,'Sycamore Loop Info'!$A$2:$A$300,0),MATCH($D$2,'Sycamore Loop Info'!$B$1:$Z$1,0)),"No Port Info")</f>
        <v>No Port Info</v>
      </c>
      <c r="E152" s="13" t="str">
        <f t="shared" si="25"/>
        <v>No</v>
      </c>
      <c r="F152" s="13" t="str">
        <f t="shared" si="26"/>
        <v>No Match</v>
      </c>
      <c r="G152" s="13" t="str">
        <f>IFERROR(INDEX('Sycamore Loop Info'!$B$2:$Z$300,MATCH(I152,'Sycamore Loop Info'!$A$2:$A$300,0),MATCH($G$2,'Sycamore Loop Info'!$B$1:$Z$1,0)),"No Cust ID")</f>
        <v>No Cust ID</v>
      </c>
      <c r="H152" s="4"/>
      <c r="I152" s="3"/>
      <c r="J152" s="3"/>
      <c r="K152" s="14"/>
      <c r="L152" s="3"/>
      <c r="M152" s="3"/>
      <c r="N152" s="3"/>
      <c r="O152" s="3"/>
      <c r="P152" s="3" t="str">
        <f t="shared" si="21"/>
        <v/>
      </c>
      <c r="Q152" s="3" t="str">
        <f t="shared" si="21"/>
        <v/>
      </c>
      <c r="R152" s="3"/>
      <c r="S152" s="3"/>
      <c r="T152" s="3" t="str">
        <f t="shared" si="22"/>
        <v/>
      </c>
      <c r="U152" s="3" t="str">
        <f t="shared" si="22"/>
        <v/>
      </c>
      <c r="V152" s="3"/>
      <c r="W152" s="3"/>
      <c r="X152" s="3" t="str">
        <f t="shared" si="23"/>
        <v/>
      </c>
      <c r="Y152" s="3" t="str">
        <f t="shared" si="23"/>
        <v/>
      </c>
      <c r="Z152" s="3"/>
      <c r="AA152" s="3"/>
      <c r="AB152" s="3" t="str">
        <f t="shared" ref="AB152:AB215" si="27">IF($AA152&lt;&gt;"N/A",TRIM(MID(SUBSTITUTE($AA152,"/",REPT(" ",LEN($AA152))),(AF$2-1)*LEN($AA152)+1,LEN($AA152))),"")</f>
        <v/>
      </c>
      <c r="AC152" s="3" t="str">
        <f t="shared" ref="AC152:AC215" si="28">IF($AA152&lt;&gt;"N/A",TRIM(MID(SUBSTITUTE($AA152,"/",REPT(" ",LEN($AA152))),(AG$2-1)*LEN($AA152)+1,LEN($AA152))),"")</f>
        <v/>
      </c>
      <c r="AD152" s="3"/>
      <c r="AE152" s="3"/>
      <c r="AF152" s="3" t="str">
        <f t="shared" si="24"/>
        <v/>
      </c>
      <c r="AG152" s="3" t="str">
        <f t="shared" si="24"/>
        <v/>
      </c>
      <c r="AH152" s="3"/>
    </row>
    <row r="153" spans="1:34" x14ac:dyDescent="0.35">
      <c r="A153" s="11"/>
      <c r="B153" s="2"/>
      <c r="C153" s="13" t="str">
        <f>IFERROR(INDEX('Sycamore Loop Info'!$B$2:$Z$300,MATCH(I153,'Sycamore Loop Info'!$A$2:$A$300,0),MATCH($C$2,'Sycamore Loop Info'!$B$1:$Z$1,0)),"No Match")</f>
        <v>No Match</v>
      </c>
      <c r="D153" s="13" t="str">
        <f>IFERROR(INDEX('Sycamore Loop Info'!$B$2:$Z$300,MATCH(I153,'Sycamore Loop Info'!$A$2:$A$300,0),MATCH($D$2,'Sycamore Loop Info'!$B$1:$Z$1,0)),"No Port Info")</f>
        <v>No Port Info</v>
      </c>
      <c r="E153" s="13" t="str">
        <f t="shared" si="25"/>
        <v>No</v>
      </c>
      <c r="F153" s="13" t="str">
        <f t="shared" si="26"/>
        <v>No Match</v>
      </c>
      <c r="G153" s="13" t="str">
        <f>IFERROR(INDEX('Sycamore Loop Info'!$B$2:$Z$300,MATCH(I153,'Sycamore Loop Info'!$A$2:$A$300,0),MATCH($G$2,'Sycamore Loop Info'!$B$1:$Z$1,0)),"No Cust ID")</f>
        <v>No Cust ID</v>
      </c>
      <c r="H153" s="4"/>
      <c r="I153" s="3"/>
      <c r="J153" s="3"/>
      <c r="K153" s="14"/>
      <c r="L153" s="3"/>
      <c r="M153" s="3"/>
      <c r="N153" s="3"/>
      <c r="O153" s="3"/>
      <c r="P153" s="3" t="str">
        <f t="shared" ref="P153:Q216" si="29">IF($O153&lt;&gt;"N/A",TRIM(MID(SUBSTITUTE($O153,"/",REPT(" ",LEN($O153))),(P$2-1)*LEN($O153)+1,LEN($O153))),"")</f>
        <v/>
      </c>
      <c r="Q153" s="3" t="str">
        <f t="shared" si="29"/>
        <v/>
      </c>
      <c r="R153" s="3"/>
      <c r="S153" s="3"/>
      <c r="T153" s="3" t="str">
        <f t="shared" ref="T153:U216" si="30">IF($S153&lt;&gt;"N/A",TRIM(MID(SUBSTITUTE($S153,"/",REPT(" ",LEN($S153))),(T$2-1)*LEN($S153)+1,LEN($S153))),"")</f>
        <v/>
      </c>
      <c r="U153" s="3" t="str">
        <f t="shared" si="30"/>
        <v/>
      </c>
      <c r="V153" s="3"/>
      <c r="W153" s="3"/>
      <c r="X153" s="3" t="str">
        <f t="shared" si="23"/>
        <v/>
      </c>
      <c r="Y153" s="3" t="str">
        <f t="shared" si="23"/>
        <v/>
      </c>
      <c r="Z153" s="3"/>
      <c r="AA153" s="3"/>
      <c r="AB153" s="3" t="str">
        <f t="shared" si="27"/>
        <v/>
      </c>
      <c r="AC153" s="3" t="str">
        <f t="shared" si="28"/>
        <v/>
      </c>
      <c r="AD153" s="3"/>
      <c r="AE153" s="3"/>
      <c r="AF153" s="3" t="str">
        <f t="shared" si="24"/>
        <v/>
      </c>
      <c r="AG153" s="3" t="str">
        <f t="shared" si="24"/>
        <v/>
      </c>
      <c r="AH153" s="3"/>
    </row>
    <row r="154" spans="1:34" x14ac:dyDescent="0.35">
      <c r="A154" s="11"/>
      <c r="B154" s="2"/>
      <c r="C154" s="13" t="str">
        <f>IFERROR(INDEX('Sycamore Loop Info'!$B$2:$Z$300,MATCH(I154,'Sycamore Loop Info'!$A$2:$A$300,0),MATCH($C$2,'Sycamore Loop Info'!$B$1:$Z$1,0)),"No Match")</f>
        <v>No Match</v>
      </c>
      <c r="D154" s="13" t="str">
        <f>IFERROR(INDEX('Sycamore Loop Info'!$B$2:$Z$300,MATCH(I154,'Sycamore Loop Info'!$A$2:$A$300,0),MATCH($D$2,'Sycamore Loop Info'!$B$1:$Z$1,0)),"No Port Info")</f>
        <v>No Port Info</v>
      </c>
      <c r="E154" s="13" t="str">
        <f t="shared" si="25"/>
        <v>No</v>
      </c>
      <c r="F154" s="13" t="str">
        <f t="shared" si="26"/>
        <v>No Match</v>
      </c>
      <c r="G154" s="13" t="str">
        <f>IFERROR(INDEX('Sycamore Loop Info'!$B$2:$Z$300,MATCH(I154,'Sycamore Loop Info'!$A$2:$A$300,0),MATCH($G$2,'Sycamore Loop Info'!$B$1:$Z$1,0)),"No Cust ID")</f>
        <v>No Cust ID</v>
      </c>
      <c r="H154" s="4"/>
      <c r="I154" s="3"/>
      <c r="J154" s="3"/>
      <c r="K154" s="14"/>
      <c r="L154" s="3"/>
      <c r="M154" s="3"/>
      <c r="N154" s="3"/>
      <c r="O154" s="3"/>
      <c r="P154" s="3" t="str">
        <f t="shared" si="29"/>
        <v/>
      </c>
      <c r="Q154" s="3" t="str">
        <f t="shared" si="29"/>
        <v/>
      </c>
      <c r="R154" s="3"/>
      <c r="S154" s="3"/>
      <c r="T154" s="3" t="str">
        <f t="shared" si="30"/>
        <v/>
      </c>
      <c r="U154" s="3" t="str">
        <f t="shared" si="30"/>
        <v/>
      </c>
      <c r="V154" s="3"/>
      <c r="W154" s="3"/>
      <c r="X154" s="3" t="str">
        <f t="shared" ref="X154:Y217" si="31">IF($W154&lt;&gt;"N/A",TRIM(MID(SUBSTITUTE($W154,"/",REPT(" ",LEN($W154))),(X$2-1)*LEN($W154)+1,LEN($W154))),"")</f>
        <v/>
      </c>
      <c r="Y154" s="3" t="str">
        <f t="shared" si="31"/>
        <v/>
      </c>
      <c r="Z154" s="3"/>
      <c r="AA154" s="3"/>
      <c r="AB154" s="3" t="str">
        <f t="shared" si="27"/>
        <v/>
      </c>
      <c r="AC154" s="3" t="str">
        <f t="shared" si="28"/>
        <v/>
      </c>
      <c r="AD154" s="3"/>
      <c r="AE154" s="3"/>
      <c r="AF154" s="3" t="str">
        <f t="shared" si="24"/>
        <v/>
      </c>
      <c r="AG154" s="3" t="str">
        <f t="shared" si="24"/>
        <v/>
      </c>
      <c r="AH154" s="3"/>
    </row>
    <row r="155" spans="1:34" x14ac:dyDescent="0.35">
      <c r="A155" s="11"/>
      <c r="B155" s="2"/>
      <c r="C155" s="13" t="str">
        <f>IFERROR(INDEX('Sycamore Loop Info'!$B$2:$Z$300,MATCH(I155,'Sycamore Loop Info'!$A$2:$A$300,0),MATCH($C$2,'Sycamore Loop Info'!$B$1:$Z$1,0)),"No Match")</f>
        <v>No Match</v>
      </c>
      <c r="D155" s="13" t="str">
        <f>IFERROR(INDEX('Sycamore Loop Info'!$B$2:$Z$300,MATCH(I155,'Sycamore Loop Info'!$A$2:$A$300,0),MATCH($D$2,'Sycamore Loop Info'!$B$1:$Z$1,0)),"No Port Info")</f>
        <v>No Port Info</v>
      </c>
      <c r="E155" s="13" t="str">
        <f t="shared" si="25"/>
        <v>No</v>
      </c>
      <c r="F155" s="13" t="str">
        <f t="shared" si="26"/>
        <v>No Match</v>
      </c>
      <c r="G155" s="13" t="str">
        <f>IFERROR(INDEX('Sycamore Loop Info'!$B$2:$Z$300,MATCH(I155,'Sycamore Loop Info'!$A$2:$A$300,0),MATCH($G$2,'Sycamore Loop Info'!$B$1:$Z$1,0)),"No Cust ID")</f>
        <v>No Cust ID</v>
      </c>
      <c r="H155" s="4"/>
      <c r="I155" s="3"/>
      <c r="J155" s="3"/>
      <c r="K155" s="14"/>
      <c r="L155" s="3"/>
      <c r="M155" s="3"/>
      <c r="N155" s="3"/>
      <c r="O155" s="3"/>
      <c r="P155" s="3" t="str">
        <f t="shared" si="29"/>
        <v/>
      </c>
      <c r="Q155" s="3" t="str">
        <f t="shared" si="29"/>
        <v/>
      </c>
      <c r="R155" s="3"/>
      <c r="S155" s="3"/>
      <c r="T155" s="3" t="str">
        <f t="shared" si="30"/>
        <v/>
      </c>
      <c r="U155" s="3" t="str">
        <f t="shared" si="30"/>
        <v/>
      </c>
      <c r="V155" s="3"/>
      <c r="W155" s="3"/>
      <c r="X155" s="3" t="str">
        <f t="shared" si="31"/>
        <v/>
      </c>
      <c r="Y155" s="3" t="str">
        <f t="shared" si="31"/>
        <v/>
      </c>
      <c r="Z155" s="3"/>
      <c r="AA155" s="3"/>
      <c r="AB155" s="3" t="str">
        <f t="shared" si="27"/>
        <v/>
      </c>
      <c r="AC155" s="3" t="str">
        <f t="shared" si="28"/>
        <v/>
      </c>
      <c r="AD155" s="3"/>
      <c r="AE155" s="3"/>
      <c r="AF155" s="3" t="str">
        <f t="shared" si="24"/>
        <v/>
      </c>
      <c r="AG155" s="3" t="str">
        <f t="shared" si="24"/>
        <v/>
      </c>
      <c r="AH155" s="3"/>
    </row>
    <row r="156" spans="1:34" x14ac:dyDescent="0.35">
      <c r="A156" s="11"/>
      <c r="B156" s="2"/>
      <c r="C156" s="13" t="str">
        <f>IFERROR(INDEX('Sycamore Loop Info'!$B$2:$Z$300,MATCH(I156,'Sycamore Loop Info'!$A$2:$A$300,0),MATCH($C$2,'Sycamore Loop Info'!$B$1:$Z$1,0)),"No Match")</f>
        <v>No Match</v>
      </c>
      <c r="D156" s="13" t="str">
        <f>IFERROR(INDEX('Sycamore Loop Info'!$B$2:$Z$300,MATCH(I156,'Sycamore Loop Info'!$A$2:$A$300,0),MATCH($D$2,'Sycamore Loop Info'!$B$1:$Z$1,0)),"No Port Info")</f>
        <v>No Port Info</v>
      </c>
      <c r="E156" s="13" t="str">
        <f t="shared" si="25"/>
        <v>No</v>
      </c>
      <c r="F156" s="13" t="str">
        <f t="shared" si="26"/>
        <v>No Match</v>
      </c>
      <c r="G156" s="13" t="str">
        <f>IFERROR(INDEX('Sycamore Loop Info'!$B$2:$Z$300,MATCH(I156,'Sycamore Loop Info'!$A$2:$A$300,0),MATCH($G$2,'Sycamore Loop Info'!$B$1:$Z$1,0)),"No Cust ID")</f>
        <v>No Cust ID</v>
      </c>
      <c r="H156" s="4"/>
      <c r="I156" s="3"/>
      <c r="J156" s="3"/>
      <c r="K156" s="14"/>
      <c r="L156" s="3"/>
      <c r="M156" s="3"/>
      <c r="N156" s="3"/>
      <c r="O156" s="3"/>
      <c r="P156" s="3" t="str">
        <f t="shared" si="29"/>
        <v/>
      </c>
      <c r="Q156" s="3" t="str">
        <f t="shared" si="29"/>
        <v/>
      </c>
      <c r="R156" s="3"/>
      <c r="S156" s="3"/>
      <c r="T156" s="3" t="str">
        <f t="shared" si="30"/>
        <v/>
      </c>
      <c r="U156" s="3" t="str">
        <f t="shared" si="30"/>
        <v/>
      </c>
      <c r="V156" s="3"/>
      <c r="W156" s="3"/>
      <c r="X156" s="3" t="str">
        <f t="shared" si="31"/>
        <v/>
      </c>
      <c r="Y156" s="3" t="str">
        <f t="shared" si="31"/>
        <v/>
      </c>
      <c r="Z156" s="3"/>
      <c r="AA156" s="3"/>
      <c r="AB156" s="3" t="str">
        <f t="shared" si="27"/>
        <v/>
      </c>
      <c r="AC156" s="3" t="str">
        <f t="shared" si="28"/>
        <v/>
      </c>
      <c r="AD156" s="3"/>
      <c r="AE156" s="3"/>
      <c r="AF156" s="3" t="str">
        <f t="shared" si="24"/>
        <v/>
      </c>
      <c r="AG156" s="3" t="str">
        <f t="shared" si="24"/>
        <v/>
      </c>
      <c r="AH156" s="3"/>
    </row>
    <row r="157" spans="1:34" x14ac:dyDescent="0.35">
      <c r="A157" s="11"/>
      <c r="B157" s="2"/>
      <c r="C157" s="13" t="str">
        <f>IFERROR(INDEX('Sycamore Loop Info'!$B$2:$Z$300,MATCH(I157,'Sycamore Loop Info'!$A$2:$A$300,0),MATCH($C$2,'Sycamore Loop Info'!$B$1:$Z$1,0)),"No Match")</f>
        <v>No Match</v>
      </c>
      <c r="D157" s="13" t="str">
        <f>IFERROR(INDEX('Sycamore Loop Info'!$B$2:$Z$300,MATCH(I157,'Sycamore Loop Info'!$A$2:$A$300,0),MATCH($D$2,'Sycamore Loop Info'!$B$1:$Z$1,0)),"No Port Info")</f>
        <v>No Port Info</v>
      </c>
      <c r="E157" s="13" t="str">
        <f t="shared" si="25"/>
        <v>No</v>
      </c>
      <c r="F157" s="13" t="str">
        <f t="shared" si="26"/>
        <v>No Match</v>
      </c>
      <c r="G157" s="13" t="str">
        <f>IFERROR(INDEX('Sycamore Loop Info'!$B$2:$Z$300,MATCH(I157,'Sycamore Loop Info'!$A$2:$A$300,0),MATCH($G$2,'Sycamore Loop Info'!$B$1:$Z$1,0)),"No Cust ID")</f>
        <v>No Cust ID</v>
      </c>
      <c r="H157" s="4"/>
      <c r="I157" s="3"/>
      <c r="J157" s="3"/>
      <c r="K157" s="14"/>
      <c r="L157" s="3"/>
      <c r="M157" s="3"/>
      <c r="N157" s="3"/>
      <c r="O157" s="3"/>
      <c r="P157" s="3" t="str">
        <f t="shared" si="29"/>
        <v/>
      </c>
      <c r="Q157" s="3" t="str">
        <f t="shared" si="29"/>
        <v/>
      </c>
      <c r="R157" s="3"/>
      <c r="S157" s="3"/>
      <c r="T157" s="3" t="str">
        <f t="shared" si="30"/>
        <v/>
      </c>
      <c r="U157" s="3" t="str">
        <f t="shared" si="30"/>
        <v/>
      </c>
      <c r="V157" s="3"/>
      <c r="W157" s="3"/>
      <c r="X157" s="3" t="str">
        <f t="shared" si="31"/>
        <v/>
      </c>
      <c r="Y157" s="3" t="str">
        <f t="shared" si="31"/>
        <v/>
      </c>
      <c r="Z157" s="3"/>
      <c r="AA157" s="3"/>
      <c r="AB157" s="3" t="str">
        <f t="shared" si="27"/>
        <v/>
      </c>
      <c r="AC157" s="3" t="str">
        <f t="shared" si="28"/>
        <v/>
      </c>
      <c r="AD157" s="3"/>
      <c r="AE157" s="3"/>
      <c r="AF157" s="3" t="str">
        <f t="shared" si="24"/>
        <v/>
      </c>
      <c r="AG157" s="3" t="str">
        <f t="shared" si="24"/>
        <v/>
      </c>
      <c r="AH157" s="3"/>
    </row>
    <row r="158" spans="1:34" x14ac:dyDescent="0.35">
      <c r="A158" s="11"/>
      <c r="B158" s="2"/>
      <c r="C158" s="13" t="str">
        <f>IFERROR(INDEX('Sycamore Loop Info'!$B$2:$Z$300,MATCH(I158,'Sycamore Loop Info'!$A$2:$A$300,0),MATCH($C$2,'Sycamore Loop Info'!$B$1:$Z$1,0)),"No Match")</f>
        <v>No Match</v>
      </c>
      <c r="D158" s="13" t="str">
        <f>IFERROR(INDEX('Sycamore Loop Info'!$B$2:$Z$300,MATCH(I158,'Sycamore Loop Info'!$A$2:$A$300,0),MATCH($D$2,'Sycamore Loop Info'!$B$1:$Z$1,0)),"No Port Info")</f>
        <v>No Port Info</v>
      </c>
      <c r="E158" s="13" t="str">
        <f t="shared" si="25"/>
        <v>No</v>
      </c>
      <c r="F158" s="13" t="str">
        <f t="shared" si="26"/>
        <v>No Match</v>
      </c>
      <c r="G158" s="13" t="str">
        <f>IFERROR(INDEX('Sycamore Loop Info'!$B$2:$Z$300,MATCH(I158,'Sycamore Loop Info'!$A$2:$A$300,0),MATCH($G$2,'Sycamore Loop Info'!$B$1:$Z$1,0)),"No Cust ID")</f>
        <v>No Cust ID</v>
      </c>
      <c r="H158" s="4"/>
      <c r="I158" s="3"/>
      <c r="J158" s="3"/>
      <c r="K158" s="14"/>
      <c r="L158" s="3"/>
      <c r="M158" s="3"/>
      <c r="N158" s="3"/>
      <c r="O158" s="3"/>
      <c r="P158" s="3" t="str">
        <f t="shared" si="29"/>
        <v/>
      </c>
      <c r="Q158" s="3" t="str">
        <f t="shared" si="29"/>
        <v/>
      </c>
      <c r="R158" s="3"/>
      <c r="S158" s="3"/>
      <c r="T158" s="3" t="str">
        <f t="shared" si="30"/>
        <v/>
      </c>
      <c r="U158" s="3" t="str">
        <f t="shared" si="30"/>
        <v/>
      </c>
      <c r="V158" s="3"/>
      <c r="W158" s="3"/>
      <c r="X158" s="3" t="str">
        <f t="shared" si="31"/>
        <v/>
      </c>
      <c r="Y158" s="3" t="str">
        <f t="shared" si="31"/>
        <v/>
      </c>
      <c r="Z158" s="3"/>
      <c r="AA158" s="3"/>
      <c r="AB158" s="3" t="str">
        <f t="shared" si="27"/>
        <v/>
      </c>
      <c r="AC158" s="3" t="str">
        <f t="shared" si="28"/>
        <v/>
      </c>
      <c r="AD158" s="3"/>
      <c r="AE158" s="3"/>
      <c r="AF158" s="3" t="str">
        <f t="shared" si="24"/>
        <v/>
      </c>
      <c r="AG158" s="3" t="str">
        <f t="shared" si="24"/>
        <v/>
      </c>
      <c r="AH158" s="3"/>
    </row>
    <row r="159" spans="1:34" x14ac:dyDescent="0.35">
      <c r="A159" s="11"/>
      <c r="B159" s="2"/>
      <c r="C159" s="13" t="str">
        <f>IFERROR(INDEX('Sycamore Loop Info'!$B$2:$Z$300,MATCH(I159,'Sycamore Loop Info'!$A$2:$A$300,0),MATCH($C$2,'Sycamore Loop Info'!$B$1:$Z$1,0)),"No Match")</f>
        <v>No Match</v>
      </c>
      <c r="D159" s="13" t="str">
        <f>IFERROR(INDEX('Sycamore Loop Info'!$B$2:$Z$300,MATCH(I159,'Sycamore Loop Info'!$A$2:$A$300,0),MATCH($D$2,'Sycamore Loop Info'!$B$1:$Z$1,0)),"No Port Info")</f>
        <v>No Port Info</v>
      </c>
      <c r="E159" s="13" t="str">
        <f t="shared" si="25"/>
        <v>No</v>
      </c>
      <c r="F159" s="13" t="str">
        <f t="shared" si="26"/>
        <v>No Match</v>
      </c>
      <c r="G159" s="13" t="str">
        <f>IFERROR(INDEX('Sycamore Loop Info'!$B$2:$Z$300,MATCH(I159,'Sycamore Loop Info'!$A$2:$A$300,0),MATCH($G$2,'Sycamore Loop Info'!$B$1:$Z$1,0)),"No Cust ID")</f>
        <v>No Cust ID</v>
      </c>
      <c r="H159" s="4"/>
      <c r="I159" s="3"/>
      <c r="J159" s="3"/>
      <c r="K159" s="14"/>
      <c r="L159" s="3"/>
      <c r="M159" s="3"/>
      <c r="N159" s="3"/>
      <c r="O159" s="3"/>
      <c r="P159" s="3" t="str">
        <f t="shared" si="29"/>
        <v/>
      </c>
      <c r="Q159" s="3" t="str">
        <f t="shared" si="29"/>
        <v/>
      </c>
      <c r="R159" s="3"/>
      <c r="S159" s="3"/>
      <c r="T159" s="3" t="str">
        <f t="shared" si="30"/>
        <v/>
      </c>
      <c r="U159" s="3" t="str">
        <f t="shared" si="30"/>
        <v/>
      </c>
      <c r="V159" s="3"/>
      <c r="W159" s="3"/>
      <c r="X159" s="3" t="str">
        <f t="shared" si="31"/>
        <v/>
      </c>
      <c r="Y159" s="3" t="str">
        <f t="shared" si="31"/>
        <v/>
      </c>
      <c r="Z159" s="3"/>
      <c r="AA159" s="3"/>
      <c r="AB159" s="3" t="str">
        <f t="shared" si="27"/>
        <v/>
      </c>
      <c r="AC159" s="3" t="str">
        <f t="shared" si="28"/>
        <v/>
      </c>
      <c r="AD159" s="3"/>
      <c r="AE159" s="3"/>
      <c r="AF159" s="3" t="str">
        <f t="shared" si="24"/>
        <v/>
      </c>
      <c r="AG159" s="3" t="str">
        <f t="shared" si="24"/>
        <v/>
      </c>
      <c r="AH159" s="3"/>
    </row>
    <row r="160" spans="1:34" x14ac:dyDescent="0.35">
      <c r="A160" s="11"/>
      <c r="B160" s="2"/>
      <c r="C160" s="13" t="str">
        <f>IFERROR(INDEX('Sycamore Loop Info'!$B$2:$Z$300,MATCH(I160,'Sycamore Loop Info'!$A$2:$A$300,0),MATCH($C$2,'Sycamore Loop Info'!$B$1:$Z$1,0)),"No Match")</f>
        <v>No Match</v>
      </c>
      <c r="D160" s="13" t="str">
        <f>IFERROR(INDEX('Sycamore Loop Info'!$B$2:$Z$300,MATCH(I160,'Sycamore Loop Info'!$A$2:$A$300,0),MATCH($D$2,'Sycamore Loop Info'!$B$1:$Z$1,0)),"No Port Info")</f>
        <v>No Port Info</v>
      </c>
      <c r="E160" s="13" t="str">
        <f t="shared" si="25"/>
        <v>No</v>
      </c>
      <c r="F160" s="13" t="str">
        <f t="shared" si="26"/>
        <v>No Match</v>
      </c>
      <c r="G160" s="13" t="str">
        <f>IFERROR(INDEX('Sycamore Loop Info'!$B$2:$Z$300,MATCH(I160,'Sycamore Loop Info'!$A$2:$A$300,0),MATCH($G$2,'Sycamore Loop Info'!$B$1:$Z$1,0)),"No Cust ID")</f>
        <v>No Cust ID</v>
      </c>
      <c r="H160" s="4"/>
      <c r="I160" s="3"/>
      <c r="J160" s="3"/>
      <c r="K160" s="14"/>
      <c r="L160" s="3"/>
      <c r="M160" s="3"/>
      <c r="N160" s="3"/>
      <c r="O160" s="3"/>
      <c r="P160" s="3" t="str">
        <f t="shared" si="29"/>
        <v/>
      </c>
      <c r="Q160" s="3" t="str">
        <f t="shared" si="29"/>
        <v/>
      </c>
      <c r="R160" s="3"/>
      <c r="S160" s="3"/>
      <c r="T160" s="3" t="str">
        <f t="shared" si="30"/>
        <v/>
      </c>
      <c r="U160" s="3" t="str">
        <f t="shared" si="30"/>
        <v/>
      </c>
      <c r="V160" s="3"/>
      <c r="W160" s="3"/>
      <c r="X160" s="3" t="str">
        <f t="shared" si="31"/>
        <v/>
      </c>
      <c r="Y160" s="3" t="str">
        <f t="shared" si="31"/>
        <v/>
      </c>
      <c r="Z160" s="3"/>
      <c r="AA160" s="3"/>
      <c r="AB160" s="3" t="str">
        <f t="shared" si="27"/>
        <v/>
      </c>
      <c r="AC160" s="3" t="str">
        <f t="shared" si="28"/>
        <v/>
      </c>
      <c r="AD160" s="3"/>
      <c r="AE160" s="3"/>
      <c r="AF160" s="3" t="str">
        <f t="shared" si="24"/>
        <v/>
      </c>
      <c r="AG160" s="3" t="str">
        <f t="shared" si="24"/>
        <v/>
      </c>
      <c r="AH160" s="3"/>
    </row>
    <row r="161" spans="1:34" x14ac:dyDescent="0.35">
      <c r="A161" s="11"/>
      <c r="B161" s="2"/>
      <c r="C161" s="13" t="str">
        <f>IFERROR(INDEX('Sycamore Loop Info'!$B$2:$Z$300,MATCH(I161,'Sycamore Loop Info'!$A$2:$A$300,0),MATCH($C$2,'Sycamore Loop Info'!$B$1:$Z$1,0)),"No Match")</f>
        <v>No Match</v>
      </c>
      <c r="D161" s="13" t="str">
        <f>IFERROR(INDEX('Sycamore Loop Info'!$B$2:$Z$300,MATCH(I161,'Sycamore Loop Info'!$A$2:$A$300,0),MATCH($D$2,'Sycamore Loop Info'!$B$1:$Z$1,0)),"No Port Info")</f>
        <v>No Port Info</v>
      </c>
      <c r="E161" s="13" t="str">
        <f t="shared" si="25"/>
        <v>No</v>
      </c>
      <c r="F161" s="13" t="str">
        <f t="shared" si="26"/>
        <v>No Match</v>
      </c>
      <c r="G161" s="13" t="str">
        <f>IFERROR(INDEX('Sycamore Loop Info'!$B$2:$Z$300,MATCH(I161,'Sycamore Loop Info'!$A$2:$A$300,0),MATCH($G$2,'Sycamore Loop Info'!$B$1:$Z$1,0)),"No Cust ID")</f>
        <v>No Cust ID</v>
      </c>
      <c r="H161" s="4"/>
      <c r="I161" s="3"/>
      <c r="J161" s="3"/>
      <c r="K161" s="14"/>
      <c r="L161" s="3"/>
      <c r="M161" s="3"/>
      <c r="N161" s="3"/>
      <c r="O161" s="3"/>
      <c r="P161" s="3" t="str">
        <f t="shared" si="29"/>
        <v/>
      </c>
      <c r="Q161" s="3" t="str">
        <f t="shared" si="29"/>
        <v/>
      </c>
      <c r="R161" s="3"/>
      <c r="S161" s="3"/>
      <c r="T161" s="3" t="str">
        <f t="shared" si="30"/>
        <v/>
      </c>
      <c r="U161" s="3" t="str">
        <f t="shared" si="30"/>
        <v/>
      </c>
      <c r="V161" s="3"/>
      <c r="W161" s="3"/>
      <c r="X161" s="3" t="str">
        <f t="shared" si="31"/>
        <v/>
      </c>
      <c r="Y161" s="3" t="str">
        <f t="shared" si="31"/>
        <v/>
      </c>
      <c r="Z161" s="3"/>
      <c r="AA161" s="3"/>
      <c r="AB161" s="3" t="str">
        <f t="shared" si="27"/>
        <v/>
      </c>
      <c r="AC161" s="3" t="str">
        <f t="shared" si="28"/>
        <v/>
      </c>
      <c r="AD161" s="3"/>
      <c r="AE161" s="3"/>
      <c r="AF161" s="3" t="str">
        <f t="shared" si="24"/>
        <v/>
      </c>
      <c r="AG161" s="3" t="str">
        <f t="shared" si="24"/>
        <v/>
      </c>
      <c r="AH161" s="3"/>
    </row>
    <row r="162" spans="1:34" x14ac:dyDescent="0.35">
      <c r="A162" s="11"/>
      <c r="B162" s="2"/>
      <c r="C162" s="13" t="str">
        <f>IFERROR(INDEX('Sycamore Loop Info'!$B$2:$Z$300,MATCH(I162,'Sycamore Loop Info'!$A$2:$A$300,0),MATCH($C$2,'Sycamore Loop Info'!$B$1:$Z$1,0)),"No Match")</f>
        <v>No Match</v>
      </c>
      <c r="D162" s="13" t="str">
        <f>IFERROR(INDEX('Sycamore Loop Info'!$B$2:$Z$300,MATCH(I162,'Sycamore Loop Info'!$A$2:$A$300,0),MATCH($D$2,'Sycamore Loop Info'!$B$1:$Z$1,0)),"No Port Info")</f>
        <v>No Port Info</v>
      </c>
      <c r="E162" s="13" t="str">
        <f t="shared" si="25"/>
        <v>No</v>
      </c>
      <c r="F162" s="13" t="str">
        <f t="shared" si="26"/>
        <v>No Match</v>
      </c>
      <c r="G162" s="13" t="str">
        <f>IFERROR(INDEX('Sycamore Loop Info'!$B$2:$Z$300,MATCH(I162,'Sycamore Loop Info'!$A$2:$A$300,0),MATCH($G$2,'Sycamore Loop Info'!$B$1:$Z$1,0)),"No Cust ID")</f>
        <v>No Cust ID</v>
      </c>
      <c r="H162" s="4"/>
      <c r="I162" s="3"/>
      <c r="J162" s="3"/>
      <c r="K162" s="14"/>
      <c r="L162" s="3"/>
      <c r="M162" s="3"/>
      <c r="N162" s="3"/>
      <c r="O162" s="3"/>
      <c r="P162" s="3" t="str">
        <f t="shared" si="29"/>
        <v/>
      </c>
      <c r="Q162" s="3" t="str">
        <f t="shared" si="29"/>
        <v/>
      </c>
      <c r="R162" s="3"/>
      <c r="S162" s="3"/>
      <c r="T162" s="3" t="str">
        <f t="shared" si="30"/>
        <v/>
      </c>
      <c r="U162" s="3" t="str">
        <f t="shared" si="30"/>
        <v/>
      </c>
      <c r="V162" s="3"/>
      <c r="W162" s="3"/>
      <c r="X162" s="3" t="str">
        <f t="shared" si="31"/>
        <v/>
      </c>
      <c r="Y162" s="3" t="str">
        <f t="shared" si="31"/>
        <v/>
      </c>
      <c r="Z162" s="3"/>
      <c r="AA162" s="3"/>
      <c r="AB162" s="3" t="str">
        <f t="shared" si="27"/>
        <v/>
      </c>
      <c r="AC162" s="3" t="str">
        <f t="shared" si="28"/>
        <v/>
      </c>
      <c r="AD162" s="3"/>
      <c r="AE162" s="3"/>
      <c r="AF162" s="3" t="str">
        <f t="shared" si="24"/>
        <v/>
      </c>
      <c r="AG162" s="3" t="str">
        <f t="shared" si="24"/>
        <v/>
      </c>
      <c r="AH162" s="3"/>
    </row>
    <row r="163" spans="1:34" x14ac:dyDescent="0.35">
      <c r="A163" s="11"/>
      <c r="B163" s="2"/>
      <c r="C163" s="13" t="str">
        <f>IFERROR(INDEX('Sycamore Loop Info'!$B$2:$Z$300,MATCH(I163,'Sycamore Loop Info'!$A$2:$A$300,0),MATCH($C$2,'Sycamore Loop Info'!$B$1:$Z$1,0)),"No Match")</f>
        <v>No Match</v>
      </c>
      <c r="D163" s="13" t="str">
        <f>IFERROR(INDEX('Sycamore Loop Info'!$B$2:$Z$300,MATCH(I163,'Sycamore Loop Info'!$A$2:$A$300,0),MATCH($D$2,'Sycamore Loop Info'!$B$1:$Z$1,0)),"No Port Info")</f>
        <v>No Port Info</v>
      </c>
      <c r="E163" s="13" t="str">
        <f t="shared" si="25"/>
        <v>No</v>
      </c>
      <c r="F163" s="13" t="str">
        <f t="shared" si="26"/>
        <v>No Match</v>
      </c>
      <c r="G163" s="13" t="str">
        <f>IFERROR(INDEX('Sycamore Loop Info'!$B$2:$Z$300,MATCH(I163,'Sycamore Loop Info'!$A$2:$A$300,0),MATCH($G$2,'Sycamore Loop Info'!$B$1:$Z$1,0)),"No Cust ID")</f>
        <v>No Cust ID</v>
      </c>
      <c r="H163" s="4"/>
      <c r="I163" s="3"/>
      <c r="J163" s="3"/>
      <c r="K163" s="14"/>
      <c r="L163" s="3"/>
      <c r="M163" s="3"/>
      <c r="N163" s="3"/>
      <c r="O163" s="3"/>
      <c r="P163" s="3" t="str">
        <f t="shared" si="29"/>
        <v/>
      </c>
      <c r="Q163" s="3" t="str">
        <f t="shared" si="29"/>
        <v/>
      </c>
      <c r="R163" s="3"/>
      <c r="S163" s="3"/>
      <c r="T163" s="3" t="str">
        <f t="shared" si="30"/>
        <v/>
      </c>
      <c r="U163" s="3" t="str">
        <f t="shared" si="30"/>
        <v/>
      </c>
      <c r="V163" s="3"/>
      <c r="W163" s="3"/>
      <c r="X163" s="3" t="str">
        <f t="shared" si="31"/>
        <v/>
      </c>
      <c r="Y163" s="3" t="str">
        <f t="shared" si="31"/>
        <v/>
      </c>
      <c r="Z163" s="3"/>
      <c r="AA163" s="3"/>
      <c r="AB163" s="3" t="str">
        <f t="shared" si="27"/>
        <v/>
      </c>
      <c r="AC163" s="3" t="str">
        <f t="shared" si="28"/>
        <v/>
      </c>
      <c r="AD163" s="3"/>
      <c r="AE163" s="3"/>
      <c r="AF163" s="3" t="str">
        <f t="shared" si="24"/>
        <v/>
      </c>
      <c r="AG163" s="3" t="str">
        <f t="shared" si="24"/>
        <v/>
      </c>
      <c r="AH163" s="3"/>
    </row>
    <row r="164" spans="1:34" x14ac:dyDescent="0.35">
      <c r="A164" s="11"/>
      <c r="B164" s="2"/>
      <c r="C164" s="13" t="str">
        <f>IFERROR(INDEX('Sycamore Loop Info'!$B$2:$Z$300,MATCH(I164,'Sycamore Loop Info'!$A$2:$A$300,0),MATCH($C$2,'Sycamore Loop Info'!$B$1:$Z$1,0)),"No Match")</f>
        <v>No Match</v>
      </c>
      <c r="D164" s="13" t="str">
        <f>IFERROR(INDEX('Sycamore Loop Info'!$B$2:$Z$300,MATCH(I164,'Sycamore Loop Info'!$A$2:$A$300,0),MATCH($D$2,'Sycamore Loop Info'!$B$1:$Z$1,0)),"No Port Info")</f>
        <v>No Port Info</v>
      </c>
      <c r="E164" s="13" t="str">
        <f t="shared" si="25"/>
        <v>No</v>
      </c>
      <c r="F164" s="13" t="str">
        <f t="shared" si="26"/>
        <v>No Match</v>
      </c>
      <c r="G164" s="13" t="str">
        <f>IFERROR(INDEX('Sycamore Loop Info'!$B$2:$Z$300,MATCH(I164,'Sycamore Loop Info'!$A$2:$A$300,0),MATCH($G$2,'Sycamore Loop Info'!$B$1:$Z$1,0)),"No Cust ID")</f>
        <v>No Cust ID</v>
      </c>
      <c r="H164" s="4"/>
      <c r="I164" s="3"/>
      <c r="J164" s="3"/>
      <c r="K164" s="14"/>
      <c r="L164" s="3"/>
      <c r="M164" s="3"/>
      <c r="N164" s="3"/>
      <c r="O164" s="3"/>
      <c r="P164" s="3" t="str">
        <f t="shared" si="29"/>
        <v/>
      </c>
      <c r="Q164" s="3" t="str">
        <f t="shared" si="29"/>
        <v/>
      </c>
      <c r="R164" s="3"/>
      <c r="S164" s="3"/>
      <c r="T164" s="3" t="str">
        <f t="shared" si="30"/>
        <v/>
      </c>
      <c r="U164" s="3" t="str">
        <f t="shared" si="30"/>
        <v/>
      </c>
      <c r="V164" s="3"/>
      <c r="W164" s="3"/>
      <c r="X164" s="3" t="str">
        <f t="shared" si="31"/>
        <v/>
      </c>
      <c r="Y164" s="3" t="str">
        <f t="shared" si="31"/>
        <v/>
      </c>
      <c r="Z164" s="3"/>
      <c r="AA164" s="3"/>
      <c r="AB164" s="3" t="str">
        <f t="shared" si="27"/>
        <v/>
      </c>
      <c r="AC164" s="3" t="str">
        <f t="shared" si="28"/>
        <v/>
      </c>
      <c r="AD164" s="3"/>
      <c r="AE164" s="3"/>
      <c r="AF164" s="3" t="str">
        <f t="shared" ref="AF164:AG227" si="32">IF($AE164&lt;&gt;"N/A",TRIM(MID(SUBSTITUTE($AE164,"/",REPT(" ",LEN($AE164))),(AF$2-1)*LEN($AE164)+1,LEN($AE164))),"")</f>
        <v/>
      </c>
      <c r="AG164" s="3" t="str">
        <f t="shared" si="32"/>
        <v/>
      </c>
      <c r="AH164" s="3"/>
    </row>
    <row r="165" spans="1:34" x14ac:dyDescent="0.35">
      <c r="A165" s="11"/>
      <c r="B165" s="2"/>
      <c r="C165" s="13" t="str">
        <f>IFERROR(INDEX('Sycamore Loop Info'!$B$2:$Z$300,MATCH(I165,'Sycamore Loop Info'!$A$2:$A$300,0),MATCH($C$2,'Sycamore Loop Info'!$B$1:$Z$1,0)),"No Match")</f>
        <v>No Match</v>
      </c>
      <c r="D165" s="13" t="str">
        <f>IFERROR(INDEX('Sycamore Loop Info'!$B$2:$Z$300,MATCH(I165,'Sycamore Loop Info'!$A$2:$A$300,0),MATCH($D$2,'Sycamore Loop Info'!$B$1:$Z$1,0)),"No Port Info")</f>
        <v>No Port Info</v>
      </c>
      <c r="E165" s="13" t="str">
        <f t="shared" si="25"/>
        <v>No</v>
      </c>
      <c r="F165" s="13" t="str">
        <f t="shared" si="26"/>
        <v>No Match</v>
      </c>
      <c r="G165" s="13" t="str">
        <f>IFERROR(INDEX('Sycamore Loop Info'!$B$2:$Z$300,MATCH(I165,'Sycamore Loop Info'!$A$2:$A$300,0),MATCH($G$2,'Sycamore Loop Info'!$B$1:$Z$1,0)),"No Cust ID")</f>
        <v>No Cust ID</v>
      </c>
      <c r="H165" s="4"/>
      <c r="I165" s="3"/>
      <c r="J165" s="3"/>
      <c r="K165" s="14"/>
      <c r="L165" s="3"/>
      <c r="M165" s="3"/>
      <c r="N165" s="3"/>
      <c r="O165" s="3"/>
      <c r="P165" s="3" t="str">
        <f t="shared" si="29"/>
        <v/>
      </c>
      <c r="Q165" s="3" t="str">
        <f t="shared" si="29"/>
        <v/>
      </c>
      <c r="R165" s="3"/>
      <c r="S165" s="3"/>
      <c r="T165" s="3" t="str">
        <f t="shared" si="30"/>
        <v/>
      </c>
      <c r="U165" s="3" t="str">
        <f t="shared" si="30"/>
        <v/>
      </c>
      <c r="V165" s="3"/>
      <c r="W165" s="3"/>
      <c r="X165" s="3" t="str">
        <f t="shared" si="31"/>
        <v/>
      </c>
      <c r="Y165" s="3" t="str">
        <f t="shared" si="31"/>
        <v/>
      </c>
      <c r="Z165" s="3"/>
      <c r="AA165" s="3"/>
      <c r="AB165" s="3" t="str">
        <f t="shared" si="27"/>
        <v/>
      </c>
      <c r="AC165" s="3" t="str">
        <f t="shared" si="28"/>
        <v/>
      </c>
      <c r="AD165" s="3"/>
      <c r="AE165" s="3"/>
      <c r="AF165" s="3" t="str">
        <f t="shared" si="32"/>
        <v/>
      </c>
      <c r="AG165" s="3" t="str">
        <f t="shared" si="32"/>
        <v/>
      </c>
      <c r="AH165" s="3"/>
    </row>
    <row r="166" spans="1:34" x14ac:dyDescent="0.35">
      <c r="A166" s="11"/>
      <c r="B166" s="2"/>
      <c r="C166" s="13" t="str">
        <f>IFERROR(INDEX('Sycamore Loop Info'!$B$2:$Z$300,MATCH(I166,'Sycamore Loop Info'!$A$2:$A$300,0),MATCH($C$2,'Sycamore Loop Info'!$B$1:$Z$1,0)),"No Match")</f>
        <v>No Match</v>
      </c>
      <c r="D166" s="13" t="str">
        <f>IFERROR(INDEX('Sycamore Loop Info'!$B$2:$Z$300,MATCH(I166,'Sycamore Loop Info'!$A$2:$A$300,0),MATCH($D$2,'Sycamore Loop Info'!$B$1:$Z$1,0)),"No Port Info")</f>
        <v>No Port Info</v>
      </c>
      <c r="E166" s="13" t="str">
        <f t="shared" si="25"/>
        <v>No</v>
      </c>
      <c r="F166" s="13" t="str">
        <f t="shared" si="26"/>
        <v>No Match</v>
      </c>
      <c r="G166" s="13" t="str">
        <f>IFERROR(INDEX('Sycamore Loop Info'!$B$2:$Z$300,MATCH(I166,'Sycamore Loop Info'!$A$2:$A$300,0),MATCH($G$2,'Sycamore Loop Info'!$B$1:$Z$1,0)),"No Cust ID")</f>
        <v>No Cust ID</v>
      </c>
      <c r="H166" s="4"/>
      <c r="I166" s="3"/>
      <c r="J166" s="3"/>
      <c r="K166" s="14"/>
      <c r="L166" s="3"/>
      <c r="M166" s="3"/>
      <c r="N166" s="3"/>
      <c r="O166" s="3"/>
      <c r="P166" s="3" t="str">
        <f t="shared" si="29"/>
        <v/>
      </c>
      <c r="Q166" s="3" t="str">
        <f t="shared" si="29"/>
        <v/>
      </c>
      <c r="R166" s="3"/>
      <c r="S166" s="3"/>
      <c r="T166" s="3" t="str">
        <f t="shared" si="30"/>
        <v/>
      </c>
      <c r="U166" s="3" t="str">
        <f t="shared" si="30"/>
        <v/>
      </c>
      <c r="V166" s="3"/>
      <c r="W166" s="3"/>
      <c r="X166" s="3" t="str">
        <f t="shared" si="31"/>
        <v/>
      </c>
      <c r="Y166" s="3" t="str">
        <f t="shared" si="31"/>
        <v/>
      </c>
      <c r="Z166" s="3"/>
      <c r="AA166" s="3"/>
      <c r="AB166" s="3" t="str">
        <f t="shared" si="27"/>
        <v/>
      </c>
      <c r="AC166" s="3" t="str">
        <f t="shared" si="28"/>
        <v/>
      </c>
      <c r="AD166" s="3"/>
      <c r="AE166" s="3"/>
      <c r="AF166" s="3" t="str">
        <f t="shared" si="32"/>
        <v/>
      </c>
      <c r="AG166" s="3" t="str">
        <f t="shared" si="32"/>
        <v/>
      </c>
      <c r="AH166" s="3"/>
    </row>
    <row r="167" spans="1:34" x14ac:dyDescent="0.35">
      <c r="A167" s="11"/>
      <c r="B167" s="2"/>
      <c r="C167" s="13" t="str">
        <f>IFERROR(INDEX('Sycamore Loop Info'!$B$2:$Z$300,MATCH(I167,'Sycamore Loop Info'!$A$2:$A$300,0),MATCH($C$2,'Sycamore Loop Info'!$B$1:$Z$1,0)),"No Match")</f>
        <v>No Match</v>
      </c>
      <c r="D167" s="13" t="str">
        <f>IFERROR(INDEX('Sycamore Loop Info'!$B$2:$Z$300,MATCH(I167,'Sycamore Loop Info'!$A$2:$A$300,0),MATCH($D$2,'Sycamore Loop Info'!$B$1:$Z$1,0)),"No Port Info")</f>
        <v>No Port Info</v>
      </c>
      <c r="E167" s="13" t="str">
        <f t="shared" si="25"/>
        <v>No</v>
      </c>
      <c r="F167" s="13" t="str">
        <f t="shared" si="26"/>
        <v>No Match</v>
      </c>
      <c r="G167" s="13" t="str">
        <f>IFERROR(INDEX('Sycamore Loop Info'!$B$2:$Z$300,MATCH(I167,'Sycamore Loop Info'!$A$2:$A$300,0),MATCH($G$2,'Sycamore Loop Info'!$B$1:$Z$1,0)),"No Cust ID")</f>
        <v>No Cust ID</v>
      </c>
      <c r="H167" s="4"/>
      <c r="I167" s="3"/>
      <c r="J167" s="3"/>
      <c r="K167" s="14"/>
      <c r="L167" s="3"/>
      <c r="M167" s="3"/>
      <c r="N167" s="3"/>
      <c r="O167" s="3"/>
      <c r="P167" s="3" t="str">
        <f t="shared" si="29"/>
        <v/>
      </c>
      <c r="Q167" s="3" t="str">
        <f t="shared" si="29"/>
        <v/>
      </c>
      <c r="R167" s="3"/>
      <c r="S167" s="3"/>
      <c r="T167" s="3" t="str">
        <f t="shared" si="30"/>
        <v/>
      </c>
      <c r="U167" s="3" t="str">
        <f t="shared" si="30"/>
        <v/>
      </c>
      <c r="V167" s="3"/>
      <c r="W167" s="3"/>
      <c r="X167" s="3" t="str">
        <f t="shared" si="31"/>
        <v/>
      </c>
      <c r="Y167" s="3" t="str">
        <f t="shared" si="31"/>
        <v/>
      </c>
      <c r="Z167" s="3"/>
      <c r="AA167" s="3"/>
      <c r="AB167" s="3" t="str">
        <f t="shared" si="27"/>
        <v/>
      </c>
      <c r="AC167" s="3" t="str">
        <f t="shared" si="28"/>
        <v/>
      </c>
      <c r="AD167" s="3"/>
      <c r="AE167" s="3"/>
      <c r="AF167" s="3" t="str">
        <f t="shared" si="32"/>
        <v/>
      </c>
      <c r="AG167" s="3" t="str">
        <f t="shared" si="32"/>
        <v/>
      </c>
      <c r="AH167" s="3"/>
    </row>
    <row r="168" spans="1:34" x14ac:dyDescent="0.35">
      <c r="A168" s="11"/>
      <c r="B168" s="2"/>
      <c r="C168" s="13" t="str">
        <f>IFERROR(INDEX('Sycamore Loop Info'!$B$2:$Z$300,MATCH(I168,'Sycamore Loop Info'!$A$2:$A$300,0),MATCH($C$2,'Sycamore Loop Info'!$B$1:$Z$1,0)),"No Match")</f>
        <v>No Match</v>
      </c>
      <c r="D168" s="13" t="str">
        <f>IFERROR(INDEX('Sycamore Loop Info'!$B$2:$Z$300,MATCH(I168,'Sycamore Loop Info'!$A$2:$A$300,0),MATCH($D$2,'Sycamore Loop Info'!$B$1:$Z$1,0)),"No Port Info")</f>
        <v>No Port Info</v>
      </c>
      <c r="E168" s="13" t="str">
        <f t="shared" si="25"/>
        <v>No</v>
      </c>
      <c r="F168" s="13" t="str">
        <f t="shared" si="26"/>
        <v>No Match</v>
      </c>
      <c r="G168" s="13" t="str">
        <f>IFERROR(INDEX('Sycamore Loop Info'!$B$2:$Z$300,MATCH(I168,'Sycamore Loop Info'!$A$2:$A$300,0),MATCH($G$2,'Sycamore Loop Info'!$B$1:$Z$1,0)),"No Cust ID")</f>
        <v>No Cust ID</v>
      </c>
      <c r="H168" s="4"/>
      <c r="I168" s="3"/>
      <c r="J168" s="3"/>
      <c r="K168" s="14"/>
      <c r="L168" s="3"/>
      <c r="M168" s="3"/>
      <c r="N168" s="3"/>
      <c r="O168" s="3"/>
      <c r="P168" s="3" t="str">
        <f t="shared" si="29"/>
        <v/>
      </c>
      <c r="Q168" s="3" t="str">
        <f t="shared" si="29"/>
        <v/>
      </c>
      <c r="R168" s="3"/>
      <c r="S168" s="3"/>
      <c r="T168" s="3" t="str">
        <f t="shared" si="30"/>
        <v/>
      </c>
      <c r="U168" s="3" t="str">
        <f t="shared" si="30"/>
        <v/>
      </c>
      <c r="V168" s="3"/>
      <c r="W168" s="3"/>
      <c r="X168" s="3" t="str">
        <f t="shared" si="31"/>
        <v/>
      </c>
      <c r="Y168" s="3" t="str">
        <f t="shared" si="31"/>
        <v/>
      </c>
      <c r="Z168" s="3"/>
      <c r="AA168" s="3"/>
      <c r="AB168" s="3" t="str">
        <f t="shared" si="27"/>
        <v/>
      </c>
      <c r="AC168" s="3" t="str">
        <f t="shared" si="28"/>
        <v/>
      </c>
      <c r="AD168" s="3"/>
      <c r="AE168" s="3"/>
      <c r="AF168" s="3" t="str">
        <f t="shared" si="32"/>
        <v/>
      </c>
      <c r="AG168" s="3" t="str">
        <f t="shared" si="32"/>
        <v/>
      </c>
      <c r="AH168" s="3"/>
    </row>
    <row r="169" spans="1:34" x14ac:dyDescent="0.35">
      <c r="A169" s="11"/>
      <c r="B169" s="2"/>
      <c r="C169" s="13" t="str">
        <f>IFERROR(INDEX('Sycamore Loop Info'!$B$2:$Z$300,MATCH(I169,'Sycamore Loop Info'!$A$2:$A$300,0),MATCH($C$2,'Sycamore Loop Info'!$B$1:$Z$1,0)),"No Match")</f>
        <v>No Match</v>
      </c>
      <c r="D169" s="13" t="str">
        <f>IFERROR(INDEX('Sycamore Loop Info'!$B$2:$Z$300,MATCH(I169,'Sycamore Loop Info'!$A$2:$A$300,0),MATCH($D$2,'Sycamore Loop Info'!$B$1:$Z$1,0)),"No Port Info")</f>
        <v>No Port Info</v>
      </c>
      <c r="E169" s="13" t="str">
        <f t="shared" ref="E169:E232" si="33">IFERROR(IF(C169=J169,"Yes","No"),"Not Found")</f>
        <v>No</v>
      </c>
      <c r="F169" s="13" t="str">
        <f t="shared" ref="F169:F232" si="34">IFERROR(IF(D169=L169,"Match","No Match"),"No Port")</f>
        <v>No Match</v>
      </c>
      <c r="G169" s="13" t="str">
        <f>IFERROR(INDEX('Sycamore Loop Info'!$B$2:$Z$300,MATCH(I169,'Sycamore Loop Info'!$A$2:$A$300,0),MATCH($G$2,'Sycamore Loop Info'!$B$1:$Z$1,0)),"No Cust ID")</f>
        <v>No Cust ID</v>
      </c>
      <c r="H169" s="4"/>
      <c r="I169" s="3"/>
      <c r="J169" s="3"/>
      <c r="K169" s="14"/>
      <c r="L169" s="3"/>
      <c r="M169" s="3"/>
      <c r="N169" s="3"/>
      <c r="O169" s="3"/>
      <c r="P169" s="3" t="str">
        <f t="shared" si="29"/>
        <v/>
      </c>
      <c r="Q169" s="3" t="str">
        <f t="shared" si="29"/>
        <v/>
      </c>
      <c r="R169" s="3"/>
      <c r="S169" s="3"/>
      <c r="T169" s="3" t="str">
        <f t="shared" si="30"/>
        <v/>
      </c>
      <c r="U169" s="3" t="str">
        <f t="shared" si="30"/>
        <v/>
      </c>
      <c r="V169" s="3"/>
      <c r="W169" s="3"/>
      <c r="X169" s="3" t="str">
        <f t="shared" si="31"/>
        <v/>
      </c>
      <c r="Y169" s="3" t="str">
        <f t="shared" si="31"/>
        <v/>
      </c>
      <c r="Z169" s="3"/>
      <c r="AA169" s="3"/>
      <c r="AB169" s="3" t="str">
        <f t="shared" si="27"/>
        <v/>
      </c>
      <c r="AC169" s="3" t="str">
        <f t="shared" si="28"/>
        <v/>
      </c>
      <c r="AD169" s="3"/>
      <c r="AE169" s="3"/>
      <c r="AF169" s="3" t="str">
        <f t="shared" si="32"/>
        <v/>
      </c>
      <c r="AG169" s="3" t="str">
        <f t="shared" si="32"/>
        <v/>
      </c>
      <c r="AH169" s="3"/>
    </row>
    <row r="170" spans="1:34" x14ac:dyDescent="0.35">
      <c r="A170" s="11"/>
      <c r="B170" s="2"/>
      <c r="C170" s="13" t="str">
        <f>IFERROR(INDEX('Sycamore Loop Info'!$B$2:$Z$300,MATCH(I170,'Sycamore Loop Info'!$A$2:$A$300,0),MATCH($C$2,'Sycamore Loop Info'!$B$1:$Z$1,0)),"No Match")</f>
        <v>No Match</v>
      </c>
      <c r="D170" s="13" t="str">
        <f>IFERROR(INDEX('Sycamore Loop Info'!$B$2:$Z$300,MATCH(I170,'Sycamore Loop Info'!$A$2:$A$300,0),MATCH($D$2,'Sycamore Loop Info'!$B$1:$Z$1,0)),"No Port Info")</f>
        <v>No Port Info</v>
      </c>
      <c r="E170" s="13" t="str">
        <f t="shared" si="33"/>
        <v>No</v>
      </c>
      <c r="F170" s="13" t="str">
        <f t="shared" si="34"/>
        <v>No Match</v>
      </c>
      <c r="G170" s="13" t="str">
        <f>IFERROR(INDEX('Sycamore Loop Info'!$B$2:$Z$300,MATCH(I170,'Sycamore Loop Info'!$A$2:$A$300,0),MATCH($G$2,'Sycamore Loop Info'!$B$1:$Z$1,0)),"No Cust ID")</f>
        <v>No Cust ID</v>
      </c>
      <c r="H170" s="4"/>
      <c r="I170" s="3"/>
      <c r="J170" s="3"/>
      <c r="K170" s="14"/>
      <c r="L170" s="3"/>
      <c r="M170" s="3"/>
      <c r="N170" s="3"/>
      <c r="O170" s="3"/>
      <c r="P170" s="3" t="str">
        <f t="shared" si="29"/>
        <v/>
      </c>
      <c r="Q170" s="3" t="str">
        <f t="shared" si="29"/>
        <v/>
      </c>
      <c r="R170" s="3"/>
      <c r="S170" s="3"/>
      <c r="T170" s="3" t="str">
        <f t="shared" si="30"/>
        <v/>
      </c>
      <c r="U170" s="3" t="str">
        <f t="shared" si="30"/>
        <v/>
      </c>
      <c r="V170" s="3"/>
      <c r="W170" s="3"/>
      <c r="X170" s="3" t="str">
        <f t="shared" si="31"/>
        <v/>
      </c>
      <c r="Y170" s="3" t="str">
        <f t="shared" si="31"/>
        <v/>
      </c>
      <c r="Z170" s="3"/>
      <c r="AA170" s="3"/>
      <c r="AB170" s="3" t="str">
        <f t="shared" si="27"/>
        <v/>
      </c>
      <c r="AC170" s="3" t="str">
        <f t="shared" si="28"/>
        <v/>
      </c>
      <c r="AD170" s="3"/>
      <c r="AE170" s="3"/>
      <c r="AF170" s="3" t="str">
        <f t="shared" si="32"/>
        <v/>
      </c>
      <c r="AG170" s="3" t="str">
        <f t="shared" si="32"/>
        <v/>
      </c>
      <c r="AH170" s="3"/>
    </row>
    <row r="171" spans="1:34" x14ac:dyDescent="0.35">
      <c r="A171" s="11"/>
      <c r="B171" s="2"/>
      <c r="C171" s="13" t="str">
        <f>IFERROR(INDEX('Sycamore Loop Info'!$B$2:$Z$300,MATCH(I171,'Sycamore Loop Info'!$A$2:$A$300,0),MATCH($C$2,'Sycamore Loop Info'!$B$1:$Z$1,0)),"No Match")</f>
        <v>No Match</v>
      </c>
      <c r="D171" s="13" t="str">
        <f>IFERROR(INDEX('Sycamore Loop Info'!$B$2:$Z$300,MATCH(I171,'Sycamore Loop Info'!$A$2:$A$300,0),MATCH($D$2,'Sycamore Loop Info'!$B$1:$Z$1,0)),"No Port Info")</f>
        <v>No Port Info</v>
      </c>
      <c r="E171" s="13" t="str">
        <f t="shared" si="33"/>
        <v>No</v>
      </c>
      <c r="F171" s="13" t="str">
        <f t="shared" si="34"/>
        <v>No Match</v>
      </c>
      <c r="G171" s="13" t="str">
        <f>IFERROR(INDEX('Sycamore Loop Info'!$B$2:$Z$300,MATCH(I171,'Sycamore Loop Info'!$A$2:$A$300,0),MATCH($G$2,'Sycamore Loop Info'!$B$1:$Z$1,0)),"No Cust ID")</f>
        <v>No Cust ID</v>
      </c>
      <c r="H171" s="4"/>
      <c r="I171" s="3"/>
      <c r="J171" s="3"/>
      <c r="K171" s="14"/>
      <c r="L171" s="3"/>
      <c r="M171" s="3"/>
      <c r="N171" s="3"/>
      <c r="O171" s="3"/>
      <c r="P171" s="3" t="str">
        <f t="shared" si="29"/>
        <v/>
      </c>
      <c r="Q171" s="3" t="str">
        <f t="shared" si="29"/>
        <v/>
      </c>
      <c r="R171" s="3"/>
      <c r="S171" s="3"/>
      <c r="T171" s="3" t="str">
        <f t="shared" si="30"/>
        <v/>
      </c>
      <c r="U171" s="3" t="str">
        <f t="shared" si="30"/>
        <v/>
      </c>
      <c r="V171" s="3"/>
      <c r="W171" s="3"/>
      <c r="X171" s="3" t="str">
        <f t="shared" si="31"/>
        <v/>
      </c>
      <c r="Y171" s="3" t="str">
        <f t="shared" si="31"/>
        <v/>
      </c>
      <c r="Z171" s="3"/>
      <c r="AA171" s="3"/>
      <c r="AB171" s="3" t="str">
        <f t="shared" si="27"/>
        <v/>
      </c>
      <c r="AC171" s="3" t="str">
        <f t="shared" si="28"/>
        <v/>
      </c>
      <c r="AD171" s="3"/>
      <c r="AE171" s="3"/>
      <c r="AF171" s="3" t="str">
        <f t="shared" si="32"/>
        <v/>
      </c>
      <c r="AG171" s="3" t="str">
        <f t="shared" si="32"/>
        <v/>
      </c>
      <c r="AH171" s="3"/>
    </row>
    <row r="172" spans="1:34" x14ac:dyDescent="0.35">
      <c r="A172" s="11"/>
      <c r="B172" s="2"/>
      <c r="C172" s="13" t="str">
        <f>IFERROR(INDEX('Sycamore Loop Info'!$B$2:$Z$300,MATCH(I172,'Sycamore Loop Info'!$A$2:$A$300,0),MATCH($C$2,'Sycamore Loop Info'!$B$1:$Z$1,0)),"No Match")</f>
        <v>No Match</v>
      </c>
      <c r="D172" s="13" t="str">
        <f>IFERROR(INDEX('Sycamore Loop Info'!$B$2:$Z$300,MATCH(I172,'Sycamore Loop Info'!$A$2:$A$300,0),MATCH($D$2,'Sycamore Loop Info'!$B$1:$Z$1,0)),"No Port Info")</f>
        <v>No Port Info</v>
      </c>
      <c r="E172" s="13" t="str">
        <f t="shared" si="33"/>
        <v>No</v>
      </c>
      <c r="F172" s="13" t="str">
        <f t="shared" si="34"/>
        <v>No Match</v>
      </c>
      <c r="G172" s="13" t="str">
        <f>IFERROR(INDEX('Sycamore Loop Info'!$B$2:$Z$300,MATCH(I172,'Sycamore Loop Info'!$A$2:$A$300,0),MATCH($G$2,'Sycamore Loop Info'!$B$1:$Z$1,0)),"No Cust ID")</f>
        <v>No Cust ID</v>
      </c>
      <c r="H172" s="4"/>
      <c r="I172" s="3"/>
      <c r="J172" s="3"/>
      <c r="K172" s="14"/>
      <c r="L172" s="3"/>
      <c r="M172" s="3"/>
      <c r="N172" s="3"/>
      <c r="O172" s="3"/>
      <c r="P172" s="3" t="str">
        <f t="shared" si="29"/>
        <v/>
      </c>
      <c r="Q172" s="3" t="str">
        <f t="shared" si="29"/>
        <v/>
      </c>
      <c r="R172" s="3"/>
      <c r="S172" s="3"/>
      <c r="T172" s="3" t="str">
        <f t="shared" si="30"/>
        <v/>
      </c>
      <c r="U172" s="3" t="str">
        <f t="shared" si="30"/>
        <v/>
      </c>
      <c r="V172" s="3"/>
      <c r="W172" s="3"/>
      <c r="X172" s="3" t="str">
        <f t="shared" si="31"/>
        <v/>
      </c>
      <c r="Y172" s="3" t="str">
        <f t="shared" si="31"/>
        <v/>
      </c>
      <c r="Z172" s="3"/>
      <c r="AA172" s="3"/>
      <c r="AB172" s="3" t="str">
        <f t="shared" si="27"/>
        <v/>
      </c>
      <c r="AC172" s="3" t="str">
        <f t="shared" si="28"/>
        <v/>
      </c>
      <c r="AD172" s="3"/>
      <c r="AE172" s="3"/>
      <c r="AF172" s="3" t="str">
        <f t="shared" si="32"/>
        <v/>
      </c>
      <c r="AG172" s="3" t="str">
        <f t="shared" si="32"/>
        <v/>
      </c>
      <c r="AH172" s="3"/>
    </row>
    <row r="173" spans="1:34" x14ac:dyDescent="0.35">
      <c r="A173" s="11"/>
      <c r="B173" s="2"/>
      <c r="C173" s="13" t="str">
        <f>IFERROR(INDEX('Sycamore Loop Info'!$B$2:$Z$300,MATCH(I173,'Sycamore Loop Info'!$A$2:$A$300,0),MATCH($C$2,'Sycamore Loop Info'!$B$1:$Z$1,0)),"No Match")</f>
        <v>No Match</v>
      </c>
      <c r="D173" s="13" t="str">
        <f>IFERROR(INDEX('Sycamore Loop Info'!$B$2:$Z$300,MATCH(I173,'Sycamore Loop Info'!$A$2:$A$300,0),MATCH($D$2,'Sycamore Loop Info'!$B$1:$Z$1,0)),"No Port Info")</f>
        <v>No Port Info</v>
      </c>
      <c r="E173" s="13" t="str">
        <f t="shared" si="33"/>
        <v>No</v>
      </c>
      <c r="F173" s="13" t="str">
        <f t="shared" si="34"/>
        <v>No Match</v>
      </c>
      <c r="G173" s="13" t="str">
        <f>IFERROR(INDEX('Sycamore Loop Info'!$B$2:$Z$300,MATCH(I173,'Sycamore Loop Info'!$A$2:$A$300,0),MATCH($G$2,'Sycamore Loop Info'!$B$1:$Z$1,0)),"No Cust ID")</f>
        <v>No Cust ID</v>
      </c>
      <c r="H173" s="4"/>
      <c r="I173" s="3"/>
      <c r="J173" s="3"/>
      <c r="K173" s="14"/>
      <c r="L173" s="3"/>
      <c r="M173" s="3"/>
      <c r="N173" s="3"/>
      <c r="O173" s="3"/>
      <c r="P173" s="3" t="str">
        <f t="shared" si="29"/>
        <v/>
      </c>
      <c r="Q173" s="3" t="str">
        <f t="shared" si="29"/>
        <v/>
      </c>
      <c r="R173" s="3"/>
      <c r="S173" s="3"/>
      <c r="T173" s="3" t="str">
        <f t="shared" si="30"/>
        <v/>
      </c>
      <c r="U173" s="3" t="str">
        <f t="shared" si="30"/>
        <v/>
      </c>
      <c r="V173" s="3"/>
      <c r="W173" s="3"/>
      <c r="X173" s="3" t="str">
        <f t="shared" si="31"/>
        <v/>
      </c>
      <c r="Y173" s="3" t="str">
        <f t="shared" si="31"/>
        <v/>
      </c>
      <c r="Z173" s="3"/>
      <c r="AA173" s="3"/>
      <c r="AB173" s="3" t="str">
        <f t="shared" si="27"/>
        <v/>
      </c>
      <c r="AC173" s="3" t="str">
        <f t="shared" si="28"/>
        <v/>
      </c>
      <c r="AD173" s="3"/>
      <c r="AE173" s="3"/>
      <c r="AF173" s="3" t="str">
        <f t="shared" si="32"/>
        <v/>
      </c>
      <c r="AG173" s="3" t="str">
        <f t="shared" si="32"/>
        <v/>
      </c>
      <c r="AH173" s="3"/>
    </row>
    <row r="174" spans="1:34" x14ac:dyDescent="0.35">
      <c r="A174" s="11"/>
      <c r="B174" s="2"/>
      <c r="C174" s="13" t="str">
        <f>IFERROR(INDEX('Sycamore Loop Info'!$B$2:$Z$300,MATCH(I174,'Sycamore Loop Info'!$A$2:$A$300,0),MATCH($C$2,'Sycamore Loop Info'!$B$1:$Z$1,0)),"No Match")</f>
        <v>No Match</v>
      </c>
      <c r="D174" s="13" t="str">
        <f>IFERROR(INDEX('Sycamore Loop Info'!$B$2:$Z$300,MATCH(I174,'Sycamore Loop Info'!$A$2:$A$300,0),MATCH($D$2,'Sycamore Loop Info'!$B$1:$Z$1,0)),"No Port Info")</f>
        <v>No Port Info</v>
      </c>
      <c r="E174" s="13" t="str">
        <f t="shared" si="33"/>
        <v>No</v>
      </c>
      <c r="F174" s="13" t="str">
        <f t="shared" si="34"/>
        <v>No Match</v>
      </c>
      <c r="G174" s="13" t="str">
        <f>IFERROR(INDEX('Sycamore Loop Info'!$B$2:$Z$300,MATCH(I174,'Sycamore Loop Info'!$A$2:$A$300,0),MATCH($G$2,'Sycamore Loop Info'!$B$1:$Z$1,0)),"No Cust ID")</f>
        <v>No Cust ID</v>
      </c>
      <c r="H174" s="4"/>
      <c r="I174" s="3"/>
      <c r="J174" s="3"/>
      <c r="K174" s="14"/>
      <c r="L174" s="3"/>
      <c r="M174" s="3"/>
      <c r="N174" s="3"/>
      <c r="O174" s="3"/>
      <c r="P174" s="3" t="str">
        <f t="shared" si="29"/>
        <v/>
      </c>
      <c r="Q174" s="3" t="str">
        <f t="shared" si="29"/>
        <v/>
      </c>
      <c r="R174" s="3"/>
      <c r="S174" s="3"/>
      <c r="T174" s="3" t="str">
        <f t="shared" si="30"/>
        <v/>
      </c>
      <c r="U174" s="3" t="str">
        <f t="shared" si="30"/>
        <v/>
      </c>
      <c r="V174" s="3"/>
      <c r="W174" s="3"/>
      <c r="X174" s="3" t="str">
        <f t="shared" si="31"/>
        <v/>
      </c>
      <c r="Y174" s="3" t="str">
        <f t="shared" si="31"/>
        <v/>
      </c>
      <c r="Z174" s="3"/>
      <c r="AA174" s="3"/>
      <c r="AB174" s="3" t="str">
        <f t="shared" si="27"/>
        <v/>
      </c>
      <c r="AC174" s="3" t="str">
        <f t="shared" si="28"/>
        <v/>
      </c>
      <c r="AD174" s="3"/>
      <c r="AE174" s="3"/>
      <c r="AF174" s="3" t="str">
        <f t="shared" si="32"/>
        <v/>
      </c>
      <c r="AG174" s="3" t="str">
        <f t="shared" si="32"/>
        <v/>
      </c>
      <c r="AH174" s="3"/>
    </row>
    <row r="175" spans="1:34" x14ac:dyDescent="0.35">
      <c r="A175" s="11"/>
      <c r="B175" s="2"/>
      <c r="C175" s="13" t="str">
        <f>IFERROR(INDEX('Sycamore Loop Info'!$B$2:$Z$300,MATCH(I175,'Sycamore Loop Info'!$A$2:$A$300,0),MATCH($C$2,'Sycamore Loop Info'!$B$1:$Z$1,0)),"No Match")</f>
        <v>No Match</v>
      </c>
      <c r="D175" s="13" t="str">
        <f>IFERROR(INDEX('Sycamore Loop Info'!$B$2:$Z$300,MATCH(I175,'Sycamore Loop Info'!$A$2:$A$300,0),MATCH($D$2,'Sycamore Loop Info'!$B$1:$Z$1,0)),"No Port Info")</f>
        <v>No Port Info</v>
      </c>
      <c r="E175" s="13" t="str">
        <f t="shared" si="33"/>
        <v>No</v>
      </c>
      <c r="F175" s="13" t="str">
        <f t="shared" si="34"/>
        <v>No Match</v>
      </c>
      <c r="G175" s="13" t="str">
        <f>IFERROR(INDEX('Sycamore Loop Info'!$B$2:$Z$300,MATCH(I175,'Sycamore Loop Info'!$A$2:$A$300,0),MATCH($G$2,'Sycamore Loop Info'!$B$1:$Z$1,0)),"No Cust ID")</f>
        <v>No Cust ID</v>
      </c>
      <c r="H175" s="4"/>
      <c r="I175" s="3"/>
      <c r="J175" s="3"/>
      <c r="K175" s="14"/>
      <c r="L175" s="3"/>
      <c r="M175" s="3"/>
      <c r="N175" s="3"/>
      <c r="O175" s="3"/>
      <c r="P175" s="3" t="str">
        <f t="shared" si="29"/>
        <v/>
      </c>
      <c r="Q175" s="3" t="str">
        <f t="shared" si="29"/>
        <v/>
      </c>
      <c r="R175" s="3"/>
      <c r="S175" s="3"/>
      <c r="T175" s="3" t="str">
        <f t="shared" si="30"/>
        <v/>
      </c>
      <c r="U175" s="3" t="str">
        <f t="shared" si="30"/>
        <v/>
      </c>
      <c r="V175" s="3"/>
      <c r="W175" s="3"/>
      <c r="X175" s="3" t="str">
        <f t="shared" si="31"/>
        <v/>
      </c>
      <c r="Y175" s="3" t="str">
        <f t="shared" si="31"/>
        <v/>
      </c>
      <c r="Z175" s="3"/>
      <c r="AA175" s="3"/>
      <c r="AB175" s="3" t="str">
        <f t="shared" si="27"/>
        <v/>
      </c>
      <c r="AC175" s="3" t="str">
        <f t="shared" si="28"/>
        <v/>
      </c>
      <c r="AD175" s="3"/>
      <c r="AE175" s="3"/>
      <c r="AF175" s="3" t="str">
        <f t="shared" si="32"/>
        <v/>
      </c>
      <c r="AG175" s="3" t="str">
        <f t="shared" si="32"/>
        <v/>
      </c>
      <c r="AH175" s="3"/>
    </row>
    <row r="176" spans="1:34" x14ac:dyDescent="0.35">
      <c r="A176" s="11"/>
      <c r="B176" s="2"/>
      <c r="C176" s="13" t="str">
        <f>IFERROR(INDEX('Sycamore Loop Info'!$B$2:$Z$300,MATCH(I176,'Sycamore Loop Info'!$A$2:$A$300,0),MATCH($C$2,'Sycamore Loop Info'!$B$1:$Z$1,0)),"No Match")</f>
        <v>No Match</v>
      </c>
      <c r="D176" s="13" t="str">
        <f>IFERROR(INDEX('Sycamore Loop Info'!$B$2:$Z$300,MATCH(I176,'Sycamore Loop Info'!$A$2:$A$300,0),MATCH($D$2,'Sycamore Loop Info'!$B$1:$Z$1,0)),"No Port Info")</f>
        <v>No Port Info</v>
      </c>
      <c r="E176" s="13" t="str">
        <f t="shared" si="33"/>
        <v>No</v>
      </c>
      <c r="F176" s="13" t="str">
        <f t="shared" si="34"/>
        <v>No Match</v>
      </c>
      <c r="G176" s="13" t="str">
        <f>IFERROR(INDEX('Sycamore Loop Info'!$B$2:$Z$300,MATCH(I176,'Sycamore Loop Info'!$A$2:$A$300,0),MATCH($G$2,'Sycamore Loop Info'!$B$1:$Z$1,0)),"No Cust ID")</f>
        <v>No Cust ID</v>
      </c>
      <c r="H176" s="4"/>
      <c r="I176" s="3"/>
      <c r="J176" s="3"/>
      <c r="K176" s="14"/>
      <c r="L176" s="3"/>
      <c r="M176" s="3"/>
      <c r="N176" s="3"/>
      <c r="O176" s="3"/>
      <c r="P176" s="3" t="str">
        <f t="shared" si="29"/>
        <v/>
      </c>
      <c r="Q176" s="3" t="str">
        <f t="shared" si="29"/>
        <v/>
      </c>
      <c r="R176" s="3"/>
      <c r="S176" s="3"/>
      <c r="T176" s="3" t="str">
        <f t="shared" si="30"/>
        <v/>
      </c>
      <c r="U176" s="3" t="str">
        <f t="shared" si="30"/>
        <v/>
      </c>
      <c r="V176" s="3"/>
      <c r="W176" s="3"/>
      <c r="X176" s="3" t="str">
        <f t="shared" si="31"/>
        <v/>
      </c>
      <c r="Y176" s="3" t="str">
        <f t="shared" si="31"/>
        <v/>
      </c>
      <c r="Z176" s="3"/>
      <c r="AA176" s="3"/>
      <c r="AB176" s="3" t="str">
        <f t="shared" si="27"/>
        <v/>
      </c>
      <c r="AC176" s="3" t="str">
        <f t="shared" si="28"/>
        <v/>
      </c>
      <c r="AD176" s="3"/>
      <c r="AE176" s="3"/>
      <c r="AF176" s="3" t="str">
        <f t="shared" si="32"/>
        <v/>
      </c>
      <c r="AG176" s="3" t="str">
        <f t="shared" si="32"/>
        <v/>
      </c>
      <c r="AH176" s="3"/>
    </row>
    <row r="177" spans="1:34" x14ac:dyDescent="0.35">
      <c r="A177" s="11"/>
      <c r="B177" s="2"/>
      <c r="C177" s="13" t="str">
        <f>IFERROR(INDEX('Sycamore Loop Info'!$B$2:$Z$300,MATCH(I177,'Sycamore Loop Info'!$A$2:$A$300,0),MATCH($C$2,'Sycamore Loop Info'!$B$1:$Z$1,0)),"No Match")</f>
        <v>No Match</v>
      </c>
      <c r="D177" s="13" t="str">
        <f>IFERROR(INDEX('Sycamore Loop Info'!$B$2:$Z$300,MATCH(I177,'Sycamore Loop Info'!$A$2:$A$300,0),MATCH($D$2,'Sycamore Loop Info'!$B$1:$Z$1,0)),"No Port Info")</f>
        <v>No Port Info</v>
      </c>
      <c r="E177" s="13" t="str">
        <f t="shared" si="33"/>
        <v>No</v>
      </c>
      <c r="F177" s="13" t="str">
        <f t="shared" si="34"/>
        <v>No Match</v>
      </c>
      <c r="G177" s="13" t="str">
        <f>IFERROR(INDEX('Sycamore Loop Info'!$B$2:$Z$300,MATCH(I177,'Sycamore Loop Info'!$A$2:$A$300,0),MATCH($G$2,'Sycamore Loop Info'!$B$1:$Z$1,0)),"No Cust ID")</f>
        <v>No Cust ID</v>
      </c>
      <c r="H177" s="4"/>
      <c r="I177" s="3"/>
      <c r="J177" s="3"/>
      <c r="K177" s="14"/>
      <c r="L177" s="3"/>
      <c r="M177" s="3"/>
      <c r="N177" s="3"/>
      <c r="O177" s="3"/>
      <c r="P177" s="3" t="str">
        <f t="shared" si="29"/>
        <v/>
      </c>
      <c r="Q177" s="3" t="str">
        <f t="shared" si="29"/>
        <v/>
      </c>
      <c r="R177" s="3"/>
      <c r="S177" s="3"/>
      <c r="T177" s="3" t="str">
        <f t="shared" si="30"/>
        <v/>
      </c>
      <c r="U177" s="3" t="str">
        <f t="shared" si="30"/>
        <v/>
      </c>
      <c r="V177" s="3"/>
      <c r="W177" s="3"/>
      <c r="X177" s="3" t="str">
        <f t="shared" si="31"/>
        <v/>
      </c>
      <c r="Y177" s="3" t="str">
        <f t="shared" si="31"/>
        <v/>
      </c>
      <c r="Z177" s="3"/>
      <c r="AA177" s="3"/>
      <c r="AB177" s="3" t="str">
        <f t="shared" si="27"/>
        <v/>
      </c>
      <c r="AC177" s="3" t="str">
        <f t="shared" si="28"/>
        <v/>
      </c>
      <c r="AD177" s="3"/>
      <c r="AE177" s="3"/>
      <c r="AF177" s="3" t="str">
        <f t="shared" si="32"/>
        <v/>
      </c>
      <c r="AG177" s="3" t="str">
        <f t="shared" si="32"/>
        <v/>
      </c>
      <c r="AH177" s="3"/>
    </row>
    <row r="178" spans="1:34" x14ac:dyDescent="0.35">
      <c r="A178" s="11"/>
      <c r="B178" s="2"/>
      <c r="C178" s="13" t="str">
        <f>IFERROR(INDEX('Sycamore Loop Info'!$B$2:$Z$300,MATCH(I178,'Sycamore Loop Info'!$A$2:$A$300,0),MATCH($C$2,'Sycamore Loop Info'!$B$1:$Z$1,0)),"No Match")</f>
        <v>No Match</v>
      </c>
      <c r="D178" s="13" t="str">
        <f>IFERROR(INDEX('Sycamore Loop Info'!$B$2:$Z$300,MATCH(I178,'Sycamore Loop Info'!$A$2:$A$300,0),MATCH($D$2,'Sycamore Loop Info'!$B$1:$Z$1,0)),"No Port Info")</f>
        <v>No Port Info</v>
      </c>
      <c r="E178" s="13" t="str">
        <f t="shared" si="33"/>
        <v>No</v>
      </c>
      <c r="F178" s="13" t="str">
        <f t="shared" si="34"/>
        <v>No Match</v>
      </c>
      <c r="G178" s="13" t="str">
        <f>IFERROR(INDEX('Sycamore Loop Info'!$B$2:$Z$300,MATCH(I178,'Sycamore Loop Info'!$A$2:$A$300,0),MATCH($G$2,'Sycamore Loop Info'!$B$1:$Z$1,0)),"No Cust ID")</f>
        <v>No Cust ID</v>
      </c>
      <c r="H178" s="4"/>
      <c r="I178" s="3"/>
      <c r="J178" s="3"/>
      <c r="K178" s="14"/>
      <c r="L178" s="3"/>
      <c r="M178" s="3"/>
      <c r="N178" s="3"/>
      <c r="O178" s="3"/>
      <c r="P178" s="3" t="str">
        <f t="shared" si="29"/>
        <v/>
      </c>
      <c r="Q178" s="3" t="str">
        <f t="shared" si="29"/>
        <v/>
      </c>
      <c r="R178" s="3"/>
      <c r="S178" s="3"/>
      <c r="T178" s="3" t="str">
        <f t="shared" si="30"/>
        <v/>
      </c>
      <c r="U178" s="3" t="str">
        <f t="shared" si="30"/>
        <v/>
      </c>
      <c r="V178" s="3"/>
      <c r="W178" s="3"/>
      <c r="X178" s="3" t="str">
        <f t="shared" si="31"/>
        <v/>
      </c>
      <c r="Y178" s="3" t="str">
        <f t="shared" si="31"/>
        <v/>
      </c>
      <c r="Z178" s="3"/>
      <c r="AA178" s="3"/>
      <c r="AB178" s="3" t="str">
        <f t="shared" si="27"/>
        <v/>
      </c>
      <c r="AC178" s="3" t="str">
        <f t="shared" si="28"/>
        <v/>
      </c>
      <c r="AD178" s="3"/>
      <c r="AE178" s="3"/>
      <c r="AF178" s="3" t="str">
        <f t="shared" si="32"/>
        <v/>
      </c>
      <c r="AG178" s="3" t="str">
        <f t="shared" si="32"/>
        <v/>
      </c>
      <c r="AH178" s="3"/>
    </row>
    <row r="179" spans="1:34" x14ac:dyDescent="0.35">
      <c r="A179" s="11"/>
      <c r="B179" s="2"/>
      <c r="C179" s="13" t="str">
        <f>IFERROR(INDEX('Sycamore Loop Info'!$B$2:$Z$300,MATCH(I179,'Sycamore Loop Info'!$A$2:$A$300,0),MATCH($C$2,'Sycamore Loop Info'!$B$1:$Z$1,0)),"No Match")</f>
        <v>No Match</v>
      </c>
      <c r="D179" s="13" t="str">
        <f>IFERROR(INDEX('Sycamore Loop Info'!$B$2:$Z$300,MATCH(I179,'Sycamore Loop Info'!$A$2:$A$300,0),MATCH($D$2,'Sycamore Loop Info'!$B$1:$Z$1,0)),"No Port Info")</f>
        <v>No Port Info</v>
      </c>
      <c r="E179" s="13" t="str">
        <f t="shared" si="33"/>
        <v>No</v>
      </c>
      <c r="F179" s="13" t="str">
        <f t="shared" si="34"/>
        <v>No Match</v>
      </c>
      <c r="G179" s="13" t="str">
        <f>IFERROR(INDEX('Sycamore Loop Info'!$B$2:$Z$300,MATCH(I179,'Sycamore Loop Info'!$A$2:$A$300,0),MATCH($G$2,'Sycamore Loop Info'!$B$1:$Z$1,0)),"No Cust ID")</f>
        <v>No Cust ID</v>
      </c>
      <c r="H179" s="4"/>
      <c r="I179" s="3"/>
      <c r="J179" s="3"/>
      <c r="K179" s="14"/>
      <c r="L179" s="3"/>
      <c r="M179" s="3"/>
      <c r="N179" s="3"/>
      <c r="O179" s="3"/>
      <c r="P179" s="3" t="str">
        <f t="shared" si="29"/>
        <v/>
      </c>
      <c r="Q179" s="3" t="str">
        <f t="shared" si="29"/>
        <v/>
      </c>
      <c r="R179" s="3"/>
      <c r="S179" s="3"/>
      <c r="T179" s="3" t="str">
        <f t="shared" si="30"/>
        <v/>
      </c>
      <c r="U179" s="3" t="str">
        <f t="shared" si="30"/>
        <v/>
      </c>
      <c r="V179" s="3"/>
      <c r="W179" s="3"/>
      <c r="X179" s="3" t="str">
        <f t="shared" si="31"/>
        <v/>
      </c>
      <c r="Y179" s="3" t="str">
        <f t="shared" si="31"/>
        <v/>
      </c>
      <c r="Z179" s="3"/>
      <c r="AA179" s="3"/>
      <c r="AB179" s="3" t="str">
        <f t="shared" si="27"/>
        <v/>
      </c>
      <c r="AC179" s="3" t="str">
        <f t="shared" si="28"/>
        <v/>
      </c>
      <c r="AD179" s="3"/>
      <c r="AE179" s="3"/>
      <c r="AF179" s="3" t="str">
        <f t="shared" si="32"/>
        <v/>
      </c>
      <c r="AG179" s="3" t="str">
        <f t="shared" si="32"/>
        <v/>
      </c>
      <c r="AH179" s="3"/>
    </row>
    <row r="180" spans="1:34" x14ac:dyDescent="0.35">
      <c r="A180" s="11"/>
      <c r="B180" s="2"/>
      <c r="C180" s="13" t="str">
        <f>IFERROR(INDEX('Sycamore Loop Info'!$B$2:$Z$300,MATCH(I180,'Sycamore Loop Info'!$A$2:$A$300,0),MATCH($C$2,'Sycamore Loop Info'!$B$1:$Z$1,0)),"No Match")</f>
        <v>No Match</v>
      </c>
      <c r="D180" s="13" t="str">
        <f>IFERROR(INDEX('Sycamore Loop Info'!$B$2:$Z$300,MATCH(I180,'Sycamore Loop Info'!$A$2:$A$300,0),MATCH($D$2,'Sycamore Loop Info'!$B$1:$Z$1,0)),"No Port Info")</f>
        <v>No Port Info</v>
      </c>
      <c r="E180" s="13" t="str">
        <f t="shared" si="33"/>
        <v>No</v>
      </c>
      <c r="F180" s="13" t="str">
        <f t="shared" si="34"/>
        <v>No Match</v>
      </c>
      <c r="G180" s="13" t="str">
        <f>IFERROR(INDEX('Sycamore Loop Info'!$B$2:$Z$300,MATCH(I180,'Sycamore Loop Info'!$A$2:$A$300,0),MATCH($G$2,'Sycamore Loop Info'!$B$1:$Z$1,0)),"No Cust ID")</f>
        <v>No Cust ID</v>
      </c>
      <c r="H180" s="4"/>
      <c r="I180" s="3"/>
      <c r="J180" s="3"/>
      <c r="K180" s="14"/>
      <c r="L180" s="3"/>
      <c r="M180" s="3"/>
      <c r="N180" s="3"/>
      <c r="O180" s="3"/>
      <c r="P180" s="3" t="str">
        <f t="shared" si="29"/>
        <v/>
      </c>
      <c r="Q180" s="3" t="str">
        <f t="shared" si="29"/>
        <v/>
      </c>
      <c r="R180" s="3"/>
      <c r="S180" s="3"/>
      <c r="T180" s="3" t="str">
        <f t="shared" si="30"/>
        <v/>
      </c>
      <c r="U180" s="3" t="str">
        <f t="shared" si="30"/>
        <v/>
      </c>
      <c r="V180" s="3"/>
      <c r="W180" s="3"/>
      <c r="X180" s="3" t="str">
        <f t="shared" si="31"/>
        <v/>
      </c>
      <c r="Y180" s="3" t="str">
        <f t="shared" si="31"/>
        <v/>
      </c>
      <c r="Z180" s="3"/>
      <c r="AA180" s="3"/>
      <c r="AB180" s="3" t="str">
        <f t="shared" si="27"/>
        <v/>
      </c>
      <c r="AC180" s="3" t="str">
        <f t="shared" si="28"/>
        <v/>
      </c>
      <c r="AD180" s="3"/>
      <c r="AE180" s="3"/>
      <c r="AF180" s="3" t="str">
        <f t="shared" si="32"/>
        <v/>
      </c>
      <c r="AG180" s="3" t="str">
        <f t="shared" si="32"/>
        <v/>
      </c>
      <c r="AH180" s="3"/>
    </row>
    <row r="181" spans="1:34" x14ac:dyDescent="0.35">
      <c r="A181" s="11"/>
      <c r="B181" s="2"/>
      <c r="C181" s="13" t="str">
        <f>IFERROR(INDEX('Sycamore Loop Info'!$B$2:$Z$300,MATCH(I181,'Sycamore Loop Info'!$A$2:$A$300,0),MATCH($C$2,'Sycamore Loop Info'!$B$1:$Z$1,0)),"No Match")</f>
        <v>No Match</v>
      </c>
      <c r="D181" s="13" t="str">
        <f>IFERROR(INDEX('Sycamore Loop Info'!$B$2:$Z$300,MATCH(I181,'Sycamore Loop Info'!$A$2:$A$300,0),MATCH($D$2,'Sycamore Loop Info'!$B$1:$Z$1,0)),"No Port Info")</f>
        <v>No Port Info</v>
      </c>
      <c r="E181" s="13" t="str">
        <f t="shared" si="33"/>
        <v>No</v>
      </c>
      <c r="F181" s="13" t="str">
        <f t="shared" si="34"/>
        <v>No Match</v>
      </c>
      <c r="G181" s="13" t="str">
        <f>IFERROR(INDEX('Sycamore Loop Info'!$B$2:$Z$300,MATCH(I181,'Sycamore Loop Info'!$A$2:$A$300,0),MATCH($G$2,'Sycamore Loop Info'!$B$1:$Z$1,0)),"No Cust ID")</f>
        <v>No Cust ID</v>
      </c>
      <c r="H181" s="4"/>
      <c r="I181" s="3"/>
      <c r="J181" s="3"/>
      <c r="K181" s="14"/>
      <c r="L181" s="3"/>
      <c r="M181" s="3"/>
      <c r="N181" s="3"/>
      <c r="O181" s="3"/>
      <c r="P181" s="3" t="str">
        <f t="shared" si="29"/>
        <v/>
      </c>
      <c r="Q181" s="3" t="str">
        <f t="shared" si="29"/>
        <v/>
      </c>
      <c r="R181" s="3"/>
      <c r="S181" s="3"/>
      <c r="T181" s="3" t="str">
        <f t="shared" si="30"/>
        <v/>
      </c>
      <c r="U181" s="3" t="str">
        <f t="shared" si="30"/>
        <v/>
      </c>
      <c r="V181" s="3"/>
      <c r="W181" s="3"/>
      <c r="X181" s="3" t="str">
        <f t="shared" si="31"/>
        <v/>
      </c>
      <c r="Y181" s="3" t="str">
        <f t="shared" si="31"/>
        <v/>
      </c>
      <c r="Z181" s="3"/>
      <c r="AA181" s="3"/>
      <c r="AB181" s="3" t="str">
        <f t="shared" si="27"/>
        <v/>
      </c>
      <c r="AC181" s="3" t="str">
        <f t="shared" si="28"/>
        <v/>
      </c>
      <c r="AD181" s="3"/>
      <c r="AE181" s="3"/>
      <c r="AF181" s="3" t="str">
        <f t="shared" si="32"/>
        <v/>
      </c>
      <c r="AG181" s="3" t="str">
        <f t="shared" si="32"/>
        <v/>
      </c>
      <c r="AH181" s="3"/>
    </row>
    <row r="182" spans="1:34" x14ac:dyDescent="0.35">
      <c r="A182" s="11"/>
      <c r="B182" s="2"/>
      <c r="C182" s="13" t="str">
        <f>IFERROR(INDEX('Sycamore Loop Info'!$B$2:$Z$300,MATCH(I182,'Sycamore Loop Info'!$A$2:$A$300,0),MATCH($C$2,'Sycamore Loop Info'!$B$1:$Z$1,0)),"No Match")</f>
        <v>No Match</v>
      </c>
      <c r="D182" s="13" t="str">
        <f>IFERROR(INDEX('Sycamore Loop Info'!$B$2:$Z$300,MATCH(I182,'Sycamore Loop Info'!$A$2:$A$300,0),MATCH($D$2,'Sycamore Loop Info'!$B$1:$Z$1,0)),"No Port Info")</f>
        <v>No Port Info</v>
      </c>
      <c r="E182" s="13" t="str">
        <f t="shared" si="33"/>
        <v>No</v>
      </c>
      <c r="F182" s="13" t="str">
        <f t="shared" si="34"/>
        <v>No Match</v>
      </c>
      <c r="G182" s="13" t="str">
        <f>IFERROR(INDEX('Sycamore Loop Info'!$B$2:$Z$300,MATCH(I182,'Sycamore Loop Info'!$A$2:$A$300,0),MATCH($G$2,'Sycamore Loop Info'!$B$1:$Z$1,0)),"No Cust ID")</f>
        <v>No Cust ID</v>
      </c>
      <c r="H182" s="4"/>
      <c r="I182" s="3"/>
      <c r="J182" s="3"/>
      <c r="K182" s="14"/>
      <c r="L182" s="3"/>
      <c r="M182" s="3"/>
      <c r="N182" s="3"/>
      <c r="O182" s="3"/>
      <c r="P182" s="3" t="str">
        <f t="shared" si="29"/>
        <v/>
      </c>
      <c r="Q182" s="3" t="str">
        <f t="shared" si="29"/>
        <v/>
      </c>
      <c r="R182" s="3"/>
      <c r="S182" s="3"/>
      <c r="T182" s="3" t="str">
        <f t="shared" si="30"/>
        <v/>
      </c>
      <c r="U182" s="3" t="str">
        <f t="shared" si="30"/>
        <v/>
      </c>
      <c r="V182" s="3"/>
      <c r="W182" s="3"/>
      <c r="X182" s="3" t="str">
        <f t="shared" si="31"/>
        <v/>
      </c>
      <c r="Y182" s="3" t="str">
        <f t="shared" si="31"/>
        <v/>
      </c>
      <c r="Z182" s="3"/>
      <c r="AA182" s="3"/>
      <c r="AB182" s="3" t="str">
        <f t="shared" si="27"/>
        <v/>
      </c>
      <c r="AC182" s="3" t="str">
        <f t="shared" si="28"/>
        <v/>
      </c>
      <c r="AD182" s="3"/>
      <c r="AE182" s="3"/>
      <c r="AF182" s="3" t="str">
        <f t="shared" si="32"/>
        <v/>
      </c>
      <c r="AG182" s="3" t="str">
        <f t="shared" si="32"/>
        <v/>
      </c>
      <c r="AH182" s="3"/>
    </row>
    <row r="183" spans="1:34" x14ac:dyDescent="0.35">
      <c r="A183" s="11"/>
      <c r="B183" s="2"/>
      <c r="C183" s="13" t="str">
        <f>IFERROR(INDEX('Sycamore Loop Info'!$B$2:$Z$300,MATCH(I183,'Sycamore Loop Info'!$A$2:$A$300,0),MATCH($C$2,'Sycamore Loop Info'!$B$1:$Z$1,0)),"No Match")</f>
        <v>No Match</v>
      </c>
      <c r="D183" s="13" t="str">
        <f>IFERROR(INDEX('Sycamore Loop Info'!$B$2:$Z$300,MATCH(I183,'Sycamore Loop Info'!$A$2:$A$300,0),MATCH($D$2,'Sycamore Loop Info'!$B$1:$Z$1,0)),"No Port Info")</f>
        <v>No Port Info</v>
      </c>
      <c r="E183" s="13" t="str">
        <f t="shared" si="33"/>
        <v>No</v>
      </c>
      <c r="F183" s="13" t="str">
        <f t="shared" si="34"/>
        <v>No Match</v>
      </c>
      <c r="G183" s="13" t="str">
        <f>IFERROR(INDEX('Sycamore Loop Info'!$B$2:$Z$300,MATCH(I183,'Sycamore Loop Info'!$A$2:$A$300,0),MATCH($G$2,'Sycamore Loop Info'!$B$1:$Z$1,0)),"No Cust ID")</f>
        <v>No Cust ID</v>
      </c>
      <c r="H183" s="4"/>
      <c r="I183" s="3"/>
      <c r="J183" s="3"/>
      <c r="K183" s="14"/>
      <c r="L183" s="3"/>
      <c r="M183" s="3"/>
      <c r="N183" s="3"/>
      <c r="O183" s="3"/>
      <c r="P183" s="3" t="str">
        <f t="shared" si="29"/>
        <v/>
      </c>
      <c r="Q183" s="3" t="str">
        <f t="shared" si="29"/>
        <v/>
      </c>
      <c r="R183" s="3"/>
      <c r="S183" s="3"/>
      <c r="T183" s="3" t="str">
        <f t="shared" si="30"/>
        <v/>
      </c>
      <c r="U183" s="3" t="str">
        <f t="shared" si="30"/>
        <v/>
      </c>
      <c r="V183" s="3"/>
      <c r="W183" s="3"/>
      <c r="X183" s="3" t="str">
        <f t="shared" si="31"/>
        <v/>
      </c>
      <c r="Y183" s="3" t="str">
        <f t="shared" si="31"/>
        <v/>
      </c>
      <c r="Z183" s="3"/>
      <c r="AA183" s="3"/>
      <c r="AB183" s="3" t="str">
        <f t="shared" si="27"/>
        <v/>
      </c>
      <c r="AC183" s="3" t="str">
        <f t="shared" si="28"/>
        <v/>
      </c>
      <c r="AD183" s="3"/>
      <c r="AE183" s="3"/>
      <c r="AF183" s="3" t="str">
        <f t="shared" si="32"/>
        <v/>
      </c>
      <c r="AG183" s="3" t="str">
        <f t="shared" si="32"/>
        <v/>
      </c>
      <c r="AH183" s="3"/>
    </row>
    <row r="184" spans="1:34" x14ac:dyDescent="0.35">
      <c r="A184" s="11"/>
      <c r="B184" s="2"/>
      <c r="C184" s="13" t="str">
        <f>IFERROR(INDEX('Sycamore Loop Info'!$B$2:$Z$300,MATCH(I184,'Sycamore Loop Info'!$A$2:$A$300,0),MATCH($C$2,'Sycamore Loop Info'!$B$1:$Z$1,0)),"No Match")</f>
        <v>No Match</v>
      </c>
      <c r="D184" s="13" t="str">
        <f>IFERROR(INDEX('Sycamore Loop Info'!$B$2:$Z$300,MATCH(I184,'Sycamore Loop Info'!$A$2:$A$300,0),MATCH($D$2,'Sycamore Loop Info'!$B$1:$Z$1,0)),"No Port Info")</f>
        <v>No Port Info</v>
      </c>
      <c r="E184" s="13" t="str">
        <f t="shared" si="33"/>
        <v>No</v>
      </c>
      <c r="F184" s="13" t="str">
        <f t="shared" si="34"/>
        <v>No Match</v>
      </c>
      <c r="G184" s="13" t="str">
        <f>IFERROR(INDEX('Sycamore Loop Info'!$B$2:$Z$300,MATCH(I184,'Sycamore Loop Info'!$A$2:$A$300,0),MATCH($G$2,'Sycamore Loop Info'!$B$1:$Z$1,0)),"No Cust ID")</f>
        <v>No Cust ID</v>
      </c>
      <c r="H184" s="4"/>
      <c r="I184" s="3"/>
      <c r="J184" s="3"/>
      <c r="K184" s="14"/>
      <c r="L184" s="3"/>
      <c r="M184" s="3"/>
      <c r="N184" s="3"/>
      <c r="O184" s="3"/>
      <c r="P184" s="3" t="str">
        <f t="shared" si="29"/>
        <v/>
      </c>
      <c r="Q184" s="3" t="str">
        <f t="shared" si="29"/>
        <v/>
      </c>
      <c r="R184" s="3"/>
      <c r="S184" s="3"/>
      <c r="T184" s="3" t="str">
        <f t="shared" si="30"/>
        <v/>
      </c>
      <c r="U184" s="3" t="str">
        <f t="shared" si="30"/>
        <v/>
      </c>
      <c r="V184" s="3"/>
      <c r="W184" s="3"/>
      <c r="X184" s="3" t="str">
        <f t="shared" si="31"/>
        <v/>
      </c>
      <c r="Y184" s="3" t="str">
        <f t="shared" si="31"/>
        <v/>
      </c>
      <c r="Z184" s="3"/>
      <c r="AA184" s="3"/>
      <c r="AB184" s="3" t="str">
        <f t="shared" si="27"/>
        <v/>
      </c>
      <c r="AC184" s="3" t="str">
        <f t="shared" si="28"/>
        <v/>
      </c>
      <c r="AD184" s="3"/>
      <c r="AE184" s="3"/>
      <c r="AF184" s="3" t="str">
        <f t="shared" si="32"/>
        <v/>
      </c>
      <c r="AG184" s="3" t="str">
        <f t="shared" si="32"/>
        <v/>
      </c>
      <c r="AH184" s="3"/>
    </row>
    <row r="185" spans="1:34" x14ac:dyDescent="0.35">
      <c r="A185" s="11"/>
      <c r="B185" s="2"/>
      <c r="C185" s="13" t="str">
        <f>IFERROR(INDEX('Sycamore Loop Info'!$B$2:$Z$300,MATCH(I185,'Sycamore Loop Info'!$A$2:$A$300,0),MATCH($C$2,'Sycamore Loop Info'!$B$1:$Z$1,0)),"No Match")</f>
        <v>No Match</v>
      </c>
      <c r="D185" s="13" t="str">
        <f>IFERROR(INDEX('Sycamore Loop Info'!$B$2:$Z$300,MATCH(I185,'Sycamore Loop Info'!$A$2:$A$300,0),MATCH($D$2,'Sycamore Loop Info'!$B$1:$Z$1,0)),"No Port Info")</f>
        <v>No Port Info</v>
      </c>
      <c r="E185" s="13" t="str">
        <f t="shared" si="33"/>
        <v>No</v>
      </c>
      <c r="F185" s="13" t="str">
        <f t="shared" si="34"/>
        <v>No Match</v>
      </c>
      <c r="G185" s="13" t="str">
        <f>IFERROR(INDEX('Sycamore Loop Info'!$B$2:$Z$300,MATCH(I185,'Sycamore Loop Info'!$A$2:$A$300,0),MATCH($G$2,'Sycamore Loop Info'!$B$1:$Z$1,0)),"No Cust ID")</f>
        <v>No Cust ID</v>
      </c>
      <c r="H185" s="4"/>
      <c r="I185" s="3"/>
      <c r="J185" s="3"/>
      <c r="K185" s="14"/>
      <c r="L185" s="3"/>
      <c r="M185" s="3"/>
      <c r="N185" s="3"/>
      <c r="O185" s="3"/>
      <c r="P185" s="3" t="str">
        <f t="shared" si="29"/>
        <v/>
      </c>
      <c r="Q185" s="3" t="str">
        <f t="shared" si="29"/>
        <v/>
      </c>
      <c r="R185" s="3"/>
      <c r="S185" s="3"/>
      <c r="T185" s="3" t="str">
        <f t="shared" si="30"/>
        <v/>
      </c>
      <c r="U185" s="3" t="str">
        <f t="shared" si="30"/>
        <v/>
      </c>
      <c r="V185" s="3"/>
      <c r="W185" s="3"/>
      <c r="X185" s="3" t="str">
        <f t="shared" si="31"/>
        <v/>
      </c>
      <c r="Y185" s="3" t="str">
        <f t="shared" si="31"/>
        <v/>
      </c>
      <c r="Z185" s="3"/>
      <c r="AA185" s="3"/>
      <c r="AB185" s="3" t="str">
        <f t="shared" si="27"/>
        <v/>
      </c>
      <c r="AC185" s="3" t="str">
        <f t="shared" si="28"/>
        <v/>
      </c>
      <c r="AD185" s="3"/>
      <c r="AE185" s="3"/>
      <c r="AF185" s="3" t="str">
        <f t="shared" si="32"/>
        <v/>
      </c>
      <c r="AG185" s="3" t="str">
        <f t="shared" si="32"/>
        <v/>
      </c>
      <c r="AH185" s="3"/>
    </row>
    <row r="186" spans="1:34" x14ac:dyDescent="0.35">
      <c r="A186" s="11"/>
      <c r="B186" s="2"/>
      <c r="C186" s="13" t="str">
        <f>IFERROR(INDEX('Sycamore Loop Info'!$B$2:$Z$300,MATCH(I186,'Sycamore Loop Info'!$A$2:$A$300,0),MATCH($C$2,'Sycamore Loop Info'!$B$1:$Z$1,0)),"No Match")</f>
        <v>No Match</v>
      </c>
      <c r="D186" s="13" t="str">
        <f>IFERROR(INDEX('Sycamore Loop Info'!$B$2:$Z$300,MATCH(I186,'Sycamore Loop Info'!$A$2:$A$300,0),MATCH($D$2,'Sycamore Loop Info'!$B$1:$Z$1,0)),"No Port Info")</f>
        <v>No Port Info</v>
      </c>
      <c r="E186" s="13" t="str">
        <f t="shared" si="33"/>
        <v>No</v>
      </c>
      <c r="F186" s="13" t="str">
        <f t="shared" si="34"/>
        <v>No Match</v>
      </c>
      <c r="G186" s="13" t="str">
        <f>IFERROR(INDEX('Sycamore Loop Info'!$B$2:$Z$300,MATCH(I186,'Sycamore Loop Info'!$A$2:$A$300,0),MATCH($G$2,'Sycamore Loop Info'!$B$1:$Z$1,0)),"No Cust ID")</f>
        <v>No Cust ID</v>
      </c>
      <c r="H186" s="4"/>
      <c r="I186" s="3"/>
      <c r="J186" s="3"/>
      <c r="K186" s="14"/>
      <c r="L186" s="3"/>
      <c r="M186" s="3"/>
      <c r="N186" s="3"/>
      <c r="O186" s="3"/>
      <c r="P186" s="3" t="str">
        <f t="shared" si="29"/>
        <v/>
      </c>
      <c r="Q186" s="3" t="str">
        <f t="shared" si="29"/>
        <v/>
      </c>
      <c r="R186" s="3"/>
      <c r="S186" s="3"/>
      <c r="T186" s="3" t="str">
        <f t="shared" si="30"/>
        <v/>
      </c>
      <c r="U186" s="3" t="str">
        <f t="shared" si="30"/>
        <v/>
      </c>
      <c r="V186" s="3"/>
      <c r="W186" s="3"/>
      <c r="X186" s="3" t="str">
        <f t="shared" si="31"/>
        <v/>
      </c>
      <c r="Y186" s="3" t="str">
        <f t="shared" si="31"/>
        <v/>
      </c>
      <c r="Z186" s="3"/>
      <c r="AA186" s="3"/>
      <c r="AB186" s="3" t="str">
        <f t="shared" si="27"/>
        <v/>
      </c>
      <c r="AC186" s="3" t="str">
        <f t="shared" si="28"/>
        <v/>
      </c>
      <c r="AD186" s="3"/>
      <c r="AE186" s="3"/>
      <c r="AF186" s="3" t="str">
        <f t="shared" si="32"/>
        <v/>
      </c>
      <c r="AG186" s="3" t="str">
        <f t="shared" si="32"/>
        <v/>
      </c>
      <c r="AH186" s="3"/>
    </row>
    <row r="187" spans="1:34" x14ac:dyDescent="0.35">
      <c r="A187" s="11"/>
      <c r="B187" s="2"/>
      <c r="C187" s="13" t="str">
        <f>IFERROR(INDEX('Sycamore Loop Info'!$B$2:$Z$300,MATCH(I187,'Sycamore Loop Info'!$A$2:$A$300,0),MATCH($C$2,'Sycamore Loop Info'!$B$1:$Z$1,0)),"No Match")</f>
        <v>No Match</v>
      </c>
      <c r="D187" s="13" t="str">
        <f>IFERROR(INDEX('Sycamore Loop Info'!$B$2:$Z$300,MATCH(I187,'Sycamore Loop Info'!$A$2:$A$300,0),MATCH($D$2,'Sycamore Loop Info'!$B$1:$Z$1,0)),"No Port Info")</f>
        <v>No Port Info</v>
      </c>
      <c r="E187" s="13" t="str">
        <f t="shared" si="33"/>
        <v>No</v>
      </c>
      <c r="F187" s="13" t="str">
        <f t="shared" si="34"/>
        <v>No Match</v>
      </c>
      <c r="G187" s="13" t="str">
        <f>IFERROR(INDEX('Sycamore Loop Info'!$B$2:$Z$300,MATCH(I187,'Sycamore Loop Info'!$A$2:$A$300,0),MATCH($G$2,'Sycamore Loop Info'!$B$1:$Z$1,0)),"No Cust ID")</f>
        <v>No Cust ID</v>
      </c>
      <c r="H187" s="4"/>
      <c r="I187" s="3"/>
      <c r="J187" s="3"/>
      <c r="K187" s="14"/>
      <c r="L187" s="3"/>
      <c r="M187" s="3"/>
      <c r="N187" s="3"/>
      <c r="O187" s="3"/>
      <c r="P187" s="3" t="str">
        <f t="shared" si="29"/>
        <v/>
      </c>
      <c r="Q187" s="3" t="str">
        <f t="shared" si="29"/>
        <v/>
      </c>
      <c r="R187" s="3"/>
      <c r="S187" s="3"/>
      <c r="T187" s="3" t="str">
        <f t="shared" si="30"/>
        <v/>
      </c>
      <c r="U187" s="3" t="str">
        <f t="shared" si="30"/>
        <v/>
      </c>
      <c r="V187" s="3"/>
      <c r="W187" s="3"/>
      <c r="X187" s="3" t="str">
        <f t="shared" si="31"/>
        <v/>
      </c>
      <c r="Y187" s="3" t="str">
        <f t="shared" si="31"/>
        <v/>
      </c>
      <c r="Z187" s="3"/>
      <c r="AA187" s="3"/>
      <c r="AB187" s="3" t="str">
        <f t="shared" si="27"/>
        <v/>
      </c>
      <c r="AC187" s="3" t="str">
        <f t="shared" si="28"/>
        <v/>
      </c>
      <c r="AD187" s="3"/>
      <c r="AE187" s="3"/>
      <c r="AF187" s="3" t="str">
        <f t="shared" si="32"/>
        <v/>
      </c>
      <c r="AG187" s="3" t="str">
        <f t="shared" si="32"/>
        <v/>
      </c>
      <c r="AH187" s="3"/>
    </row>
    <row r="188" spans="1:34" x14ac:dyDescent="0.35">
      <c r="A188" s="11"/>
      <c r="B188" s="2"/>
      <c r="C188" s="13" t="str">
        <f>IFERROR(INDEX('Sycamore Loop Info'!$B$2:$Z$300,MATCH(I188,'Sycamore Loop Info'!$A$2:$A$300,0),MATCH($C$2,'Sycamore Loop Info'!$B$1:$Z$1,0)),"No Match")</f>
        <v>No Match</v>
      </c>
      <c r="D188" s="13" t="str">
        <f>IFERROR(INDEX('Sycamore Loop Info'!$B$2:$Z$300,MATCH(I188,'Sycamore Loop Info'!$A$2:$A$300,0),MATCH($D$2,'Sycamore Loop Info'!$B$1:$Z$1,0)),"No Port Info")</f>
        <v>No Port Info</v>
      </c>
      <c r="E188" s="13" t="str">
        <f t="shared" si="33"/>
        <v>No</v>
      </c>
      <c r="F188" s="13" t="str">
        <f t="shared" si="34"/>
        <v>No Match</v>
      </c>
      <c r="G188" s="13" t="str">
        <f>IFERROR(INDEX('Sycamore Loop Info'!$B$2:$Z$300,MATCH(I188,'Sycamore Loop Info'!$A$2:$A$300,0),MATCH($G$2,'Sycamore Loop Info'!$B$1:$Z$1,0)),"No Cust ID")</f>
        <v>No Cust ID</v>
      </c>
      <c r="H188" s="4"/>
      <c r="I188" s="3"/>
      <c r="J188" s="3"/>
      <c r="K188" s="14"/>
      <c r="L188" s="3"/>
      <c r="M188" s="3"/>
      <c r="N188" s="3"/>
      <c r="O188" s="3"/>
      <c r="P188" s="3" t="str">
        <f t="shared" si="29"/>
        <v/>
      </c>
      <c r="Q188" s="3" t="str">
        <f t="shared" si="29"/>
        <v/>
      </c>
      <c r="R188" s="3"/>
      <c r="S188" s="3"/>
      <c r="T188" s="3" t="str">
        <f t="shared" si="30"/>
        <v/>
      </c>
      <c r="U188" s="3" t="str">
        <f t="shared" si="30"/>
        <v/>
      </c>
      <c r="V188" s="3"/>
      <c r="W188" s="3"/>
      <c r="X188" s="3" t="str">
        <f t="shared" si="31"/>
        <v/>
      </c>
      <c r="Y188" s="3" t="str">
        <f t="shared" si="31"/>
        <v/>
      </c>
      <c r="Z188" s="3"/>
      <c r="AA188" s="3"/>
      <c r="AB188" s="3" t="str">
        <f t="shared" si="27"/>
        <v/>
      </c>
      <c r="AC188" s="3" t="str">
        <f t="shared" si="28"/>
        <v/>
      </c>
      <c r="AD188" s="3"/>
      <c r="AE188" s="3"/>
      <c r="AF188" s="3" t="str">
        <f t="shared" si="32"/>
        <v/>
      </c>
      <c r="AG188" s="3" t="str">
        <f t="shared" si="32"/>
        <v/>
      </c>
      <c r="AH188" s="3"/>
    </row>
    <row r="189" spans="1:34" x14ac:dyDescent="0.35">
      <c r="A189" s="11"/>
      <c r="B189" s="2"/>
      <c r="C189" s="13" t="str">
        <f>IFERROR(INDEX('Sycamore Loop Info'!$B$2:$Z$300,MATCH(I189,'Sycamore Loop Info'!$A$2:$A$300,0),MATCH($C$2,'Sycamore Loop Info'!$B$1:$Z$1,0)),"No Match")</f>
        <v>No Match</v>
      </c>
      <c r="D189" s="13" t="str">
        <f>IFERROR(INDEX('Sycamore Loop Info'!$B$2:$Z$300,MATCH(I189,'Sycamore Loop Info'!$A$2:$A$300,0),MATCH($D$2,'Sycamore Loop Info'!$B$1:$Z$1,0)),"No Port Info")</f>
        <v>No Port Info</v>
      </c>
      <c r="E189" s="13" t="str">
        <f t="shared" si="33"/>
        <v>No</v>
      </c>
      <c r="F189" s="13" t="str">
        <f t="shared" si="34"/>
        <v>No Match</v>
      </c>
      <c r="G189" s="13" t="str">
        <f>IFERROR(INDEX('Sycamore Loop Info'!$B$2:$Z$300,MATCH(I189,'Sycamore Loop Info'!$A$2:$A$300,0),MATCH($G$2,'Sycamore Loop Info'!$B$1:$Z$1,0)),"No Cust ID")</f>
        <v>No Cust ID</v>
      </c>
      <c r="H189" s="4"/>
      <c r="I189" s="3"/>
      <c r="J189" s="3"/>
      <c r="K189" s="14"/>
      <c r="L189" s="3"/>
      <c r="M189" s="3"/>
      <c r="N189" s="3"/>
      <c r="O189" s="3"/>
      <c r="P189" s="3" t="str">
        <f t="shared" si="29"/>
        <v/>
      </c>
      <c r="Q189" s="3" t="str">
        <f t="shared" si="29"/>
        <v/>
      </c>
      <c r="R189" s="3"/>
      <c r="S189" s="3"/>
      <c r="T189" s="3" t="str">
        <f t="shared" si="30"/>
        <v/>
      </c>
      <c r="U189" s="3" t="str">
        <f t="shared" si="30"/>
        <v/>
      </c>
      <c r="V189" s="3"/>
      <c r="W189" s="3"/>
      <c r="X189" s="3" t="str">
        <f t="shared" si="31"/>
        <v/>
      </c>
      <c r="Y189" s="3" t="str">
        <f t="shared" si="31"/>
        <v/>
      </c>
      <c r="Z189" s="3"/>
      <c r="AA189" s="3"/>
      <c r="AB189" s="3" t="str">
        <f t="shared" si="27"/>
        <v/>
      </c>
      <c r="AC189" s="3" t="str">
        <f t="shared" si="28"/>
        <v/>
      </c>
      <c r="AD189" s="3"/>
      <c r="AE189" s="3"/>
      <c r="AF189" s="3" t="str">
        <f t="shared" si="32"/>
        <v/>
      </c>
      <c r="AG189" s="3" t="str">
        <f t="shared" si="32"/>
        <v/>
      </c>
      <c r="AH189" s="3"/>
    </row>
    <row r="190" spans="1:34" x14ac:dyDescent="0.35">
      <c r="A190" s="11"/>
      <c r="B190" s="2"/>
      <c r="C190" s="13" t="str">
        <f>IFERROR(INDEX('Sycamore Loop Info'!$B$2:$Z$300,MATCH(I190,'Sycamore Loop Info'!$A$2:$A$300,0),MATCH($C$2,'Sycamore Loop Info'!$B$1:$Z$1,0)),"No Match")</f>
        <v>No Match</v>
      </c>
      <c r="D190" s="13" t="str">
        <f>IFERROR(INDEX('Sycamore Loop Info'!$B$2:$Z$300,MATCH(I190,'Sycamore Loop Info'!$A$2:$A$300,0),MATCH($D$2,'Sycamore Loop Info'!$B$1:$Z$1,0)),"No Port Info")</f>
        <v>No Port Info</v>
      </c>
      <c r="E190" s="13" t="str">
        <f t="shared" si="33"/>
        <v>No</v>
      </c>
      <c r="F190" s="13" t="str">
        <f t="shared" si="34"/>
        <v>No Match</v>
      </c>
      <c r="G190" s="13" t="str">
        <f>IFERROR(INDEX('Sycamore Loop Info'!$B$2:$Z$300,MATCH(I190,'Sycamore Loop Info'!$A$2:$A$300,0),MATCH($G$2,'Sycamore Loop Info'!$B$1:$Z$1,0)),"No Cust ID")</f>
        <v>No Cust ID</v>
      </c>
      <c r="H190" s="4"/>
      <c r="I190" s="3"/>
      <c r="J190" s="3"/>
      <c r="K190" s="14"/>
      <c r="L190" s="3"/>
      <c r="M190" s="3"/>
      <c r="N190" s="3"/>
      <c r="O190" s="3"/>
      <c r="P190" s="3" t="str">
        <f t="shared" si="29"/>
        <v/>
      </c>
      <c r="Q190" s="3" t="str">
        <f t="shared" si="29"/>
        <v/>
      </c>
      <c r="R190" s="3"/>
      <c r="S190" s="3"/>
      <c r="T190" s="3" t="str">
        <f t="shared" si="30"/>
        <v/>
      </c>
      <c r="U190" s="3" t="str">
        <f t="shared" si="30"/>
        <v/>
      </c>
      <c r="V190" s="3"/>
      <c r="W190" s="3"/>
      <c r="X190" s="3" t="str">
        <f t="shared" si="31"/>
        <v/>
      </c>
      <c r="Y190" s="3" t="str">
        <f t="shared" si="31"/>
        <v/>
      </c>
      <c r="Z190" s="3"/>
      <c r="AA190" s="3"/>
      <c r="AB190" s="3" t="str">
        <f t="shared" si="27"/>
        <v/>
      </c>
      <c r="AC190" s="3" t="str">
        <f t="shared" si="28"/>
        <v/>
      </c>
      <c r="AD190" s="3"/>
      <c r="AE190" s="3"/>
      <c r="AF190" s="3" t="str">
        <f t="shared" si="32"/>
        <v/>
      </c>
      <c r="AG190" s="3" t="str">
        <f t="shared" si="32"/>
        <v/>
      </c>
      <c r="AH190" s="3"/>
    </row>
    <row r="191" spans="1:34" x14ac:dyDescent="0.35">
      <c r="A191" s="11"/>
      <c r="B191" s="2"/>
      <c r="C191" s="13" t="str">
        <f>IFERROR(INDEX('Sycamore Loop Info'!$B$2:$Z$300,MATCH(I191,'Sycamore Loop Info'!$A$2:$A$300,0),MATCH($C$2,'Sycamore Loop Info'!$B$1:$Z$1,0)),"No Match")</f>
        <v>No Match</v>
      </c>
      <c r="D191" s="13" t="str">
        <f>IFERROR(INDEX('Sycamore Loop Info'!$B$2:$Z$300,MATCH(I191,'Sycamore Loop Info'!$A$2:$A$300,0),MATCH($D$2,'Sycamore Loop Info'!$B$1:$Z$1,0)),"No Port Info")</f>
        <v>No Port Info</v>
      </c>
      <c r="E191" s="13" t="str">
        <f t="shared" si="33"/>
        <v>No</v>
      </c>
      <c r="F191" s="13" t="str">
        <f t="shared" si="34"/>
        <v>No Match</v>
      </c>
      <c r="G191" s="13" t="str">
        <f>IFERROR(INDEX('Sycamore Loop Info'!$B$2:$Z$300,MATCH(I191,'Sycamore Loop Info'!$A$2:$A$300,0),MATCH($G$2,'Sycamore Loop Info'!$B$1:$Z$1,0)),"No Cust ID")</f>
        <v>No Cust ID</v>
      </c>
      <c r="H191" s="4"/>
      <c r="I191" s="3"/>
      <c r="J191" s="3"/>
      <c r="K191" s="14"/>
      <c r="L191" s="3"/>
      <c r="M191" s="3"/>
      <c r="N191" s="3"/>
      <c r="O191" s="3"/>
      <c r="P191" s="3" t="str">
        <f t="shared" si="29"/>
        <v/>
      </c>
      <c r="Q191" s="3" t="str">
        <f t="shared" si="29"/>
        <v/>
      </c>
      <c r="R191" s="3"/>
      <c r="S191" s="3"/>
      <c r="T191" s="3" t="str">
        <f t="shared" si="30"/>
        <v/>
      </c>
      <c r="U191" s="3" t="str">
        <f t="shared" si="30"/>
        <v/>
      </c>
      <c r="V191" s="3"/>
      <c r="W191" s="3"/>
      <c r="X191" s="3" t="str">
        <f t="shared" si="31"/>
        <v/>
      </c>
      <c r="Y191" s="3" t="str">
        <f t="shared" si="31"/>
        <v/>
      </c>
      <c r="Z191" s="3"/>
      <c r="AA191" s="3"/>
      <c r="AB191" s="3" t="str">
        <f t="shared" si="27"/>
        <v/>
      </c>
      <c r="AC191" s="3" t="str">
        <f t="shared" si="28"/>
        <v/>
      </c>
      <c r="AD191" s="3"/>
      <c r="AE191" s="3"/>
      <c r="AF191" s="3" t="str">
        <f t="shared" si="32"/>
        <v/>
      </c>
      <c r="AG191" s="3" t="str">
        <f t="shared" si="32"/>
        <v/>
      </c>
      <c r="AH191" s="3"/>
    </row>
    <row r="192" spans="1:34" x14ac:dyDescent="0.35">
      <c r="A192" s="11"/>
      <c r="B192" s="2"/>
      <c r="C192" s="13" t="str">
        <f>IFERROR(INDEX('Sycamore Loop Info'!$B$2:$Z$300,MATCH(I192,'Sycamore Loop Info'!$A$2:$A$300,0),MATCH($C$2,'Sycamore Loop Info'!$B$1:$Z$1,0)),"No Match")</f>
        <v>No Match</v>
      </c>
      <c r="D192" s="13" t="str">
        <f>IFERROR(INDEX('Sycamore Loop Info'!$B$2:$Z$300,MATCH(I192,'Sycamore Loop Info'!$A$2:$A$300,0),MATCH($D$2,'Sycamore Loop Info'!$B$1:$Z$1,0)),"No Port Info")</f>
        <v>No Port Info</v>
      </c>
      <c r="E192" s="13" t="str">
        <f t="shared" si="33"/>
        <v>No</v>
      </c>
      <c r="F192" s="13" t="str">
        <f t="shared" si="34"/>
        <v>No Match</v>
      </c>
      <c r="G192" s="13" t="str">
        <f>IFERROR(INDEX('Sycamore Loop Info'!$B$2:$Z$300,MATCH(I192,'Sycamore Loop Info'!$A$2:$A$300,0),MATCH($G$2,'Sycamore Loop Info'!$B$1:$Z$1,0)),"No Cust ID")</f>
        <v>No Cust ID</v>
      </c>
      <c r="H192" s="4"/>
      <c r="I192" s="3"/>
      <c r="J192" s="3"/>
      <c r="K192" s="14"/>
      <c r="L192" s="3"/>
      <c r="M192" s="3"/>
      <c r="N192" s="3"/>
      <c r="O192" s="3"/>
      <c r="P192" s="3" t="str">
        <f t="shared" si="29"/>
        <v/>
      </c>
      <c r="Q192" s="3" t="str">
        <f t="shared" si="29"/>
        <v/>
      </c>
      <c r="R192" s="3"/>
      <c r="S192" s="3"/>
      <c r="T192" s="3" t="str">
        <f t="shared" si="30"/>
        <v/>
      </c>
      <c r="U192" s="3" t="str">
        <f t="shared" si="30"/>
        <v/>
      </c>
      <c r="V192" s="3"/>
      <c r="W192" s="3"/>
      <c r="X192" s="3" t="str">
        <f t="shared" si="31"/>
        <v/>
      </c>
      <c r="Y192" s="3" t="str">
        <f t="shared" si="31"/>
        <v/>
      </c>
      <c r="Z192" s="3"/>
      <c r="AA192" s="3"/>
      <c r="AB192" s="3" t="str">
        <f t="shared" si="27"/>
        <v/>
      </c>
      <c r="AC192" s="3" t="str">
        <f t="shared" si="28"/>
        <v/>
      </c>
      <c r="AD192" s="3"/>
      <c r="AE192" s="3"/>
      <c r="AF192" s="3" t="str">
        <f t="shared" si="32"/>
        <v/>
      </c>
      <c r="AG192" s="3" t="str">
        <f t="shared" si="32"/>
        <v/>
      </c>
      <c r="AH192" s="3"/>
    </row>
    <row r="193" spans="1:34" x14ac:dyDescent="0.35">
      <c r="A193" s="11"/>
      <c r="B193" s="2"/>
      <c r="C193" s="13" t="str">
        <f>IFERROR(INDEX('Sycamore Loop Info'!$B$2:$Z$300,MATCH(I193,'Sycamore Loop Info'!$A$2:$A$300,0),MATCH($C$2,'Sycamore Loop Info'!$B$1:$Z$1,0)),"No Match")</f>
        <v>No Match</v>
      </c>
      <c r="D193" s="13" t="str">
        <f>IFERROR(INDEX('Sycamore Loop Info'!$B$2:$Z$300,MATCH(I193,'Sycamore Loop Info'!$A$2:$A$300,0),MATCH($D$2,'Sycamore Loop Info'!$B$1:$Z$1,0)),"No Port Info")</f>
        <v>No Port Info</v>
      </c>
      <c r="E193" s="13" t="str">
        <f t="shared" si="33"/>
        <v>No</v>
      </c>
      <c r="F193" s="13" t="str">
        <f t="shared" si="34"/>
        <v>No Match</v>
      </c>
      <c r="G193" s="13" t="str">
        <f>IFERROR(INDEX('Sycamore Loop Info'!$B$2:$Z$300,MATCH(I193,'Sycamore Loop Info'!$A$2:$A$300,0),MATCH($G$2,'Sycamore Loop Info'!$B$1:$Z$1,0)),"No Cust ID")</f>
        <v>No Cust ID</v>
      </c>
      <c r="H193" s="4"/>
      <c r="I193" s="3"/>
      <c r="J193" s="3"/>
      <c r="K193" s="14"/>
      <c r="L193" s="3"/>
      <c r="M193" s="3"/>
      <c r="N193" s="3"/>
      <c r="O193" s="3"/>
      <c r="P193" s="3" t="str">
        <f t="shared" si="29"/>
        <v/>
      </c>
      <c r="Q193" s="3" t="str">
        <f t="shared" si="29"/>
        <v/>
      </c>
      <c r="R193" s="3"/>
      <c r="S193" s="3"/>
      <c r="T193" s="3" t="str">
        <f t="shared" si="30"/>
        <v/>
      </c>
      <c r="U193" s="3" t="str">
        <f t="shared" si="30"/>
        <v/>
      </c>
      <c r="V193" s="3"/>
      <c r="W193" s="3"/>
      <c r="X193" s="3" t="str">
        <f t="shared" si="31"/>
        <v/>
      </c>
      <c r="Y193" s="3" t="str">
        <f t="shared" si="31"/>
        <v/>
      </c>
      <c r="Z193" s="3"/>
      <c r="AA193" s="3"/>
      <c r="AB193" s="3" t="str">
        <f t="shared" si="27"/>
        <v/>
      </c>
      <c r="AC193" s="3" t="str">
        <f t="shared" si="28"/>
        <v/>
      </c>
      <c r="AD193" s="3"/>
      <c r="AE193" s="3"/>
      <c r="AF193" s="3" t="str">
        <f t="shared" si="32"/>
        <v/>
      </c>
      <c r="AG193" s="3" t="str">
        <f t="shared" si="32"/>
        <v/>
      </c>
      <c r="AH193" s="3"/>
    </row>
    <row r="194" spans="1:34" x14ac:dyDescent="0.35">
      <c r="A194" s="11"/>
      <c r="B194" s="2"/>
      <c r="C194" s="13" t="str">
        <f>IFERROR(INDEX('Sycamore Loop Info'!$B$2:$Z$300,MATCH(I194,'Sycamore Loop Info'!$A$2:$A$300,0),MATCH($C$2,'Sycamore Loop Info'!$B$1:$Z$1,0)),"No Match")</f>
        <v>No Match</v>
      </c>
      <c r="D194" s="13" t="str">
        <f>IFERROR(INDEX('Sycamore Loop Info'!$B$2:$Z$300,MATCH(I194,'Sycamore Loop Info'!$A$2:$A$300,0),MATCH($D$2,'Sycamore Loop Info'!$B$1:$Z$1,0)),"No Port Info")</f>
        <v>No Port Info</v>
      </c>
      <c r="E194" s="13" t="str">
        <f t="shared" si="33"/>
        <v>No</v>
      </c>
      <c r="F194" s="13" t="str">
        <f t="shared" si="34"/>
        <v>No Match</v>
      </c>
      <c r="G194" s="13" t="str">
        <f>IFERROR(INDEX('Sycamore Loop Info'!$B$2:$Z$300,MATCH(I194,'Sycamore Loop Info'!$A$2:$A$300,0),MATCH($G$2,'Sycamore Loop Info'!$B$1:$Z$1,0)),"No Cust ID")</f>
        <v>No Cust ID</v>
      </c>
      <c r="H194" s="4"/>
      <c r="I194" s="3"/>
      <c r="J194" s="3"/>
      <c r="K194" s="14"/>
      <c r="L194" s="3"/>
      <c r="M194" s="3"/>
      <c r="N194" s="3"/>
      <c r="O194" s="3"/>
      <c r="P194" s="3" t="str">
        <f t="shared" si="29"/>
        <v/>
      </c>
      <c r="Q194" s="3" t="str">
        <f t="shared" si="29"/>
        <v/>
      </c>
      <c r="R194" s="3"/>
      <c r="S194" s="3"/>
      <c r="T194" s="3" t="str">
        <f t="shared" si="30"/>
        <v/>
      </c>
      <c r="U194" s="3" t="str">
        <f t="shared" si="30"/>
        <v/>
      </c>
      <c r="V194" s="3"/>
      <c r="W194" s="3"/>
      <c r="X194" s="3" t="str">
        <f t="shared" si="31"/>
        <v/>
      </c>
      <c r="Y194" s="3" t="str">
        <f t="shared" si="31"/>
        <v/>
      </c>
      <c r="Z194" s="3"/>
      <c r="AA194" s="3"/>
      <c r="AB194" s="3" t="str">
        <f t="shared" si="27"/>
        <v/>
      </c>
      <c r="AC194" s="3" t="str">
        <f t="shared" si="28"/>
        <v/>
      </c>
      <c r="AD194" s="3"/>
      <c r="AE194" s="3"/>
      <c r="AF194" s="3" t="str">
        <f t="shared" si="32"/>
        <v/>
      </c>
      <c r="AG194" s="3" t="str">
        <f t="shared" si="32"/>
        <v/>
      </c>
      <c r="AH194" s="3"/>
    </row>
    <row r="195" spans="1:34" x14ac:dyDescent="0.35">
      <c r="A195" s="11"/>
      <c r="B195" s="2"/>
      <c r="C195" s="13" t="str">
        <f>IFERROR(INDEX('Sycamore Loop Info'!$B$2:$Z$300,MATCH(I195,'Sycamore Loop Info'!$A$2:$A$300,0),MATCH($C$2,'Sycamore Loop Info'!$B$1:$Z$1,0)),"No Match")</f>
        <v>No Match</v>
      </c>
      <c r="D195" s="13" t="str">
        <f>IFERROR(INDEX('Sycamore Loop Info'!$B$2:$Z$300,MATCH(I195,'Sycamore Loop Info'!$A$2:$A$300,0),MATCH($D$2,'Sycamore Loop Info'!$B$1:$Z$1,0)),"No Port Info")</f>
        <v>No Port Info</v>
      </c>
      <c r="E195" s="13" t="str">
        <f t="shared" si="33"/>
        <v>No</v>
      </c>
      <c r="F195" s="13" t="str">
        <f t="shared" si="34"/>
        <v>No Match</v>
      </c>
      <c r="G195" s="13" t="str">
        <f>IFERROR(INDEX('Sycamore Loop Info'!$B$2:$Z$300,MATCH(I195,'Sycamore Loop Info'!$A$2:$A$300,0),MATCH($G$2,'Sycamore Loop Info'!$B$1:$Z$1,0)),"No Cust ID")</f>
        <v>No Cust ID</v>
      </c>
      <c r="H195" s="4"/>
      <c r="I195" s="3"/>
      <c r="J195" s="3"/>
      <c r="K195" s="14"/>
      <c r="L195" s="3"/>
      <c r="M195" s="3"/>
      <c r="N195" s="3"/>
      <c r="O195" s="3"/>
      <c r="P195" s="3" t="str">
        <f t="shared" si="29"/>
        <v/>
      </c>
      <c r="Q195" s="3" t="str">
        <f t="shared" si="29"/>
        <v/>
      </c>
      <c r="R195" s="3"/>
      <c r="S195" s="3"/>
      <c r="T195" s="3" t="str">
        <f t="shared" si="30"/>
        <v/>
      </c>
      <c r="U195" s="3" t="str">
        <f t="shared" si="30"/>
        <v/>
      </c>
      <c r="V195" s="3"/>
      <c r="W195" s="3"/>
      <c r="X195" s="3" t="str">
        <f t="shared" si="31"/>
        <v/>
      </c>
      <c r="Y195" s="3" t="str">
        <f t="shared" si="31"/>
        <v/>
      </c>
      <c r="Z195" s="3"/>
      <c r="AA195" s="3"/>
      <c r="AB195" s="3" t="str">
        <f t="shared" si="27"/>
        <v/>
      </c>
      <c r="AC195" s="3" t="str">
        <f t="shared" si="28"/>
        <v/>
      </c>
      <c r="AD195" s="3"/>
      <c r="AE195" s="3"/>
      <c r="AF195" s="3" t="str">
        <f t="shared" si="32"/>
        <v/>
      </c>
      <c r="AG195" s="3" t="str">
        <f t="shared" si="32"/>
        <v/>
      </c>
      <c r="AH195" s="3"/>
    </row>
    <row r="196" spans="1:34" x14ac:dyDescent="0.35">
      <c r="A196" s="11"/>
      <c r="B196" s="2"/>
      <c r="C196" s="13" t="str">
        <f>IFERROR(INDEX('Sycamore Loop Info'!$B$2:$Z$300,MATCH(I196,'Sycamore Loop Info'!$A$2:$A$300,0),MATCH($C$2,'Sycamore Loop Info'!$B$1:$Z$1,0)),"No Match")</f>
        <v>No Match</v>
      </c>
      <c r="D196" s="13" t="str">
        <f>IFERROR(INDEX('Sycamore Loop Info'!$B$2:$Z$300,MATCH(I196,'Sycamore Loop Info'!$A$2:$A$300,0),MATCH($D$2,'Sycamore Loop Info'!$B$1:$Z$1,0)),"No Port Info")</f>
        <v>No Port Info</v>
      </c>
      <c r="E196" s="13" t="str">
        <f t="shared" si="33"/>
        <v>No</v>
      </c>
      <c r="F196" s="13" t="str">
        <f t="shared" si="34"/>
        <v>No Match</v>
      </c>
      <c r="G196" s="13" t="str">
        <f>IFERROR(INDEX('Sycamore Loop Info'!$B$2:$Z$300,MATCH(I196,'Sycamore Loop Info'!$A$2:$A$300,0),MATCH($G$2,'Sycamore Loop Info'!$B$1:$Z$1,0)),"No Cust ID")</f>
        <v>No Cust ID</v>
      </c>
      <c r="H196" s="4"/>
      <c r="I196" s="3"/>
      <c r="J196" s="3"/>
      <c r="K196" s="14"/>
      <c r="L196" s="3"/>
      <c r="M196" s="3"/>
      <c r="N196" s="3"/>
      <c r="O196" s="3"/>
      <c r="P196" s="3" t="str">
        <f t="shared" si="29"/>
        <v/>
      </c>
      <c r="Q196" s="3" t="str">
        <f t="shared" si="29"/>
        <v/>
      </c>
      <c r="R196" s="3"/>
      <c r="S196" s="3"/>
      <c r="T196" s="3" t="str">
        <f t="shared" si="30"/>
        <v/>
      </c>
      <c r="U196" s="3" t="str">
        <f t="shared" si="30"/>
        <v/>
      </c>
      <c r="V196" s="3"/>
      <c r="W196" s="3"/>
      <c r="X196" s="3" t="str">
        <f t="shared" si="31"/>
        <v/>
      </c>
      <c r="Y196" s="3" t="str">
        <f t="shared" si="31"/>
        <v/>
      </c>
      <c r="Z196" s="3"/>
      <c r="AA196" s="3"/>
      <c r="AB196" s="3" t="str">
        <f t="shared" si="27"/>
        <v/>
      </c>
      <c r="AC196" s="3" t="str">
        <f t="shared" si="28"/>
        <v/>
      </c>
      <c r="AD196" s="3"/>
      <c r="AE196" s="3"/>
      <c r="AF196" s="3" t="str">
        <f t="shared" si="32"/>
        <v/>
      </c>
      <c r="AG196" s="3" t="str">
        <f t="shared" si="32"/>
        <v/>
      </c>
      <c r="AH196" s="3"/>
    </row>
    <row r="197" spans="1:34" x14ac:dyDescent="0.35">
      <c r="A197" s="11"/>
      <c r="B197" s="2"/>
      <c r="C197" s="13" t="str">
        <f>IFERROR(INDEX('Sycamore Loop Info'!$B$2:$Z$300,MATCH(I197,'Sycamore Loop Info'!$A$2:$A$300,0),MATCH($C$2,'Sycamore Loop Info'!$B$1:$Z$1,0)),"No Match")</f>
        <v>No Match</v>
      </c>
      <c r="D197" s="13" t="str">
        <f>IFERROR(INDEX('Sycamore Loop Info'!$B$2:$Z$300,MATCH(I197,'Sycamore Loop Info'!$A$2:$A$300,0),MATCH($D$2,'Sycamore Loop Info'!$B$1:$Z$1,0)),"No Port Info")</f>
        <v>No Port Info</v>
      </c>
      <c r="E197" s="13" t="str">
        <f t="shared" si="33"/>
        <v>No</v>
      </c>
      <c r="F197" s="13" t="str">
        <f t="shared" si="34"/>
        <v>No Match</v>
      </c>
      <c r="G197" s="13" t="str">
        <f>IFERROR(INDEX('Sycamore Loop Info'!$B$2:$Z$300,MATCH(I197,'Sycamore Loop Info'!$A$2:$A$300,0),MATCH($G$2,'Sycamore Loop Info'!$B$1:$Z$1,0)),"No Cust ID")</f>
        <v>No Cust ID</v>
      </c>
      <c r="H197" s="4"/>
      <c r="I197" s="3"/>
      <c r="J197" s="3"/>
      <c r="K197" s="14"/>
      <c r="L197" s="3"/>
      <c r="M197" s="3"/>
      <c r="N197" s="3"/>
      <c r="O197" s="3"/>
      <c r="P197" s="3" t="str">
        <f t="shared" si="29"/>
        <v/>
      </c>
      <c r="Q197" s="3" t="str">
        <f t="shared" si="29"/>
        <v/>
      </c>
      <c r="R197" s="3"/>
      <c r="S197" s="3"/>
      <c r="T197" s="3" t="str">
        <f t="shared" si="30"/>
        <v/>
      </c>
      <c r="U197" s="3" t="str">
        <f t="shared" si="30"/>
        <v/>
      </c>
      <c r="V197" s="3"/>
      <c r="W197" s="3"/>
      <c r="X197" s="3" t="str">
        <f t="shared" si="31"/>
        <v/>
      </c>
      <c r="Y197" s="3" t="str">
        <f t="shared" si="31"/>
        <v/>
      </c>
      <c r="Z197" s="3"/>
      <c r="AA197" s="3"/>
      <c r="AB197" s="3" t="str">
        <f t="shared" si="27"/>
        <v/>
      </c>
      <c r="AC197" s="3" t="str">
        <f t="shared" si="28"/>
        <v/>
      </c>
      <c r="AD197" s="3"/>
      <c r="AE197" s="3"/>
      <c r="AF197" s="3" t="str">
        <f t="shared" si="32"/>
        <v/>
      </c>
      <c r="AG197" s="3" t="str">
        <f t="shared" si="32"/>
        <v/>
      </c>
      <c r="AH197" s="3"/>
    </row>
    <row r="198" spans="1:34" x14ac:dyDescent="0.35">
      <c r="A198" s="11"/>
      <c r="B198" s="2"/>
      <c r="C198" s="13" t="str">
        <f>IFERROR(INDEX('Sycamore Loop Info'!$B$2:$Z$300,MATCH(I198,'Sycamore Loop Info'!$A$2:$A$300,0),MATCH($C$2,'Sycamore Loop Info'!$B$1:$Z$1,0)),"No Match")</f>
        <v>No Match</v>
      </c>
      <c r="D198" s="13" t="str">
        <f>IFERROR(INDEX('Sycamore Loop Info'!$B$2:$Z$300,MATCH(I198,'Sycamore Loop Info'!$A$2:$A$300,0),MATCH($D$2,'Sycamore Loop Info'!$B$1:$Z$1,0)),"No Port Info")</f>
        <v>No Port Info</v>
      </c>
      <c r="E198" s="13" t="str">
        <f t="shared" si="33"/>
        <v>No</v>
      </c>
      <c r="F198" s="13" t="str">
        <f t="shared" si="34"/>
        <v>No Match</v>
      </c>
      <c r="G198" s="13" t="str">
        <f>IFERROR(INDEX('Sycamore Loop Info'!$B$2:$Z$300,MATCH(I198,'Sycamore Loop Info'!$A$2:$A$300,0),MATCH($G$2,'Sycamore Loop Info'!$B$1:$Z$1,0)),"No Cust ID")</f>
        <v>No Cust ID</v>
      </c>
      <c r="H198" s="4"/>
      <c r="I198" s="3"/>
      <c r="J198" s="3"/>
      <c r="K198" s="14"/>
      <c r="L198" s="3"/>
      <c r="M198" s="3"/>
      <c r="N198" s="3"/>
      <c r="O198" s="3"/>
      <c r="P198" s="3" t="str">
        <f t="shared" si="29"/>
        <v/>
      </c>
      <c r="Q198" s="3" t="str">
        <f t="shared" si="29"/>
        <v/>
      </c>
      <c r="R198" s="3"/>
      <c r="S198" s="3"/>
      <c r="T198" s="3" t="str">
        <f t="shared" si="30"/>
        <v/>
      </c>
      <c r="U198" s="3" t="str">
        <f t="shared" si="30"/>
        <v/>
      </c>
      <c r="V198" s="3"/>
      <c r="W198" s="3"/>
      <c r="X198" s="3" t="str">
        <f t="shared" si="31"/>
        <v/>
      </c>
      <c r="Y198" s="3" t="str">
        <f t="shared" si="31"/>
        <v/>
      </c>
      <c r="Z198" s="3"/>
      <c r="AA198" s="3"/>
      <c r="AB198" s="3" t="str">
        <f t="shared" si="27"/>
        <v/>
      </c>
      <c r="AC198" s="3" t="str">
        <f t="shared" si="28"/>
        <v/>
      </c>
      <c r="AD198" s="3"/>
      <c r="AE198" s="3"/>
      <c r="AF198" s="3" t="str">
        <f t="shared" si="32"/>
        <v/>
      </c>
      <c r="AG198" s="3" t="str">
        <f t="shared" si="32"/>
        <v/>
      </c>
      <c r="AH198" s="3"/>
    </row>
    <row r="199" spans="1:34" x14ac:dyDescent="0.35">
      <c r="A199" s="11"/>
      <c r="B199" s="2"/>
      <c r="C199" s="13" t="str">
        <f>IFERROR(INDEX('Sycamore Loop Info'!$B$2:$Z$300,MATCH(I199,'Sycamore Loop Info'!$A$2:$A$300,0),MATCH($C$2,'Sycamore Loop Info'!$B$1:$Z$1,0)),"No Match")</f>
        <v>No Match</v>
      </c>
      <c r="D199" s="13" t="str">
        <f>IFERROR(INDEX('Sycamore Loop Info'!$B$2:$Z$300,MATCH(I199,'Sycamore Loop Info'!$A$2:$A$300,0),MATCH($D$2,'Sycamore Loop Info'!$B$1:$Z$1,0)),"No Port Info")</f>
        <v>No Port Info</v>
      </c>
      <c r="E199" s="13" t="str">
        <f t="shared" si="33"/>
        <v>No</v>
      </c>
      <c r="F199" s="13" t="str">
        <f t="shared" si="34"/>
        <v>No Match</v>
      </c>
      <c r="G199" s="13" t="str">
        <f>IFERROR(INDEX('Sycamore Loop Info'!$B$2:$Z$300,MATCH(I199,'Sycamore Loop Info'!$A$2:$A$300,0),MATCH($G$2,'Sycamore Loop Info'!$B$1:$Z$1,0)),"No Cust ID")</f>
        <v>No Cust ID</v>
      </c>
      <c r="H199" s="4"/>
      <c r="I199" s="3"/>
      <c r="J199" s="3"/>
      <c r="K199" s="14"/>
      <c r="L199" s="3"/>
      <c r="M199" s="3"/>
      <c r="N199" s="3"/>
      <c r="O199" s="3"/>
      <c r="P199" s="3" t="str">
        <f t="shared" si="29"/>
        <v/>
      </c>
      <c r="Q199" s="3" t="str">
        <f t="shared" si="29"/>
        <v/>
      </c>
      <c r="R199" s="3"/>
      <c r="S199" s="3"/>
      <c r="T199" s="3" t="str">
        <f t="shared" si="30"/>
        <v/>
      </c>
      <c r="U199" s="3" t="str">
        <f t="shared" si="30"/>
        <v/>
      </c>
      <c r="V199" s="3"/>
      <c r="W199" s="3"/>
      <c r="X199" s="3" t="str">
        <f t="shared" si="31"/>
        <v/>
      </c>
      <c r="Y199" s="3" t="str">
        <f t="shared" si="31"/>
        <v/>
      </c>
      <c r="Z199" s="3"/>
      <c r="AA199" s="3"/>
      <c r="AB199" s="3" t="str">
        <f t="shared" si="27"/>
        <v/>
      </c>
      <c r="AC199" s="3" t="str">
        <f t="shared" si="28"/>
        <v/>
      </c>
      <c r="AD199" s="3"/>
      <c r="AE199" s="3"/>
      <c r="AF199" s="3" t="str">
        <f t="shared" si="32"/>
        <v/>
      </c>
      <c r="AG199" s="3" t="str">
        <f t="shared" si="32"/>
        <v/>
      </c>
      <c r="AH199" s="3"/>
    </row>
    <row r="200" spans="1:34" x14ac:dyDescent="0.35">
      <c r="A200" s="11"/>
      <c r="B200" s="2"/>
      <c r="C200" s="13" t="str">
        <f>IFERROR(INDEX('Sycamore Loop Info'!$B$2:$Z$300,MATCH(I200,'Sycamore Loop Info'!$A$2:$A$300,0),MATCH($C$2,'Sycamore Loop Info'!$B$1:$Z$1,0)),"No Match")</f>
        <v>No Match</v>
      </c>
      <c r="D200" s="13" t="str">
        <f>IFERROR(INDEX('Sycamore Loop Info'!$B$2:$Z$300,MATCH(I200,'Sycamore Loop Info'!$A$2:$A$300,0),MATCH($D$2,'Sycamore Loop Info'!$B$1:$Z$1,0)),"No Port Info")</f>
        <v>No Port Info</v>
      </c>
      <c r="E200" s="13" t="str">
        <f t="shared" si="33"/>
        <v>No</v>
      </c>
      <c r="F200" s="13" t="str">
        <f t="shared" si="34"/>
        <v>No Match</v>
      </c>
      <c r="G200" s="13" t="str">
        <f>IFERROR(INDEX('Sycamore Loop Info'!$B$2:$Z$300,MATCH(I200,'Sycamore Loop Info'!$A$2:$A$300,0),MATCH($G$2,'Sycamore Loop Info'!$B$1:$Z$1,0)),"No Cust ID")</f>
        <v>No Cust ID</v>
      </c>
      <c r="H200" s="4"/>
      <c r="I200" s="3"/>
      <c r="J200" s="3"/>
      <c r="K200" s="14"/>
      <c r="L200" s="3"/>
      <c r="M200" s="3"/>
      <c r="N200" s="3"/>
      <c r="O200" s="3"/>
      <c r="P200" s="3" t="str">
        <f t="shared" si="29"/>
        <v/>
      </c>
      <c r="Q200" s="3" t="str">
        <f t="shared" si="29"/>
        <v/>
      </c>
      <c r="R200" s="3"/>
      <c r="S200" s="3"/>
      <c r="T200" s="3" t="str">
        <f t="shared" si="30"/>
        <v/>
      </c>
      <c r="U200" s="3" t="str">
        <f t="shared" si="30"/>
        <v/>
      </c>
      <c r="V200" s="3"/>
      <c r="W200" s="3"/>
      <c r="X200" s="3" t="str">
        <f t="shared" si="31"/>
        <v/>
      </c>
      <c r="Y200" s="3" t="str">
        <f t="shared" si="31"/>
        <v/>
      </c>
      <c r="Z200" s="3"/>
      <c r="AA200" s="3"/>
      <c r="AB200" s="3" t="str">
        <f t="shared" si="27"/>
        <v/>
      </c>
      <c r="AC200" s="3" t="str">
        <f t="shared" si="28"/>
        <v/>
      </c>
      <c r="AD200" s="3"/>
      <c r="AE200" s="3"/>
      <c r="AF200" s="3" t="str">
        <f t="shared" si="32"/>
        <v/>
      </c>
      <c r="AG200" s="3" t="str">
        <f t="shared" si="32"/>
        <v/>
      </c>
      <c r="AH200" s="3"/>
    </row>
    <row r="201" spans="1:34" x14ac:dyDescent="0.35">
      <c r="A201" s="11"/>
      <c r="B201" s="2"/>
      <c r="C201" s="13" t="str">
        <f>IFERROR(INDEX('Sycamore Loop Info'!$B$2:$Z$300,MATCH(I201,'Sycamore Loop Info'!$A$2:$A$300,0),MATCH($C$2,'Sycamore Loop Info'!$B$1:$Z$1,0)),"No Match")</f>
        <v>No Match</v>
      </c>
      <c r="D201" s="13" t="str">
        <f>IFERROR(INDEX('Sycamore Loop Info'!$B$2:$Z$300,MATCH(I201,'Sycamore Loop Info'!$A$2:$A$300,0),MATCH($D$2,'Sycamore Loop Info'!$B$1:$Z$1,0)),"No Port Info")</f>
        <v>No Port Info</v>
      </c>
      <c r="E201" s="13" t="str">
        <f t="shared" si="33"/>
        <v>No</v>
      </c>
      <c r="F201" s="13" t="str">
        <f t="shared" si="34"/>
        <v>No Match</v>
      </c>
      <c r="G201" s="13" t="str">
        <f>IFERROR(INDEX('Sycamore Loop Info'!$B$2:$Z$300,MATCH(I201,'Sycamore Loop Info'!$A$2:$A$300,0),MATCH($G$2,'Sycamore Loop Info'!$B$1:$Z$1,0)),"No Cust ID")</f>
        <v>No Cust ID</v>
      </c>
      <c r="H201" s="4"/>
      <c r="I201" s="3"/>
      <c r="J201" s="3"/>
      <c r="K201" s="14"/>
      <c r="L201" s="3"/>
      <c r="M201" s="3"/>
      <c r="N201" s="3"/>
      <c r="O201" s="3"/>
      <c r="P201" s="3" t="str">
        <f t="shared" si="29"/>
        <v/>
      </c>
      <c r="Q201" s="3" t="str">
        <f t="shared" si="29"/>
        <v/>
      </c>
      <c r="R201" s="3"/>
      <c r="S201" s="3"/>
      <c r="T201" s="3" t="str">
        <f t="shared" si="30"/>
        <v/>
      </c>
      <c r="U201" s="3" t="str">
        <f t="shared" si="30"/>
        <v/>
      </c>
      <c r="V201" s="3"/>
      <c r="W201" s="3"/>
      <c r="X201" s="3" t="str">
        <f t="shared" si="31"/>
        <v/>
      </c>
      <c r="Y201" s="3" t="str">
        <f t="shared" si="31"/>
        <v/>
      </c>
      <c r="Z201" s="3"/>
      <c r="AA201" s="3"/>
      <c r="AB201" s="3" t="str">
        <f t="shared" si="27"/>
        <v/>
      </c>
      <c r="AC201" s="3" t="str">
        <f t="shared" si="28"/>
        <v/>
      </c>
      <c r="AD201" s="3"/>
      <c r="AE201" s="3"/>
      <c r="AF201" s="3" t="str">
        <f t="shared" si="32"/>
        <v/>
      </c>
      <c r="AG201" s="3" t="str">
        <f t="shared" si="32"/>
        <v/>
      </c>
      <c r="AH201" s="3"/>
    </row>
    <row r="202" spans="1:34" x14ac:dyDescent="0.35">
      <c r="A202" s="11"/>
      <c r="B202" s="2"/>
      <c r="C202" s="13" t="str">
        <f>IFERROR(INDEX('Sycamore Loop Info'!$B$2:$Z$300,MATCH(I202,'Sycamore Loop Info'!$A$2:$A$300,0),MATCH($C$2,'Sycamore Loop Info'!$B$1:$Z$1,0)),"No Match")</f>
        <v>No Match</v>
      </c>
      <c r="D202" s="13" t="str">
        <f>IFERROR(INDEX('Sycamore Loop Info'!$B$2:$Z$300,MATCH(I202,'Sycamore Loop Info'!$A$2:$A$300,0),MATCH($D$2,'Sycamore Loop Info'!$B$1:$Z$1,0)),"No Port Info")</f>
        <v>No Port Info</v>
      </c>
      <c r="E202" s="13" t="str">
        <f t="shared" si="33"/>
        <v>No</v>
      </c>
      <c r="F202" s="13" t="str">
        <f t="shared" si="34"/>
        <v>No Match</v>
      </c>
      <c r="G202" s="13" t="str">
        <f>IFERROR(INDEX('Sycamore Loop Info'!$B$2:$Z$300,MATCH(I202,'Sycamore Loop Info'!$A$2:$A$300,0),MATCH($G$2,'Sycamore Loop Info'!$B$1:$Z$1,0)),"No Cust ID")</f>
        <v>No Cust ID</v>
      </c>
      <c r="H202" s="4"/>
      <c r="I202" s="3"/>
      <c r="J202" s="3"/>
      <c r="K202" s="14"/>
      <c r="L202" s="3"/>
      <c r="M202" s="3"/>
      <c r="N202" s="3"/>
      <c r="O202" s="3"/>
      <c r="P202" s="3" t="str">
        <f t="shared" si="29"/>
        <v/>
      </c>
      <c r="Q202" s="3" t="str">
        <f t="shared" si="29"/>
        <v/>
      </c>
      <c r="R202" s="3"/>
      <c r="S202" s="3"/>
      <c r="T202" s="3" t="str">
        <f t="shared" si="30"/>
        <v/>
      </c>
      <c r="U202" s="3" t="str">
        <f t="shared" si="30"/>
        <v/>
      </c>
      <c r="V202" s="3"/>
      <c r="W202" s="3"/>
      <c r="X202" s="3" t="str">
        <f t="shared" si="31"/>
        <v/>
      </c>
      <c r="Y202" s="3" t="str">
        <f t="shared" si="31"/>
        <v/>
      </c>
      <c r="Z202" s="3"/>
      <c r="AA202" s="3"/>
      <c r="AB202" s="3" t="str">
        <f t="shared" si="27"/>
        <v/>
      </c>
      <c r="AC202" s="3" t="str">
        <f t="shared" si="28"/>
        <v/>
      </c>
      <c r="AD202" s="3"/>
      <c r="AE202" s="3"/>
      <c r="AF202" s="3" t="str">
        <f t="shared" si="32"/>
        <v/>
      </c>
      <c r="AG202" s="3" t="str">
        <f t="shared" si="32"/>
        <v/>
      </c>
      <c r="AH202" s="3"/>
    </row>
    <row r="203" spans="1:34" x14ac:dyDescent="0.35">
      <c r="A203" s="11"/>
      <c r="B203" s="2"/>
      <c r="C203" s="13" t="str">
        <f>IFERROR(INDEX('Sycamore Loop Info'!$B$2:$Z$300,MATCH(I203,'Sycamore Loop Info'!$A$2:$A$300,0),MATCH($C$2,'Sycamore Loop Info'!$B$1:$Z$1,0)),"No Match")</f>
        <v>No Match</v>
      </c>
      <c r="D203" s="13" t="str">
        <f>IFERROR(INDEX('Sycamore Loop Info'!$B$2:$Z$300,MATCH(I203,'Sycamore Loop Info'!$A$2:$A$300,0),MATCH($D$2,'Sycamore Loop Info'!$B$1:$Z$1,0)),"No Port Info")</f>
        <v>No Port Info</v>
      </c>
      <c r="E203" s="13" t="str">
        <f t="shared" si="33"/>
        <v>No</v>
      </c>
      <c r="F203" s="13" t="str">
        <f t="shared" si="34"/>
        <v>No Match</v>
      </c>
      <c r="G203" s="13" t="str">
        <f>IFERROR(INDEX('Sycamore Loop Info'!$B$2:$Z$300,MATCH(I203,'Sycamore Loop Info'!$A$2:$A$300,0),MATCH($G$2,'Sycamore Loop Info'!$B$1:$Z$1,0)),"No Cust ID")</f>
        <v>No Cust ID</v>
      </c>
      <c r="H203" s="4"/>
      <c r="I203" s="3"/>
      <c r="J203" s="3"/>
      <c r="K203" s="14"/>
      <c r="L203" s="3"/>
      <c r="M203" s="3"/>
      <c r="N203" s="3"/>
      <c r="O203" s="3"/>
      <c r="P203" s="3" t="str">
        <f t="shared" si="29"/>
        <v/>
      </c>
      <c r="Q203" s="3" t="str">
        <f t="shared" si="29"/>
        <v/>
      </c>
      <c r="R203" s="3"/>
      <c r="S203" s="3"/>
      <c r="T203" s="3" t="str">
        <f t="shared" si="30"/>
        <v/>
      </c>
      <c r="U203" s="3" t="str">
        <f t="shared" si="30"/>
        <v/>
      </c>
      <c r="V203" s="3"/>
      <c r="W203" s="3"/>
      <c r="X203" s="3" t="str">
        <f t="shared" si="31"/>
        <v/>
      </c>
      <c r="Y203" s="3" t="str">
        <f t="shared" si="31"/>
        <v/>
      </c>
      <c r="Z203" s="3"/>
      <c r="AA203" s="3"/>
      <c r="AB203" s="3" t="str">
        <f t="shared" si="27"/>
        <v/>
      </c>
      <c r="AC203" s="3" t="str">
        <f t="shared" si="28"/>
        <v/>
      </c>
      <c r="AD203" s="3"/>
      <c r="AE203" s="3"/>
      <c r="AF203" s="3" t="str">
        <f t="shared" si="32"/>
        <v/>
      </c>
      <c r="AG203" s="3" t="str">
        <f t="shared" si="32"/>
        <v/>
      </c>
      <c r="AH203" s="3"/>
    </row>
    <row r="204" spans="1:34" x14ac:dyDescent="0.35">
      <c r="A204" s="11"/>
      <c r="B204" s="2"/>
      <c r="C204" s="13" t="str">
        <f>IFERROR(INDEX('Sycamore Loop Info'!$B$2:$Z$300,MATCH(I204,'Sycamore Loop Info'!$A$2:$A$300,0),MATCH($C$2,'Sycamore Loop Info'!$B$1:$Z$1,0)),"No Match")</f>
        <v>No Match</v>
      </c>
      <c r="D204" s="13" t="str">
        <f>IFERROR(INDEX('Sycamore Loop Info'!$B$2:$Z$300,MATCH(I204,'Sycamore Loop Info'!$A$2:$A$300,0),MATCH($D$2,'Sycamore Loop Info'!$B$1:$Z$1,0)),"No Port Info")</f>
        <v>No Port Info</v>
      </c>
      <c r="E204" s="13" t="str">
        <f t="shared" si="33"/>
        <v>No</v>
      </c>
      <c r="F204" s="13" t="str">
        <f t="shared" si="34"/>
        <v>No Match</v>
      </c>
      <c r="G204" s="13" t="str">
        <f>IFERROR(INDEX('Sycamore Loop Info'!$B$2:$Z$300,MATCH(I204,'Sycamore Loop Info'!$A$2:$A$300,0),MATCH($G$2,'Sycamore Loop Info'!$B$1:$Z$1,0)),"No Cust ID")</f>
        <v>No Cust ID</v>
      </c>
      <c r="H204" s="4"/>
      <c r="I204" s="3"/>
      <c r="J204" s="3"/>
      <c r="K204" s="14"/>
      <c r="L204" s="3"/>
      <c r="M204" s="3"/>
      <c r="N204" s="3"/>
      <c r="O204" s="3"/>
      <c r="P204" s="3" t="str">
        <f t="shared" si="29"/>
        <v/>
      </c>
      <c r="Q204" s="3" t="str">
        <f t="shared" si="29"/>
        <v/>
      </c>
      <c r="R204" s="3"/>
      <c r="S204" s="3"/>
      <c r="T204" s="3" t="str">
        <f t="shared" si="30"/>
        <v/>
      </c>
      <c r="U204" s="3" t="str">
        <f t="shared" si="30"/>
        <v/>
      </c>
      <c r="V204" s="3"/>
      <c r="W204" s="3"/>
      <c r="X204" s="3" t="str">
        <f t="shared" si="31"/>
        <v/>
      </c>
      <c r="Y204" s="3" t="str">
        <f t="shared" si="31"/>
        <v/>
      </c>
      <c r="Z204" s="3"/>
      <c r="AA204" s="3"/>
      <c r="AB204" s="3" t="str">
        <f t="shared" si="27"/>
        <v/>
      </c>
      <c r="AC204" s="3" t="str">
        <f t="shared" si="28"/>
        <v/>
      </c>
      <c r="AD204" s="3"/>
      <c r="AE204" s="3"/>
      <c r="AF204" s="3" t="str">
        <f t="shared" si="32"/>
        <v/>
      </c>
      <c r="AG204" s="3" t="str">
        <f t="shared" si="32"/>
        <v/>
      </c>
      <c r="AH204" s="3"/>
    </row>
    <row r="205" spans="1:34" x14ac:dyDescent="0.35">
      <c r="A205" s="11"/>
      <c r="B205" s="2"/>
      <c r="C205" s="13" t="str">
        <f>IFERROR(INDEX('Sycamore Loop Info'!$B$2:$Z$300,MATCH(I205,'Sycamore Loop Info'!$A$2:$A$300,0),MATCH($C$2,'Sycamore Loop Info'!$B$1:$Z$1,0)),"No Match")</f>
        <v>No Match</v>
      </c>
      <c r="D205" s="13" t="str">
        <f>IFERROR(INDEX('Sycamore Loop Info'!$B$2:$Z$300,MATCH(I205,'Sycamore Loop Info'!$A$2:$A$300,0),MATCH($D$2,'Sycamore Loop Info'!$B$1:$Z$1,0)),"No Port Info")</f>
        <v>No Port Info</v>
      </c>
      <c r="E205" s="13" t="str">
        <f t="shared" si="33"/>
        <v>No</v>
      </c>
      <c r="F205" s="13" t="str">
        <f t="shared" si="34"/>
        <v>No Match</v>
      </c>
      <c r="G205" s="13" t="str">
        <f>IFERROR(INDEX('Sycamore Loop Info'!$B$2:$Z$300,MATCH(I205,'Sycamore Loop Info'!$A$2:$A$300,0),MATCH($G$2,'Sycamore Loop Info'!$B$1:$Z$1,0)),"No Cust ID")</f>
        <v>No Cust ID</v>
      </c>
      <c r="H205" s="4"/>
      <c r="I205" s="3"/>
      <c r="J205" s="3"/>
      <c r="K205" s="14"/>
      <c r="L205" s="3"/>
      <c r="M205" s="3"/>
      <c r="N205" s="3"/>
      <c r="O205" s="3"/>
      <c r="P205" s="3" t="str">
        <f t="shared" si="29"/>
        <v/>
      </c>
      <c r="Q205" s="3" t="str">
        <f t="shared" si="29"/>
        <v/>
      </c>
      <c r="R205" s="3"/>
      <c r="S205" s="3"/>
      <c r="T205" s="3" t="str">
        <f t="shared" si="30"/>
        <v/>
      </c>
      <c r="U205" s="3" t="str">
        <f t="shared" si="30"/>
        <v/>
      </c>
      <c r="V205" s="3"/>
      <c r="W205" s="3"/>
      <c r="X205" s="3" t="str">
        <f t="shared" si="31"/>
        <v/>
      </c>
      <c r="Y205" s="3" t="str">
        <f t="shared" si="31"/>
        <v/>
      </c>
      <c r="Z205" s="3"/>
      <c r="AA205" s="3"/>
      <c r="AB205" s="3" t="str">
        <f t="shared" si="27"/>
        <v/>
      </c>
      <c r="AC205" s="3" t="str">
        <f t="shared" si="28"/>
        <v/>
      </c>
      <c r="AD205" s="3"/>
      <c r="AE205" s="3"/>
      <c r="AF205" s="3" t="str">
        <f t="shared" si="32"/>
        <v/>
      </c>
      <c r="AG205" s="3" t="str">
        <f t="shared" si="32"/>
        <v/>
      </c>
      <c r="AH205" s="3"/>
    </row>
    <row r="206" spans="1:34" x14ac:dyDescent="0.35">
      <c r="A206" s="11"/>
      <c r="B206" s="2"/>
      <c r="C206" s="13" t="str">
        <f>IFERROR(INDEX('Sycamore Loop Info'!$B$2:$Z$300,MATCH(I206,'Sycamore Loop Info'!$A$2:$A$300,0),MATCH($C$2,'Sycamore Loop Info'!$B$1:$Z$1,0)),"No Match")</f>
        <v>No Match</v>
      </c>
      <c r="D206" s="13" t="str">
        <f>IFERROR(INDEX('Sycamore Loop Info'!$B$2:$Z$300,MATCH(I206,'Sycamore Loop Info'!$A$2:$A$300,0),MATCH($D$2,'Sycamore Loop Info'!$B$1:$Z$1,0)),"No Port Info")</f>
        <v>No Port Info</v>
      </c>
      <c r="E206" s="13" t="str">
        <f t="shared" si="33"/>
        <v>No</v>
      </c>
      <c r="F206" s="13" t="str">
        <f t="shared" si="34"/>
        <v>No Match</v>
      </c>
      <c r="G206" s="13" t="str">
        <f>IFERROR(INDEX('Sycamore Loop Info'!$B$2:$Z$300,MATCH(I206,'Sycamore Loop Info'!$A$2:$A$300,0),MATCH($G$2,'Sycamore Loop Info'!$B$1:$Z$1,0)),"No Cust ID")</f>
        <v>No Cust ID</v>
      </c>
      <c r="H206" s="4"/>
      <c r="I206" s="3"/>
      <c r="J206" s="3"/>
      <c r="K206" s="14"/>
      <c r="L206" s="3"/>
      <c r="M206" s="3"/>
      <c r="N206" s="3"/>
      <c r="O206" s="3"/>
      <c r="P206" s="3" t="str">
        <f t="shared" si="29"/>
        <v/>
      </c>
      <c r="Q206" s="3" t="str">
        <f t="shared" si="29"/>
        <v/>
      </c>
      <c r="R206" s="3"/>
      <c r="S206" s="3"/>
      <c r="T206" s="3" t="str">
        <f t="shared" si="30"/>
        <v/>
      </c>
      <c r="U206" s="3" t="str">
        <f t="shared" si="30"/>
        <v/>
      </c>
      <c r="V206" s="3"/>
      <c r="W206" s="3"/>
      <c r="X206" s="3" t="str">
        <f t="shared" si="31"/>
        <v/>
      </c>
      <c r="Y206" s="3" t="str">
        <f t="shared" si="31"/>
        <v/>
      </c>
      <c r="Z206" s="3"/>
      <c r="AA206" s="3"/>
      <c r="AB206" s="3" t="str">
        <f t="shared" si="27"/>
        <v/>
      </c>
      <c r="AC206" s="3" t="str">
        <f t="shared" si="28"/>
        <v/>
      </c>
      <c r="AD206" s="3"/>
      <c r="AE206" s="3"/>
      <c r="AF206" s="3" t="str">
        <f t="shared" si="32"/>
        <v/>
      </c>
      <c r="AG206" s="3" t="str">
        <f t="shared" si="32"/>
        <v/>
      </c>
      <c r="AH206" s="3"/>
    </row>
    <row r="207" spans="1:34" x14ac:dyDescent="0.35">
      <c r="A207" s="11"/>
      <c r="B207" s="2"/>
      <c r="C207" s="13" t="str">
        <f>IFERROR(INDEX('Sycamore Loop Info'!$B$2:$Z$300,MATCH(I207,'Sycamore Loop Info'!$A$2:$A$300,0),MATCH($C$2,'Sycamore Loop Info'!$B$1:$Z$1,0)),"No Match")</f>
        <v>No Match</v>
      </c>
      <c r="D207" s="13" t="str">
        <f>IFERROR(INDEX('Sycamore Loop Info'!$B$2:$Z$300,MATCH(I207,'Sycamore Loop Info'!$A$2:$A$300,0),MATCH($D$2,'Sycamore Loop Info'!$B$1:$Z$1,0)),"No Port Info")</f>
        <v>No Port Info</v>
      </c>
      <c r="E207" s="13" t="str">
        <f t="shared" si="33"/>
        <v>No</v>
      </c>
      <c r="F207" s="13" t="str">
        <f t="shared" si="34"/>
        <v>No Match</v>
      </c>
      <c r="G207" s="13" t="str">
        <f>IFERROR(INDEX('Sycamore Loop Info'!$B$2:$Z$300,MATCH(I207,'Sycamore Loop Info'!$A$2:$A$300,0),MATCH($G$2,'Sycamore Loop Info'!$B$1:$Z$1,0)),"No Cust ID")</f>
        <v>No Cust ID</v>
      </c>
      <c r="H207" s="4"/>
      <c r="I207" s="3"/>
      <c r="J207" s="3"/>
      <c r="K207" s="14"/>
      <c r="L207" s="3"/>
      <c r="M207" s="3"/>
      <c r="N207" s="3"/>
      <c r="O207" s="3"/>
      <c r="P207" s="3" t="str">
        <f t="shared" si="29"/>
        <v/>
      </c>
      <c r="Q207" s="3" t="str">
        <f t="shared" si="29"/>
        <v/>
      </c>
      <c r="R207" s="3"/>
      <c r="S207" s="3"/>
      <c r="T207" s="3" t="str">
        <f t="shared" si="30"/>
        <v/>
      </c>
      <c r="U207" s="3" t="str">
        <f t="shared" si="30"/>
        <v/>
      </c>
      <c r="V207" s="3"/>
      <c r="W207" s="3"/>
      <c r="X207" s="3" t="str">
        <f t="shared" si="31"/>
        <v/>
      </c>
      <c r="Y207" s="3" t="str">
        <f t="shared" si="31"/>
        <v/>
      </c>
      <c r="Z207" s="3"/>
      <c r="AA207" s="3"/>
      <c r="AB207" s="3" t="str">
        <f t="shared" si="27"/>
        <v/>
      </c>
      <c r="AC207" s="3" t="str">
        <f t="shared" si="28"/>
        <v/>
      </c>
      <c r="AD207" s="3"/>
      <c r="AE207" s="3"/>
      <c r="AF207" s="3" t="str">
        <f t="shared" si="32"/>
        <v/>
      </c>
      <c r="AG207" s="3" t="str">
        <f t="shared" si="32"/>
        <v/>
      </c>
      <c r="AH207" s="3"/>
    </row>
    <row r="208" spans="1:34" x14ac:dyDescent="0.35">
      <c r="A208" s="11"/>
      <c r="B208" s="2"/>
      <c r="C208" s="13" t="str">
        <f>IFERROR(INDEX('Sycamore Loop Info'!$B$2:$Z$300,MATCH(I208,'Sycamore Loop Info'!$A$2:$A$300,0),MATCH($C$2,'Sycamore Loop Info'!$B$1:$Z$1,0)),"No Match")</f>
        <v>No Match</v>
      </c>
      <c r="D208" s="13" t="str">
        <f>IFERROR(INDEX('Sycamore Loop Info'!$B$2:$Z$300,MATCH(I208,'Sycamore Loop Info'!$A$2:$A$300,0),MATCH($D$2,'Sycamore Loop Info'!$B$1:$Z$1,0)),"No Port Info")</f>
        <v>No Port Info</v>
      </c>
      <c r="E208" s="13" t="str">
        <f t="shared" si="33"/>
        <v>No</v>
      </c>
      <c r="F208" s="13" t="str">
        <f t="shared" si="34"/>
        <v>No Match</v>
      </c>
      <c r="G208" s="13" t="str">
        <f>IFERROR(INDEX('Sycamore Loop Info'!$B$2:$Z$300,MATCH(I208,'Sycamore Loop Info'!$A$2:$A$300,0),MATCH($G$2,'Sycamore Loop Info'!$B$1:$Z$1,0)),"No Cust ID")</f>
        <v>No Cust ID</v>
      </c>
      <c r="H208" s="4"/>
      <c r="I208" s="3"/>
      <c r="J208" s="3"/>
      <c r="K208" s="14"/>
      <c r="L208" s="3"/>
      <c r="M208" s="3"/>
      <c r="N208" s="3"/>
      <c r="O208" s="3"/>
      <c r="P208" s="3" t="str">
        <f t="shared" si="29"/>
        <v/>
      </c>
      <c r="Q208" s="3" t="str">
        <f t="shared" si="29"/>
        <v/>
      </c>
      <c r="R208" s="3"/>
      <c r="S208" s="3"/>
      <c r="T208" s="3" t="str">
        <f t="shared" si="30"/>
        <v/>
      </c>
      <c r="U208" s="3" t="str">
        <f t="shared" si="30"/>
        <v/>
      </c>
      <c r="V208" s="3"/>
      <c r="W208" s="3"/>
      <c r="X208" s="3" t="str">
        <f t="shared" si="31"/>
        <v/>
      </c>
      <c r="Y208" s="3" t="str">
        <f t="shared" si="31"/>
        <v/>
      </c>
      <c r="Z208" s="3"/>
      <c r="AA208" s="3"/>
      <c r="AB208" s="3" t="str">
        <f t="shared" si="27"/>
        <v/>
      </c>
      <c r="AC208" s="3" t="str">
        <f t="shared" si="28"/>
        <v/>
      </c>
      <c r="AD208" s="3"/>
      <c r="AE208" s="3"/>
      <c r="AF208" s="3" t="str">
        <f t="shared" si="32"/>
        <v/>
      </c>
      <c r="AG208" s="3" t="str">
        <f t="shared" si="32"/>
        <v/>
      </c>
      <c r="AH208" s="3"/>
    </row>
    <row r="209" spans="1:34" x14ac:dyDescent="0.35">
      <c r="A209" s="11"/>
      <c r="B209" s="2"/>
      <c r="C209" s="13" t="str">
        <f>IFERROR(INDEX('Sycamore Loop Info'!$B$2:$Z$300,MATCH(I209,'Sycamore Loop Info'!$A$2:$A$300,0),MATCH($C$2,'Sycamore Loop Info'!$B$1:$Z$1,0)),"No Match")</f>
        <v>No Match</v>
      </c>
      <c r="D209" s="13" t="str">
        <f>IFERROR(INDEX('Sycamore Loop Info'!$B$2:$Z$300,MATCH(I209,'Sycamore Loop Info'!$A$2:$A$300,0),MATCH($D$2,'Sycamore Loop Info'!$B$1:$Z$1,0)),"No Port Info")</f>
        <v>No Port Info</v>
      </c>
      <c r="E209" s="13" t="str">
        <f t="shared" si="33"/>
        <v>No</v>
      </c>
      <c r="F209" s="13" t="str">
        <f t="shared" si="34"/>
        <v>No Match</v>
      </c>
      <c r="G209" s="13" t="str">
        <f>IFERROR(INDEX('Sycamore Loop Info'!$B$2:$Z$300,MATCH(I209,'Sycamore Loop Info'!$A$2:$A$300,0),MATCH($G$2,'Sycamore Loop Info'!$B$1:$Z$1,0)),"No Cust ID")</f>
        <v>No Cust ID</v>
      </c>
      <c r="H209" s="4"/>
      <c r="I209" s="3"/>
      <c r="J209" s="3"/>
      <c r="K209" s="14"/>
      <c r="L209" s="3"/>
      <c r="M209" s="3"/>
      <c r="N209" s="3"/>
      <c r="O209" s="3"/>
      <c r="P209" s="3" t="str">
        <f t="shared" si="29"/>
        <v/>
      </c>
      <c r="Q209" s="3" t="str">
        <f t="shared" si="29"/>
        <v/>
      </c>
      <c r="R209" s="3"/>
      <c r="S209" s="3"/>
      <c r="T209" s="3" t="str">
        <f t="shared" si="30"/>
        <v/>
      </c>
      <c r="U209" s="3" t="str">
        <f t="shared" si="30"/>
        <v/>
      </c>
      <c r="V209" s="3"/>
      <c r="W209" s="3"/>
      <c r="X209" s="3" t="str">
        <f t="shared" si="31"/>
        <v/>
      </c>
      <c r="Y209" s="3" t="str">
        <f t="shared" si="31"/>
        <v/>
      </c>
      <c r="Z209" s="3"/>
      <c r="AA209" s="3"/>
      <c r="AB209" s="3" t="str">
        <f t="shared" si="27"/>
        <v/>
      </c>
      <c r="AC209" s="3" t="str">
        <f t="shared" si="28"/>
        <v/>
      </c>
      <c r="AD209" s="3"/>
      <c r="AE209" s="3"/>
      <c r="AF209" s="3" t="str">
        <f t="shared" si="32"/>
        <v/>
      </c>
      <c r="AG209" s="3" t="str">
        <f t="shared" si="32"/>
        <v/>
      </c>
      <c r="AH209" s="3"/>
    </row>
    <row r="210" spans="1:34" x14ac:dyDescent="0.35">
      <c r="A210" s="11"/>
      <c r="B210" s="2"/>
      <c r="C210" s="13" t="str">
        <f>IFERROR(INDEX('Sycamore Loop Info'!$B$2:$Z$300,MATCH(I210,'Sycamore Loop Info'!$A$2:$A$300,0),MATCH($C$2,'Sycamore Loop Info'!$B$1:$Z$1,0)),"No Match")</f>
        <v>No Match</v>
      </c>
      <c r="D210" s="13" t="str">
        <f>IFERROR(INDEX('Sycamore Loop Info'!$B$2:$Z$300,MATCH(I210,'Sycamore Loop Info'!$A$2:$A$300,0),MATCH($D$2,'Sycamore Loop Info'!$B$1:$Z$1,0)),"No Port Info")</f>
        <v>No Port Info</v>
      </c>
      <c r="E210" s="13" t="str">
        <f t="shared" si="33"/>
        <v>No</v>
      </c>
      <c r="F210" s="13" t="str">
        <f t="shared" si="34"/>
        <v>No Match</v>
      </c>
      <c r="G210" s="13" t="str">
        <f>IFERROR(INDEX('Sycamore Loop Info'!$B$2:$Z$300,MATCH(I210,'Sycamore Loop Info'!$A$2:$A$300,0),MATCH($G$2,'Sycamore Loop Info'!$B$1:$Z$1,0)),"No Cust ID")</f>
        <v>No Cust ID</v>
      </c>
      <c r="H210" s="4"/>
      <c r="I210" s="3"/>
      <c r="J210" s="3"/>
      <c r="K210" s="14"/>
      <c r="L210" s="3"/>
      <c r="M210" s="3"/>
      <c r="N210" s="3"/>
      <c r="O210" s="3"/>
      <c r="P210" s="3" t="str">
        <f t="shared" si="29"/>
        <v/>
      </c>
      <c r="Q210" s="3" t="str">
        <f t="shared" si="29"/>
        <v/>
      </c>
      <c r="R210" s="3"/>
      <c r="S210" s="3"/>
      <c r="T210" s="3" t="str">
        <f t="shared" si="30"/>
        <v/>
      </c>
      <c r="U210" s="3" t="str">
        <f t="shared" si="30"/>
        <v/>
      </c>
      <c r="V210" s="3"/>
      <c r="W210" s="3"/>
      <c r="X210" s="3" t="str">
        <f t="shared" si="31"/>
        <v/>
      </c>
      <c r="Y210" s="3" t="str">
        <f t="shared" si="31"/>
        <v/>
      </c>
      <c r="Z210" s="3"/>
      <c r="AA210" s="3"/>
      <c r="AB210" s="3" t="str">
        <f t="shared" si="27"/>
        <v/>
      </c>
      <c r="AC210" s="3" t="str">
        <f t="shared" si="28"/>
        <v/>
      </c>
      <c r="AD210" s="3"/>
      <c r="AE210" s="3"/>
      <c r="AF210" s="3" t="str">
        <f t="shared" si="32"/>
        <v/>
      </c>
      <c r="AG210" s="3" t="str">
        <f t="shared" si="32"/>
        <v/>
      </c>
      <c r="AH210" s="3"/>
    </row>
    <row r="211" spans="1:34" x14ac:dyDescent="0.35">
      <c r="A211" s="11"/>
      <c r="B211" s="2"/>
      <c r="C211" s="13" t="str">
        <f>IFERROR(INDEX('Sycamore Loop Info'!$B$2:$Z$300,MATCH(I211,'Sycamore Loop Info'!$A$2:$A$300,0),MATCH($C$2,'Sycamore Loop Info'!$B$1:$Z$1,0)),"No Match")</f>
        <v>No Match</v>
      </c>
      <c r="D211" s="13" t="str">
        <f>IFERROR(INDEX('Sycamore Loop Info'!$B$2:$Z$300,MATCH(I211,'Sycamore Loop Info'!$A$2:$A$300,0),MATCH($D$2,'Sycamore Loop Info'!$B$1:$Z$1,0)),"No Port Info")</f>
        <v>No Port Info</v>
      </c>
      <c r="E211" s="13" t="str">
        <f t="shared" si="33"/>
        <v>No</v>
      </c>
      <c r="F211" s="13" t="str">
        <f t="shared" si="34"/>
        <v>No Match</v>
      </c>
      <c r="G211" s="13" t="str">
        <f>IFERROR(INDEX('Sycamore Loop Info'!$B$2:$Z$300,MATCH(I211,'Sycamore Loop Info'!$A$2:$A$300,0),MATCH($G$2,'Sycamore Loop Info'!$B$1:$Z$1,0)),"No Cust ID")</f>
        <v>No Cust ID</v>
      </c>
      <c r="H211" s="4"/>
      <c r="I211" s="3"/>
      <c r="J211" s="3"/>
      <c r="K211" s="14"/>
      <c r="L211" s="3"/>
      <c r="M211" s="3"/>
      <c r="N211" s="3"/>
      <c r="O211" s="3"/>
      <c r="P211" s="3" t="str">
        <f t="shared" si="29"/>
        <v/>
      </c>
      <c r="Q211" s="3" t="str">
        <f t="shared" si="29"/>
        <v/>
      </c>
      <c r="R211" s="3"/>
      <c r="S211" s="3"/>
      <c r="T211" s="3" t="str">
        <f t="shared" si="30"/>
        <v/>
      </c>
      <c r="U211" s="3" t="str">
        <f t="shared" si="30"/>
        <v/>
      </c>
      <c r="V211" s="3"/>
      <c r="W211" s="3"/>
      <c r="X211" s="3" t="str">
        <f t="shared" si="31"/>
        <v/>
      </c>
      <c r="Y211" s="3" t="str">
        <f t="shared" si="31"/>
        <v/>
      </c>
      <c r="Z211" s="3"/>
      <c r="AA211" s="3"/>
      <c r="AB211" s="3" t="str">
        <f t="shared" si="27"/>
        <v/>
      </c>
      <c r="AC211" s="3" t="str">
        <f t="shared" si="28"/>
        <v/>
      </c>
      <c r="AD211" s="3"/>
      <c r="AE211" s="3"/>
      <c r="AF211" s="3" t="str">
        <f t="shared" si="32"/>
        <v/>
      </c>
      <c r="AG211" s="3" t="str">
        <f t="shared" si="32"/>
        <v/>
      </c>
      <c r="AH211" s="3"/>
    </row>
    <row r="212" spans="1:34" x14ac:dyDescent="0.35">
      <c r="A212" s="11"/>
      <c r="B212" s="2"/>
      <c r="C212" s="13" t="str">
        <f>IFERROR(INDEX('Sycamore Loop Info'!$B$2:$Z$300,MATCH(I212,'Sycamore Loop Info'!$A$2:$A$300,0),MATCH($C$2,'Sycamore Loop Info'!$B$1:$Z$1,0)),"No Match")</f>
        <v>No Match</v>
      </c>
      <c r="D212" s="13" t="str">
        <f>IFERROR(INDEX('Sycamore Loop Info'!$B$2:$Z$300,MATCH(I212,'Sycamore Loop Info'!$A$2:$A$300,0),MATCH($D$2,'Sycamore Loop Info'!$B$1:$Z$1,0)),"No Port Info")</f>
        <v>No Port Info</v>
      </c>
      <c r="E212" s="13" t="str">
        <f t="shared" si="33"/>
        <v>No</v>
      </c>
      <c r="F212" s="13" t="str">
        <f t="shared" si="34"/>
        <v>No Match</v>
      </c>
      <c r="G212" s="13" t="str">
        <f>IFERROR(INDEX('Sycamore Loop Info'!$B$2:$Z$300,MATCH(I212,'Sycamore Loop Info'!$A$2:$A$300,0),MATCH($G$2,'Sycamore Loop Info'!$B$1:$Z$1,0)),"No Cust ID")</f>
        <v>No Cust ID</v>
      </c>
      <c r="H212" s="4"/>
      <c r="I212" s="3"/>
      <c r="J212" s="3"/>
      <c r="K212" s="14"/>
      <c r="L212" s="3"/>
      <c r="M212" s="3"/>
      <c r="N212" s="3"/>
      <c r="O212" s="3"/>
      <c r="P212" s="3" t="str">
        <f t="shared" si="29"/>
        <v/>
      </c>
      <c r="Q212" s="3" t="str">
        <f t="shared" si="29"/>
        <v/>
      </c>
      <c r="R212" s="3"/>
      <c r="S212" s="3"/>
      <c r="T212" s="3" t="str">
        <f t="shared" si="30"/>
        <v/>
      </c>
      <c r="U212" s="3" t="str">
        <f t="shared" si="30"/>
        <v/>
      </c>
      <c r="V212" s="3"/>
      <c r="W212" s="3"/>
      <c r="X212" s="3" t="str">
        <f t="shared" si="31"/>
        <v/>
      </c>
      <c r="Y212" s="3" t="str">
        <f t="shared" si="31"/>
        <v/>
      </c>
      <c r="Z212" s="3"/>
      <c r="AA212" s="3"/>
      <c r="AB212" s="3" t="str">
        <f t="shared" si="27"/>
        <v/>
      </c>
      <c r="AC212" s="3" t="str">
        <f t="shared" si="28"/>
        <v/>
      </c>
      <c r="AD212" s="3"/>
      <c r="AE212" s="3"/>
      <c r="AF212" s="3" t="str">
        <f t="shared" si="32"/>
        <v/>
      </c>
      <c r="AG212" s="3" t="str">
        <f t="shared" si="32"/>
        <v/>
      </c>
      <c r="AH212" s="3"/>
    </row>
    <row r="213" spans="1:34" x14ac:dyDescent="0.35">
      <c r="A213" s="11"/>
      <c r="B213" s="2"/>
      <c r="C213" s="13" t="str">
        <f>IFERROR(INDEX('Sycamore Loop Info'!$B$2:$Z$300,MATCH(I213,'Sycamore Loop Info'!$A$2:$A$300,0),MATCH($C$2,'Sycamore Loop Info'!$B$1:$Z$1,0)),"No Match")</f>
        <v>No Match</v>
      </c>
      <c r="D213" s="13" t="str">
        <f>IFERROR(INDEX('Sycamore Loop Info'!$B$2:$Z$300,MATCH(I213,'Sycamore Loop Info'!$A$2:$A$300,0),MATCH($D$2,'Sycamore Loop Info'!$B$1:$Z$1,0)),"No Port Info")</f>
        <v>No Port Info</v>
      </c>
      <c r="E213" s="13" t="str">
        <f t="shared" si="33"/>
        <v>No</v>
      </c>
      <c r="F213" s="13" t="str">
        <f t="shared" si="34"/>
        <v>No Match</v>
      </c>
      <c r="G213" s="13" t="str">
        <f>IFERROR(INDEX('Sycamore Loop Info'!$B$2:$Z$300,MATCH(I213,'Sycamore Loop Info'!$A$2:$A$300,0),MATCH($G$2,'Sycamore Loop Info'!$B$1:$Z$1,0)),"No Cust ID")</f>
        <v>No Cust ID</v>
      </c>
      <c r="H213" s="4"/>
      <c r="I213" s="3"/>
      <c r="J213" s="3"/>
      <c r="K213" s="14"/>
      <c r="L213" s="3"/>
      <c r="M213" s="3"/>
      <c r="N213" s="3"/>
      <c r="O213" s="3"/>
      <c r="P213" s="3" t="str">
        <f t="shared" si="29"/>
        <v/>
      </c>
      <c r="Q213" s="3" t="str">
        <f t="shared" si="29"/>
        <v/>
      </c>
      <c r="R213" s="3"/>
      <c r="S213" s="3"/>
      <c r="T213" s="3" t="str">
        <f t="shared" si="30"/>
        <v/>
      </c>
      <c r="U213" s="3" t="str">
        <f t="shared" si="30"/>
        <v/>
      </c>
      <c r="V213" s="3"/>
      <c r="W213" s="3"/>
      <c r="X213" s="3" t="str">
        <f t="shared" si="31"/>
        <v/>
      </c>
      <c r="Y213" s="3" t="str">
        <f t="shared" si="31"/>
        <v/>
      </c>
      <c r="Z213" s="3"/>
      <c r="AA213" s="3"/>
      <c r="AB213" s="3" t="str">
        <f t="shared" si="27"/>
        <v/>
      </c>
      <c r="AC213" s="3" t="str">
        <f t="shared" si="28"/>
        <v/>
      </c>
      <c r="AD213" s="3"/>
      <c r="AE213" s="3"/>
      <c r="AF213" s="3" t="str">
        <f t="shared" si="32"/>
        <v/>
      </c>
      <c r="AG213" s="3" t="str">
        <f t="shared" si="32"/>
        <v/>
      </c>
      <c r="AH213" s="3"/>
    </row>
    <row r="214" spans="1:34" x14ac:dyDescent="0.35">
      <c r="A214" s="11"/>
      <c r="B214" s="2"/>
      <c r="C214" s="13" t="str">
        <f>IFERROR(INDEX('Sycamore Loop Info'!$B$2:$Z$300,MATCH(I214,'Sycamore Loop Info'!$A$2:$A$300,0),MATCH($C$2,'Sycamore Loop Info'!$B$1:$Z$1,0)),"No Match")</f>
        <v>No Match</v>
      </c>
      <c r="D214" s="13" t="str">
        <f>IFERROR(INDEX('Sycamore Loop Info'!$B$2:$Z$300,MATCH(I214,'Sycamore Loop Info'!$A$2:$A$300,0),MATCH($D$2,'Sycamore Loop Info'!$B$1:$Z$1,0)),"No Port Info")</f>
        <v>No Port Info</v>
      </c>
      <c r="E214" s="13" t="str">
        <f t="shared" si="33"/>
        <v>No</v>
      </c>
      <c r="F214" s="13" t="str">
        <f t="shared" si="34"/>
        <v>No Match</v>
      </c>
      <c r="G214" s="13" t="str">
        <f>IFERROR(INDEX('Sycamore Loop Info'!$B$2:$Z$300,MATCH(I214,'Sycamore Loop Info'!$A$2:$A$300,0),MATCH($G$2,'Sycamore Loop Info'!$B$1:$Z$1,0)),"No Cust ID")</f>
        <v>No Cust ID</v>
      </c>
      <c r="H214" s="4"/>
      <c r="I214" s="3"/>
      <c r="J214" s="3"/>
      <c r="K214" s="14"/>
      <c r="L214" s="3"/>
      <c r="M214" s="3"/>
      <c r="N214" s="3"/>
      <c r="O214" s="3"/>
      <c r="P214" s="3" t="str">
        <f t="shared" si="29"/>
        <v/>
      </c>
      <c r="Q214" s="3" t="str">
        <f t="shared" si="29"/>
        <v/>
      </c>
      <c r="R214" s="3"/>
      <c r="S214" s="3"/>
      <c r="T214" s="3" t="str">
        <f t="shared" si="30"/>
        <v/>
      </c>
      <c r="U214" s="3" t="str">
        <f t="shared" si="30"/>
        <v/>
      </c>
      <c r="V214" s="3"/>
      <c r="W214" s="3"/>
      <c r="X214" s="3" t="str">
        <f t="shared" si="31"/>
        <v/>
      </c>
      <c r="Y214" s="3" t="str">
        <f t="shared" si="31"/>
        <v/>
      </c>
      <c r="Z214" s="3"/>
      <c r="AA214" s="3"/>
      <c r="AB214" s="3" t="str">
        <f t="shared" si="27"/>
        <v/>
      </c>
      <c r="AC214" s="3" t="str">
        <f t="shared" si="28"/>
        <v/>
      </c>
      <c r="AD214" s="3"/>
      <c r="AE214" s="3"/>
      <c r="AF214" s="3" t="str">
        <f t="shared" si="32"/>
        <v/>
      </c>
      <c r="AG214" s="3" t="str">
        <f t="shared" si="32"/>
        <v/>
      </c>
      <c r="AH214" s="3"/>
    </row>
    <row r="215" spans="1:34" x14ac:dyDescent="0.35">
      <c r="A215" s="11"/>
      <c r="B215" s="2"/>
      <c r="C215" s="13" t="str">
        <f>IFERROR(INDEX('Sycamore Loop Info'!$B$2:$Z$300,MATCH(I215,'Sycamore Loop Info'!$A$2:$A$300,0),MATCH($C$2,'Sycamore Loop Info'!$B$1:$Z$1,0)),"No Match")</f>
        <v>No Match</v>
      </c>
      <c r="D215" s="13" t="str">
        <f>IFERROR(INDEX('Sycamore Loop Info'!$B$2:$Z$300,MATCH(I215,'Sycamore Loop Info'!$A$2:$A$300,0),MATCH($D$2,'Sycamore Loop Info'!$B$1:$Z$1,0)),"No Port Info")</f>
        <v>No Port Info</v>
      </c>
      <c r="E215" s="13" t="str">
        <f t="shared" si="33"/>
        <v>No</v>
      </c>
      <c r="F215" s="13" t="str">
        <f t="shared" si="34"/>
        <v>No Match</v>
      </c>
      <c r="G215" s="13" t="str">
        <f>IFERROR(INDEX('Sycamore Loop Info'!$B$2:$Z$300,MATCH(I215,'Sycamore Loop Info'!$A$2:$A$300,0),MATCH($G$2,'Sycamore Loop Info'!$B$1:$Z$1,0)),"No Cust ID")</f>
        <v>No Cust ID</v>
      </c>
      <c r="H215" s="4"/>
      <c r="I215" s="3"/>
      <c r="J215" s="3"/>
      <c r="K215" s="14"/>
      <c r="L215" s="3"/>
      <c r="M215" s="3"/>
      <c r="N215" s="3"/>
      <c r="O215" s="3"/>
      <c r="P215" s="3" t="str">
        <f t="shared" si="29"/>
        <v/>
      </c>
      <c r="Q215" s="3" t="str">
        <f t="shared" si="29"/>
        <v/>
      </c>
      <c r="R215" s="3"/>
      <c r="S215" s="3"/>
      <c r="T215" s="3" t="str">
        <f t="shared" si="30"/>
        <v/>
      </c>
      <c r="U215" s="3" t="str">
        <f t="shared" si="30"/>
        <v/>
      </c>
      <c r="V215" s="3"/>
      <c r="W215" s="3"/>
      <c r="X215" s="3" t="str">
        <f t="shared" si="31"/>
        <v/>
      </c>
      <c r="Y215" s="3" t="str">
        <f t="shared" si="31"/>
        <v/>
      </c>
      <c r="Z215" s="3"/>
      <c r="AA215" s="3"/>
      <c r="AB215" s="3" t="str">
        <f t="shared" si="27"/>
        <v/>
      </c>
      <c r="AC215" s="3" t="str">
        <f t="shared" si="28"/>
        <v/>
      </c>
      <c r="AD215" s="3"/>
      <c r="AE215" s="3"/>
      <c r="AF215" s="3" t="str">
        <f t="shared" si="32"/>
        <v/>
      </c>
      <c r="AG215" s="3" t="str">
        <f t="shared" si="32"/>
        <v/>
      </c>
      <c r="AH215" s="3"/>
    </row>
    <row r="216" spans="1:34" x14ac:dyDescent="0.35">
      <c r="A216" s="11"/>
      <c r="B216" s="2"/>
      <c r="C216" s="13" t="str">
        <f>IFERROR(INDEX('Sycamore Loop Info'!$B$2:$Z$300,MATCH(I216,'Sycamore Loop Info'!$A$2:$A$300,0),MATCH($C$2,'Sycamore Loop Info'!$B$1:$Z$1,0)),"No Match")</f>
        <v>No Match</v>
      </c>
      <c r="D216" s="13" t="str">
        <f>IFERROR(INDEX('Sycamore Loop Info'!$B$2:$Z$300,MATCH(I216,'Sycamore Loop Info'!$A$2:$A$300,0),MATCH($D$2,'Sycamore Loop Info'!$B$1:$Z$1,0)),"No Port Info")</f>
        <v>No Port Info</v>
      </c>
      <c r="E216" s="13" t="str">
        <f t="shared" si="33"/>
        <v>No</v>
      </c>
      <c r="F216" s="13" t="str">
        <f t="shared" si="34"/>
        <v>No Match</v>
      </c>
      <c r="G216" s="13" t="str">
        <f>IFERROR(INDEX('Sycamore Loop Info'!$B$2:$Z$300,MATCH(I216,'Sycamore Loop Info'!$A$2:$A$300,0),MATCH($G$2,'Sycamore Loop Info'!$B$1:$Z$1,0)),"No Cust ID")</f>
        <v>No Cust ID</v>
      </c>
      <c r="H216" s="4"/>
      <c r="I216" s="3"/>
      <c r="J216" s="3"/>
      <c r="K216" s="14"/>
      <c r="L216" s="3"/>
      <c r="M216" s="3"/>
      <c r="N216" s="3"/>
      <c r="O216" s="3"/>
      <c r="P216" s="3" t="str">
        <f t="shared" si="29"/>
        <v/>
      </c>
      <c r="Q216" s="3" t="str">
        <f t="shared" si="29"/>
        <v/>
      </c>
      <c r="R216" s="3"/>
      <c r="S216" s="3"/>
      <c r="T216" s="3" t="str">
        <f t="shared" si="30"/>
        <v/>
      </c>
      <c r="U216" s="3" t="str">
        <f t="shared" si="30"/>
        <v/>
      </c>
      <c r="V216" s="3"/>
      <c r="W216" s="3"/>
      <c r="X216" s="3" t="str">
        <f t="shared" si="31"/>
        <v/>
      </c>
      <c r="Y216" s="3" t="str">
        <f t="shared" si="31"/>
        <v/>
      </c>
      <c r="Z216" s="3"/>
      <c r="AA216" s="3"/>
      <c r="AB216" s="3" t="str">
        <f t="shared" ref="AB216:AB279" si="35">IF($AA216&lt;&gt;"N/A",TRIM(MID(SUBSTITUTE($AA216,"/",REPT(" ",LEN($AA216))),(AF$2-1)*LEN($AA216)+1,LEN($AA216))),"")</f>
        <v/>
      </c>
      <c r="AC216" s="3" t="str">
        <f t="shared" ref="AC216:AC279" si="36">IF($AA216&lt;&gt;"N/A",TRIM(MID(SUBSTITUTE($AA216,"/",REPT(" ",LEN($AA216))),(AG$2-1)*LEN($AA216)+1,LEN($AA216))),"")</f>
        <v/>
      </c>
      <c r="AD216" s="3"/>
      <c r="AE216" s="3"/>
      <c r="AF216" s="3" t="str">
        <f t="shared" si="32"/>
        <v/>
      </c>
      <c r="AG216" s="3" t="str">
        <f t="shared" si="32"/>
        <v/>
      </c>
      <c r="AH216" s="3"/>
    </row>
    <row r="217" spans="1:34" x14ac:dyDescent="0.35">
      <c r="A217" s="11"/>
      <c r="B217" s="2"/>
      <c r="C217" s="13" t="str">
        <f>IFERROR(INDEX('Sycamore Loop Info'!$B$2:$Z$300,MATCH(I217,'Sycamore Loop Info'!$A$2:$A$300,0),MATCH($C$2,'Sycamore Loop Info'!$B$1:$Z$1,0)),"No Match")</f>
        <v>No Match</v>
      </c>
      <c r="D217" s="13" t="str">
        <f>IFERROR(INDEX('Sycamore Loop Info'!$B$2:$Z$300,MATCH(I217,'Sycamore Loop Info'!$A$2:$A$300,0),MATCH($D$2,'Sycamore Loop Info'!$B$1:$Z$1,0)),"No Port Info")</f>
        <v>No Port Info</v>
      </c>
      <c r="E217" s="13" t="str">
        <f t="shared" si="33"/>
        <v>No</v>
      </c>
      <c r="F217" s="13" t="str">
        <f t="shared" si="34"/>
        <v>No Match</v>
      </c>
      <c r="G217" s="13" t="str">
        <f>IFERROR(INDEX('Sycamore Loop Info'!$B$2:$Z$300,MATCH(I217,'Sycamore Loop Info'!$A$2:$A$300,0),MATCH($G$2,'Sycamore Loop Info'!$B$1:$Z$1,0)),"No Cust ID")</f>
        <v>No Cust ID</v>
      </c>
      <c r="H217" s="4"/>
      <c r="I217" s="3"/>
      <c r="J217" s="3"/>
      <c r="K217" s="14"/>
      <c r="L217" s="3"/>
      <c r="M217" s="3"/>
      <c r="N217" s="3"/>
      <c r="O217" s="3"/>
      <c r="P217" s="3" t="str">
        <f t="shared" ref="P217:Q280" si="37">IF($O217&lt;&gt;"N/A",TRIM(MID(SUBSTITUTE($O217,"/",REPT(" ",LEN($O217))),(P$2-1)*LEN($O217)+1,LEN($O217))),"")</f>
        <v/>
      </c>
      <c r="Q217" s="3" t="str">
        <f t="shared" si="37"/>
        <v/>
      </c>
      <c r="R217" s="3"/>
      <c r="S217" s="3"/>
      <c r="T217" s="3" t="str">
        <f t="shared" ref="T217:U280" si="38">IF($S217&lt;&gt;"N/A",TRIM(MID(SUBSTITUTE($S217,"/",REPT(" ",LEN($S217))),(T$2-1)*LEN($S217)+1,LEN($S217))),"")</f>
        <v/>
      </c>
      <c r="U217" s="3" t="str">
        <f t="shared" si="38"/>
        <v/>
      </c>
      <c r="V217" s="3"/>
      <c r="W217" s="3"/>
      <c r="X217" s="3" t="str">
        <f t="shared" si="31"/>
        <v/>
      </c>
      <c r="Y217" s="3" t="str">
        <f t="shared" si="31"/>
        <v/>
      </c>
      <c r="Z217" s="3"/>
      <c r="AA217" s="3"/>
      <c r="AB217" s="3" t="str">
        <f t="shared" si="35"/>
        <v/>
      </c>
      <c r="AC217" s="3" t="str">
        <f t="shared" si="36"/>
        <v/>
      </c>
      <c r="AD217" s="3"/>
      <c r="AE217" s="3"/>
      <c r="AF217" s="3" t="str">
        <f t="shared" si="32"/>
        <v/>
      </c>
      <c r="AG217" s="3" t="str">
        <f t="shared" si="32"/>
        <v/>
      </c>
      <c r="AH217" s="3"/>
    </row>
    <row r="218" spans="1:34" x14ac:dyDescent="0.35">
      <c r="A218" s="11"/>
      <c r="B218" s="2"/>
      <c r="C218" s="13" t="str">
        <f>IFERROR(INDEX('Sycamore Loop Info'!$B$2:$Z$300,MATCH(I218,'Sycamore Loop Info'!$A$2:$A$300,0),MATCH($C$2,'Sycamore Loop Info'!$B$1:$Z$1,0)),"No Match")</f>
        <v>No Match</v>
      </c>
      <c r="D218" s="13" t="str">
        <f>IFERROR(INDEX('Sycamore Loop Info'!$B$2:$Z$300,MATCH(I218,'Sycamore Loop Info'!$A$2:$A$300,0),MATCH($D$2,'Sycamore Loop Info'!$B$1:$Z$1,0)),"No Port Info")</f>
        <v>No Port Info</v>
      </c>
      <c r="E218" s="13" t="str">
        <f t="shared" si="33"/>
        <v>No</v>
      </c>
      <c r="F218" s="13" t="str">
        <f t="shared" si="34"/>
        <v>No Match</v>
      </c>
      <c r="G218" s="13" t="str">
        <f>IFERROR(INDEX('Sycamore Loop Info'!$B$2:$Z$300,MATCH(I218,'Sycamore Loop Info'!$A$2:$A$300,0),MATCH($G$2,'Sycamore Loop Info'!$B$1:$Z$1,0)),"No Cust ID")</f>
        <v>No Cust ID</v>
      </c>
      <c r="H218" s="4"/>
      <c r="I218" s="3"/>
      <c r="J218" s="3"/>
      <c r="K218" s="14"/>
      <c r="L218" s="3"/>
      <c r="M218" s="3"/>
      <c r="N218" s="3"/>
      <c r="O218" s="3"/>
      <c r="P218" s="3" t="str">
        <f t="shared" si="37"/>
        <v/>
      </c>
      <c r="Q218" s="3" t="str">
        <f t="shared" si="37"/>
        <v/>
      </c>
      <c r="R218" s="3"/>
      <c r="S218" s="3"/>
      <c r="T218" s="3" t="str">
        <f t="shared" si="38"/>
        <v/>
      </c>
      <c r="U218" s="3" t="str">
        <f t="shared" si="38"/>
        <v/>
      </c>
      <c r="V218" s="3"/>
      <c r="W218" s="3"/>
      <c r="X218" s="3" t="str">
        <f t="shared" ref="X218:Y281" si="39">IF($W218&lt;&gt;"N/A",TRIM(MID(SUBSTITUTE($W218,"/",REPT(" ",LEN($W218))),(X$2-1)*LEN($W218)+1,LEN($W218))),"")</f>
        <v/>
      </c>
      <c r="Y218" s="3" t="str">
        <f t="shared" si="39"/>
        <v/>
      </c>
      <c r="Z218" s="3"/>
      <c r="AA218" s="3"/>
      <c r="AB218" s="3" t="str">
        <f t="shared" si="35"/>
        <v/>
      </c>
      <c r="AC218" s="3" t="str">
        <f t="shared" si="36"/>
        <v/>
      </c>
      <c r="AD218" s="3"/>
      <c r="AE218" s="3"/>
      <c r="AF218" s="3" t="str">
        <f t="shared" si="32"/>
        <v/>
      </c>
      <c r="AG218" s="3" t="str">
        <f t="shared" si="32"/>
        <v/>
      </c>
      <c r="AH218" s="3"/>
    </row>
    <row r="219" spans="1:34" x14ac:dyDescent="0.35">
      <c r="A219" s="11"/>
      <c r="B219" s="2"/>
      <c r="C219" s="13" t="str">
        <f>IFERROR(INDEX('Sycamore Loop Info'!$B$2:$Z$300,MATCH(I219,'Sycamore Loop Info'!$A$2:$A$300,0),MATCH($C$2,'Sycamore Loop Info'!$B$1:$Z$1,0)),"No Match")</f>
        <v>No Match</v>
      </c>
      <c r="D219" s="13" t="str">
        <f>IFERROR(INDEX('Sycamore Loop Info'!$B$2:$Z$300,MATCH(I219,'Sycamore Loop Info'!$A$2:$A$300,0),MATCH($D$2,'Sycamore Loop Info'!$B$1:$Z$1,0)),"No Port Info")</f>
        <v>No Port Info</v>
      </c>
      <c r="E219" s="13" t="str">
        <f t="shared" si="33"/>
        <v>No</v>
      </c>
      <c r="F219" s="13" t="str">
        <f t="shared" si="34"/>
        <v>No Match</v>
      </c>
      <c r="G219" s="13" t="str">
        <f>IFERROR(INDEX('Sycamore Loop Info'!$B$2:$Z$300,MATCH(I219,'Sycamore Loop Info'!$A$2:$A$300,0),MATCH($G$2,'Sycamore Loop Info'!$B$1:$Z$1,0)),"No Cust ID")</f>
        <v>No Cust ID</v>
      </c>
      <c r="H219" s="4"/>
      <c r="I219" s="3"/>
      <c r="J219" s="3"/>
      <c r="K219" s="14"/>
      <c r="L219" s="3"/>
      <c r="M219" s="3"/>
      <c r="N219" s="3"/>
      <c r="O219" s="3"/>
      <c r="P219" s="3" t="str">
        <f t="shared" si="37"/>
        <v/>
      </c>
      <c r="Q219" s="3" t="str">
        <f t="shared" si="37"/>
        <v/>
      </c>
      <c r="R219" s="3"/>
      <c r="S219" s="3"/>
      <c r="T219" s="3" t="str">
        <f t="shared" si="38"/>
        <v/>
      </c>
      <c r="U219" s="3" t="str">
        <f t="shared" si="38"/>
        <v/>
      </c>
      <c r="V219" s="3"/>
      <c r="W219" s="3"/>
      <c r="X219" s="3" t="str">
        <f t="shared" si="39"/>
        <v/>
      </c>
      <c r="Y219" s="3" t="str">
        <f t="shared" si="39"/>
        <v/>
      </c>
      <c r="Z219" s="3"/>
      <c r="AA219" s="3"/>
      <c r="AB219" s="3" t="str">
        <f t="shared" si="35"/>
        <v/>
      </c>
      <c r="AC219" s="3" t="str">
        <f t="shared" si="36"/>
        <v/>
      </c>
      <c r="AD219" s="3"/>
      <c r="AE219" s="3"/>
      <c r="AF219" s="3" t="str">
        <f t="shared" si="32"/>
        <v/>
      </c>
      <c r="AG219" s="3" t="str">
        <f t="shared" si="32"/>
        <v/>
      </c>
      <c r="AH219" s="3"/>
    </row>
    <row r="220" spans="1:34" x14ac:dyDescent="0.35">
      <c r="A220" s="11"/>
      <c r="B220" s="2"/>
      <c r="C220" s="13" t="str">
        <f>IFERROR(INDEX('Sycamore Loop Info'!$B$2:$Z$300,MATCH(I220,'Sycamore Loop Info'!$A$2:$A$300,0),MATCH($C$2,'Sycamore Loop Info'!$B$1:$Z$1,0)),"No Match")</f>
        <v>No Match</v>
      </c>
      <c r="D220" s="13" t="str">
        <f>IFERROR(INDEX('Sycamore Loop Info'!$B$2:$Z$300,MATCH(I220,'Sycamore Loop Info'!$A$2:$A$300,0),MATCH($D$2,'Sycamore Loop Info'!$B$1:$Z$1,0)),"No Port Info")</f>
        <v>No Port Info</v>
      </c>
      <c r="E220" s="13" t="str">
        <f t="shared" si="33"/>
        <v>No</v>
      </c>
      <c r="F220" s="13" t="str">
        <f t="shared" si="34"/>
        <v>No Match</v>
      </c>
      <c r="G220" s="13" t="str">
        <f>IFERROR(INDEX('Sycamore Loop Info'!$B$2:$Z$300,MATCH(I220,'Sycamore Loop Info'!$A$2:$A$300,0),MATCH($G$2,'Sycamore Loop Info'!$B$1:$Z$1,0)),"No Cust ID")</f>
        <v>No Cust ID</v>
      </c>
      <c r="H220" s="4"/>
      <c r="I220" s="3"/>
      <c r="J220" s="3"/>
      <c r="K220" s="14"/>
      <c r="L220" s="3"/>
      <c r="M220" s="3"/>
      <c r="N220" s="3"/>
      <c r="O220" s="3"/>
      <c r="P220" s="3" t="str">
        <f t="shared" si="37"/>
        <v/>
      </c>
      <c r="Q220" s="3" t="str">
        <f t="shared" si="37"/>
        <v/>
      </c>
      <c r="R220" s="3"/>
      <c r="S220" s="3"/>
      <c r="T220" s="3" t="str">
        <f t="shared" si="38"/>
        <v/>
      </c>
      <c r="U220" s="3" t="str">
        <f t="shared" si="38"/>
        <v/>
      </c>
      <c r="V220" s="3"/>
      <c r="W220" s="3"/>
      <c r="X220" s="3" t="str">
        <f t="shared" si="39"/>
        <v/>
      </c>
      <c r="Y220" s="3" t="str">
        <f t="shared" si="39"/>
        <v/>
      </c>
      <c r="Z220" s="3"/>
      <c r="AA220" s="3"/>
      <c r="AB220" s="3" t="str">
        <f t="shared" si="35"/>
        <v/>
      </c>
      <c r="AC220" s="3" t="str">
        <f t="shared" si="36"/>
        <v/>
      </c>
      <c r="AD220" s="3"/>
      <c r="AE220" s="3"/>
      <c r="AF220" s="3" t="str">
        <f t="shared" si="32"/>
        <v/>
      </c>
      <c r="AG220" s="3" t="str">
        <f t="shared" si="32"/>
        <v/>
      </c>
      <c r="AH220" s="3"/>
    </row>
    <row r="221" spans="1:34" x14ac:dyDescent="0.35">
      <c r="A221" s="11"/>
      <c r="B221" s="2"/>
      <c r="C221" s="13" t="str">
        <f>IFERROR(INDEX('Sycamore Loop Info'!$B$2:$Z$300,MATCH(I221,'Sycamore Loop Info'!$A$2:$A$300,0),MATCH($C$2,'Sycamore Loop Info'!$B$1:$Z$1,0)),"No Match")</f>
        <v>No Match</v>
      </c>
      <c r="D221" s="13" t="str">
        <f>IFERROR(INDEX('Sycamore Loop Info'!$B$2:$Z$300,MATCH(I221,'Sycamore Loop Info'!$A$2:$A$300,0),MATCH($D$2,'Sycamore Loop Info'!$B$1:$Z$1,0)),"No Port Info")</f>
        <v>No Port Info</v>
      </c>
      <c r="E221" s="13" t="str">
        <f t="shared" si="33"/>
        <v>No</v>
      </c>
      <c r="F221" s="13" t="str">
        <f t="shared" si="34"/>
        <v>No Match</v>
      </c>
      <c r="G221" s="13" t="str">
        <f>IFERROR(INDEX('Sycamore Loop Info'!$B$2:$Z$300,MATCH(I221,'Sycamore Loop Info'!$A$2:$A$300,0),MATCH($G$2,'Sycamore Loop Info'!$B$1:$Z$1,0)),"No Cust ID")</f>
        <v>No Cust ID</v>
      </c>
      <c r="H221" s="4"/>
      <c r="I221" s="3"/>
      <c r="J221" s="3"/>
      <c r="K221" s="14"/>
      <c r="L221" s="3"/>
      <c r="M221" s="3"/>
      <c r="N221" s="3"/>
      <c r="O221" s="3"/>
      <c r="P221" s="3" t="str">
        <f t="shared" si="37"/>
        <v/>
      </c>
      <c r="Q221" s="3" t="str">
        <f t="shared" si="37"/>
        <v/>
      </c>
      <c r="R221" s="3"/>
      <c r="S221" s="3"/>
      <c r="T221" s="3" t="str">
        <f t="shared" si="38"/>
        <v/>
      </c>
      <c r="U221" s="3" t="str">
        <f t="shared" si="38"/>
        <v/>
      </c>
      <c r="V221" s="3"/>
      <c r="W221" s="3"/>
      <c r="X221" s="3" t="str">
        <f t="shared" si="39"/>
        <v/>
      </c>
      <c r="Y221" s="3" t="str">
        <f t="shared" si="39"/>
        <v/>
      </c>
      <c r="Z221" s="3"/>
      <c r="AA221" s="3"/>
      <c r="AB221" s="3" t="str">
        <f t="shared" si="35"/>
        <v/>
      </c>
      <c r="AC221" s="3" t="str">
        <f t="shared" si="36"/>
        <v/>
      </c>
      <c r="AD221" s="3"/>
      <c r="AE221" s="3"/>
      <c r="AF221" s="3" t="str">
        <f t="shared" si="32"/>
        <v/>
      </c>
      <c r="AG221" s="3" t="str">
        <f t="shared" si="32"/>
        <v/>
      </c>
      <c r="AH221" s="3"/>
    </row>
    <row r="222" spans="1:34" x14ac:dyDescent="0.35">
      <c r="A222" s="11"/>
      <c r="B222" s="2"/>
      <c r="C222" s="13" t="str">
        <f>IFERROR(INDEX('Sycamore Loop Info'!$B$2:$Z$300,MATCH(I222,'Sycamore Loop Info'!$A$2:$A$300,0),MATCH($C$2,'Sycamore Loop Info'!$B$1:$Z$1,0)),"No Match")</f>
        <v>No Match</v>
      </c>
      <c r="D222" s="13" t="str">
        <f>IFERROR(INDEX('Sycamore Loop Info'!$B$2:$Z$300,MATCH(I222,'Sycamore Loop Info'!$A$2:$A$300,0),MATCH($D$2,'Sycamore Loop Info'!$B$1:$Z$1,0)),"No Port Info")</f>
        <v>No Port Info</v>
      </c>
      <c r="E222" s="13" t="str">
        <f t="shared" si="33"/>
        <v>No</v>
      </c>
      <c r="F222" s="13" t="str">
        <f t="shared" si="34"/>
        <v>No Match</v>
      </c>
      <c r="G222" s="13" t="str">
        <f>IFERROR(INDEX('Sycamore Loop Info'!$B$2:$Z$300,MATCH(I222,'Sycamore Loop Info'!$A$2:$A$300,0),MATCH($G$2,'Sycamore Loop Info'!$B$1:$Z$1,0)),"No Cust ID")</f>
        <v>No Cust ID</v>
      </c>
      <c r="H222" s="4"/>
      <c r="I222" s="3"/>
      <c r="J222" s="3"/>
      <c r="K222" s="14"/>
      <c r="L222" s="3"/>
      <c r="M222" s="3"/>
      <c r="N222" s="3"/>
      <c r="O222" s="3"/>
      <c r="P222" s="3" t="str">
        <f t="shared" si="37"/>
        <v/>
      </c>
      <c r="Q222" s="3" t="str">
        <f t="shared" si="37"/>
        <v/>
      </c>
      <c r="R222" s="3"/>
      <c r="S222" s="3"/>
      <c r="T222" s="3" t="str">
        <f t="shared" si="38"/>
        <v/>
      </c>
      <c r="U222" s="3" t="str">
        <f t="shared" si="38"/>
        <v/>
      </c>
      <c r="V222" s="3"/>
      <c r="W222" s="3"/>
      <c r="X222" s="3" t="str">
        <f t="shared" si="39"/>
        <v/>
      </c>
      <c r="Y222" s="3" t="str">
        <f t="shared" si="39"/>
        <v/>
      </c>
      <c r="Z222" s="3"/>
      <c r="AA222" s="3"/>
      <c r="AB222" s="3" t="str">
        <f t="shared" si="35"/>
        <v/>
      </c>
      <c r="AC222" s="3" t="str">
        <f t="shared" si="36"/>
        <v/>
      </c>
      <c r="AD222" s="3"/>
      <c r="AE222" s="3"/>
      <c r="AF222" s="3" t="str">
        <f t="shared" si="32"/>
        <v/>
      </c>
      <c r="AG222" s="3" t="str">
        <f t="shared" si="32"/>
        <v/>
      </c>
      <c r="AH222" s="3"/>
    </row>
    <row r="223" spans="1:34" x14ac:dyDescent="0.35">
      <c r="A223" s="11"/>
      <c r="B223" s="2"/>
      <c r="C223" s="13" t="str">
        <f>IFERROR(INDEX('Sycamore Loop Info'!$B$2:$Z$300,MATCH(I223,'Sycamore Loop Info'!$A$2:$A$300,0),MATCH($C$2,'Sycamore Loop Info'!$B$1:$Z$1,0)),"No Match")</f>
        <v>No Match</v>
      </c>
      <c r="D223" s="13" t="str">
        <f>IFERROR(INDEX('Sycamore Loop Info'!$B$2:$Z$300,MATCH(I223,'Sycamore Loop Info'!$A$2:$A$300,0),MATCH($D$2,'Sycamore Loop Info'!$B$1:$Z$1,0)),"No Port Info")</f>
        <v>No Port Info</v>
      </c>
      <c r="E223" s="13" t="str">
        <f t="shared" si="33"/>
        <v>No</v>
      </c>
      <c r="F223" s="13" t="str">
        <f t="shared" si="34"/>
        <v>No Match</v>
      </c>
      <c r="G223" s="13" t="str">
        <f>IFERROR(INDEX('Sycamore Loop Info'!$B$2:$Z$300,MATCH(I223,'Sycamore Loop Info'!$A$2:$A$300,0),MATCH($G$2,'Sycamore Loop Info'!$B$1:$Z$1,0)),"No Cust ID")</f>
        <v>No Cust ID</v>
      </c>
      <c r="H223" s="4"/>
      <c r="I223" s="3"/>
      <c r="J223" s="3"/>
      <c r="K223" s="14"/>
      <c r="L223" s="3"/>
      <c r="M223" s="3"/>
      <c r="N223" s="3"/>
      <c r="O223" s="3"/>
      <c r="P223" s="3" t="str">
        <f t="shared" si="37"/>
        <v/>
      </c>
      <c r="Q223" s="3" t="str">
        <f t="shared" si="37"/>
        <v/>
      </c>
      <c r="R223" s="3"/>
      <c r="S223" s="3"/>
      <c r="T223" s="3" t="str">
        <f t="shared" si="38"/>
        <v/>
      </c>
      <c r="U223" s="3" t="str">
        <f t="shared" si="38"/>
        <v/>
      </c>
      <c r="V223" s="3"/>
      <c r="W223" s="3"/>
      <c r="X223" s="3" t="str">
        <f t="shared" si="39"/>
        <v/>
      </c>
      <c r="Y223" s="3" t="str">
        <f t="shared" si="39"/>
        <v/>
      </c>
      <c r="Z223" s="3"/>
      <c r="AA223" s="3"/>
      <c r="AB223" s="3" t="str">
        <f t="shared" si="35"/>
        <v/>
      </c>
      <c r="AC223" s="3" t="str">
        <f t="shared" si="36"/>
        <v/>
      </c>
      <c r="AD223" s="3"/>
      <c r="AE223" s="3"/>
      <c r="AF223" s="3" t="str">
        <f t="shared" si="32"/>
        <v/>
      </c>
      <c r="AG223" s="3" t="str">
        <f t="shared" si="32"/>
        <v/>
      </c>
      <c r="AH223" s="3"/>
    </row>
    <row r="224" spans="1:34" x14ac:dyDescent="0.35">
      <c r="A224" s="11"/>
      <c r="B224" s="2"/>
      <c r="C224" s="13" t="str">
        <f>IFERROR(INDEX('Sycamore Loop Info'!$B$2:$Z$300,MATCH(I224,'Sycamore Loop Info'!$A$2:$A$300,0),MATCH($C$2,'Sycamore Loop Info'!$B$1:$Z$1,0)),"No Match")</f>
        <v>No Match</v>
      </c>
      <c r="D224" s="13" t="str">
        <f>IFERROR(INDEX('Sycamore Loop Info'!$B$2:$Z$300,MATCH(I224,'Sycamore Loop Info'!$A$2:$A$300,0),MATCH($D$2,'Sycamore Loop Info'!$B$1:$Z$1,0)),"No Port Info")</f>
        <v>No Port Info</v>
      </c>
      <c r="E224" s="13" t="str">
        <f t="shared" si="33"/>
        <v>No</v>
      </c>
      <c r="F224" s="13" t="str">
        <f t="shared" si="34"/>
        <v>No Match</v>
      </c>
      <c r="G224" s="13" t="str">
        <f>IFERROR(INDEX('Sycamore Loop Info'!$B$2:$Z$300,MATCH(I224,'Sycamore Loop Info'!$A$2:$A$300,0),MATCH($G$2,'Sycamore Loop Info'!$B$1:$Z$1,0)),"No Cust ID")</f>
        <v>No Cust ID</v>
      </c>
      <c r="H224" s="4"/>
      <c r="I224" s="3"/>
      <c r="J224" s="3"/>
      <c r="K224" s="14"/>
      <c r="L224" s="3"/>
      <c r="M224" s="3"/>
      <c r="N224" s="3"/>
      <c r="O224" s="3"/>
      <c r="P224" s="3" t="str">
        <f t="shared" si="37"/>
        <v/>
      </c>
      <c r="Q224" s="3" t="str">
        <f t="shared" si="37"/>
        <v/>
      </c>
      <c r="R224" s="3"/>
      <c r="S224" s="3"/>
      <c r="T224" s="3" t="str">
        <f t="shared" si="38"/>
        <v/>
      </c>
      <c r="U224" s="3" t="str">
        <f t="shared" si="38"/>
        <v/>
      </c>
      <c r="V224" s="3"/>
      <c r="W224" s="3"/>
      <c r="X224" s="3" t="str">
        <f t="shared" si="39"/>
        <v/>
      </c>
      <c r="Y224" s="3" t="str">
        <f t="shared" si="39"/>
        <v/>
      </c>
      <c r="Z224" s="3"/>
      <c r="AA224" s="3"/>
      <c r="AB224" s="3" t="str">
        <f t="shared" si="35"/>
        <v/>
      </c>
      <c r="AC224" s="3" t="str">
        <f t="shared" si="36"/>
        <v/>
      </c>
      <c r="AD224" s="3"/>
      <c r="AE224" s="3"/>
      <c r="AF224" s="3" t="str">
        <f t="shared" si="32"/>
        <v/>
      </c>
      <c r="AG224" s="3" t="str">
        <f t="shared" si="32"/>
        <v/>
      </c>
      <c r="AH224" s="3"/>
    </row>
    <row r="225" spans="1:34" x14ac:dyDescent="0.35">
      <c r="A225" s="11"/>
      <c r="B225" s="2"/>
      <c r="C225" s="13" t="str">
        <f>IFERROR(INDEX('Sycamore Loop Info'!$B$2:$Z$300,MATCH(I225,'Sycamore Loop Info'!$A$2:$A$300,0),MATCH($C$2,'Sycamore Loop Info'!$B$1:$Z$1,0)),"No Match")</f>
        <v>No Match</v>
      </c>
      <c r="D225" s="13" t="str">
        <f>IFERROR(INDEX('Sycamore Loop Info'!$B$2:$Z$300,MATCH(I225,'Sycamore Loop Info'!$A$2:$A$300,0),MATCH($D$2,'Sycamore Loop Info'!$B$1:$Z$1,0)),"No Port Info")</f>
        <v>No Port Info</v>
      </c>
      <c r="E225" s="13" t="str">
        <f t="shared" si="33"/>
        <v>No</v>
      </c>
      <c r="F225" s="13" t="str">
        <f t="shared" si="34"/>
        <v>No Match</v>
      </c>
      <c r="G225" s="13" t="str">
        <f>IFERROR(INDEX('Sycamore Loop Info'!$B$2:$Z$300,MATCH(I225,'Sycamore Loop Info'!$A$2:$A$300,0),MATCH($G$2,'Sycamore Loop Info'!$B$1:$Z$1,0)),"No Cust ID")</f>
        <v>No Cust ID</v>
      </c>
      <c r="H225" s="4"/>
      <c r="I225" s="3"/>
      <c r="J225" s="3"/>
      <c r="K225" s="14"/>
      <c r="L225" s="3"/>
      <c r="M225" s="3"/>
      <c r="N225" s="3"/>
      <c r="O225" s="3"/>
      <c r="P225" s="3" t="str">
        <f t="shared" si="37"/>
        <v/>
      </c>
      <c r="Q225" s="3" t="str">
        <f t="shared" si="37"/>
        <v/>
      </c>
      <c r="R225" s="3"/>
      <c r="S225" s="3"/>
      <c r="T225" s="3" t="str">
        <f t="shared" si="38"/>
        <v/>
      </c>
      <c r="U225" s="3" t="str">
        <f t="shared" si="38"/>
        <v/>
      </c>
      <c r="V225" s="3"/>
      <c r="W225" s="3"/>
      <c r="X225" s="3" t="str">
        <f t="shared" si="39"/>
        <v/>
      </c>
      <c r="Y225" s="3" t="str">
        <f t="shared" si="39"/>
        <v/>
      </c>
      <c r="Z225" s="3"/>
      <c r="AA225" s="3"/>
      <c r="AB225" s="3" t="str">
        <f t="shared" si="35"/>
        <v/>
      </c>
      <c r="AC225" s="3" t="str">
        <f t="shared" si="36"/>
        <v/>
      </c>
      <c r="AD225" s="3"/>
      <c r="AE225" s="3"/>
      <c r="AF225" s="3" t="str">
        <f t="shared" si="32"/>
        <v/>
      </c>
      <c r="AG225" s="3" t="str">
        <f t="shared" si="32"/>
        <v/>
      </c>
      <c r="AH225" s="3"/>
    </row>
    <row r="226" spans="1:34" x14ac:dyDescent="0.35">
      <c r="A226" s="11"/>
      <c r="B226" s="2"/>
      <c r="C226" s="13" t="str">
        <f>IFERROR(INDEX('Sycamore Loop Info'!$B$2:$Z$300,MATCH(I226,'Sycamore Loop Info'!$A$2:$A$300,0),MATCH($C$2,'Sycamore Loop Info'!$B$1:$Z$1,0)),"No Match")</f>
        <v>No Match</v>
      </c>
      <c r="D226" s="13" t="str">
        <f>IFERROR(INDEX('Sycamore Loop Info'!$B$2:$Z$300,MATCH(I226,'Sycamore Loop Info'!$A$2:$A$300,0),MATCH($D$2,'Sycamore Loop Info'!$B$1:$Z$1,0)),"No Port Info")</f>
        <v>No Port Info</v>
      </c>
      <c r="E226" s="13" t="str">
        <f t="shared" si="33"/>
        <v>No</v>
      </c>
      <c r="F226" s="13" t="str">
        <f t="shared" si="34"/>
        <v>No Match</v>
      </c>
      <c r="G226" s="13" t="str">
        <f>IFERROR(INDEX('Sycamore Loop Info'!$B$2:$Z$300,MATCH(I226,'Sycamore Loop Info'!$A$2:$A$300,0),MATCH($G$2,'Sycamore Loop Info'!$B$1:$Z$1,0)),"No Cust ID")</f>
        <v>No Cust ID</v>
      </c>
      <c r="H226" s="4"/>
      <c r="I226" s="3"/>
      <c r="J226" s="3"/>
      <c r="K226" s="14"/>
      <c r="L226" s="3"/>
      <c r="M226" s="3"/>
      <c r="N226" s="3"/>
      <c r="O226" s="3"/>
      <c r="P226" s="3" t="str">
        <f t="shared" si="37"/>
        <v/>
      </c>
      <c r="Q226" s="3" t="str">
        <f t="shared" si="37"/>
        <v/>
      </c>
      <c r="R226" s="3"/>
      <c r="S226" s="3"/>
      <c r="T226" s="3" t="str">
        <f t="shared" si="38"/>
        <v/>
      </c>
      <c r="U226" s="3" t="str">
        <f t="shared" si="38"/>
        <v/>
      </c>
      <c r="V226" s="3"/>
      <c r="W226" s="3"/>
      <c r="X226" s="3" t="str">
        <f t="shared" si="39"/>
        <v/>
      </c>
      <c r="Y226" s="3" t="str">
        <f t="shared" si="39"/>
        <v/>
      </c>
      <c r="Z226" s="3"/>
      <c r="AA226" s="3"/>
      <c r="AB226" s="3" t="str">
        <f t="shared" si="35"/>
        <v/>
      </c>
      <c r="AC226" s="3" t="str">
        <f t="shared" si="36"/>
        <v/>
      </c>
      <c r="AD226" s="3"/>
      <c r="AE226" s="3"/>
      <c r="AF226" s="3" t="str">
        <f t="shared" si="32"/>
        <v/>
      </c>
      <c r="AG226" s="3" t="str">
        <f t="shared" si="32"/>
        <v/>
      </c>
      <c r="AH226" s="3"/>
    </row>
    <row r="227" spans="1:34" x14ac:dyDescent="0.35">
      <c r="A227" s="11"/>
      <c r="B227" s="2"/>
      <c r="C227" s="13" t="str">
        <f>IFERROR(INDEX('Sycamore Loop Info'!$B$2:$Z$300,MATCH(I227,'Sycamore Loop Info'!$A$2:$A$300,0),MATCH($C$2,'Sycamore Loop Info'!$B$1:$Z$1,0)),"No Match")</f>
        <v>No Match</v>
      </c>
      <c r="D227" s="13" t="str">
        <f>IFERROR(INDEX('Sycamore Loop Info'!$B$2:$Z$300,MATCH(I227,'Sycamore Loop Info'!$A$2:$A$300,0),MATCH($D$2,'Sycamore Loop Info'!$B$1:$Z$1,0)),"No Port Info")</f>
        <v>No Port Info</v>
      </c>
      <c r="E227" s="13" t="str">
        <f t="shared" si="33"/>
        <v>No</v>
      </c>
      <c r="F227" s="13" t="str">
        <f t="shared" si="34"/>
        <v>No Match</v>
      </c>
      <c r="G227" s="13" t="str">
        <f>IFERROR(INDEX('Sycamore Loop Info'!$B$2:$Z$300,MATCH(I227,'Sycamore Loop Info'!$A$2:$A$300,0),MATCH($G$2,'Sycamore Loop Info'!$B$1:$Z$1,0)),"No Cust ID")</f>
        <v>No Cust ID</v>
      </c>
      <c r="H227" s="4"/>
      <c r="I227" s="3"/>
      <c r="J227" s="3"/>
      <c r="K227" s="14"/>
      <c r="L227" s="3"/>
      <c r="M227" s="3"/>
      <c r="N227" s="3"/>
      <c r="O227" s="3"/>
      <c r="P227" s="3" t="str">
        <f t="shared" si="37"/>
        <v/>
      </c>
      <c r="Q227" s="3" t="str">
        <f t="shared" si="37"/>
        <v/>
      </c>
      <c r="R227" s="3"/>
      <c r="S227" s="3"/>
      <c r="T227" s="3" t="str">
        <f t="shared" si="38"/>
        <v/>
      </c>
      <c r="U227" s="3" t="str">
        <f t="shared" si="38"/>
        <v/>
      </c>
      <c r="V227" s="3"/>
      <c r="W227" s="3"/>
      <c r="X227" s="3" t="str">
        <f t="shared" si="39"/>
        <v/>
      </c>
      <c r="Y227" s="3" t="str">
        <f t="shared" si="39"/>
        <v/>
      </c>
      <c r="Z227" s="3"/>
      <c r="AA227" s="3"/>
      <c r="AB227" s="3" t="str">
        <f t="shared" si="35"/>
        <v/>
      </c>
      <c r="AC227" s="3" t="str">
        <f t="shared" si="36"/>
        <v/>
      </c>
      <c r="AD227" s="3"/>
      <c r="AE227" s="3"/>
      <c r="AF227" s="3" t="str">
        <f t="shared" si="32"/>
        <v/>
      </c>
      <c r="AG227" s="3" t="str">
        <f t="shared" si="32"/>
        <v/>
      </c>
      <c r="AH227" s="3"/>
    </row>
    <row r="228" spans="1:34" x14ac:dyDescent="0.35">
      <c r="A228" s="11"/>
      <c r="B228" s="2"/>
      <c r="C228" s="13" t="str">
        <f>IFERROR(INDEX('Sycamore Loop Info'!$B$2:$Z$300,MATCH(I228,'Sycamore Loop Info'!$A$2:$A$300,0),MATCH($C$2,'Sycamore Loop Info'!$B$1:$Z$1,0)),"No Match")</f>
        <v>No Match</v>
      </c>
      <c r="D228" s="13" t="str">
        <f>IFERROR(INDEX('Sycamore Loop Info'!$B$2:$Z$300,MATCH(I228,'Sycamore Loop Info'!$A$2:$A$300,0),MATCH($D$2,'Sycamore Loop Info'!$B$1:$Z$1,0)),"No Port Info")</f>
        <v>No Port Info</v>
      </c>
      <c r="E228" s="13" t="str">
        <f t="shared" si="33"/>
        <v>No</v>
      </c>
      <c r="F228" s="13" t="str">
        <f t="shared" si="34"/>
        <v>No Match</v>
      </c>
      <c r="G228" s="13" t="str">
        <f>IFERROR(INDEX('Sycamore Loop Info'!$B$2:$Z$300,MATCH(I228,'Sycamore Loop Info'!$A$2:$A$300,0),MATCH($G$2,'Sycamore Loop Info'!$B$1:$Z$1,0)),"No Cust ID")</f>
        <v>No Cust ID</v>
      </c>
      <c r="H228" s="4"/>
      <c r="I228" s="3"/>
      <c r="J228" s="3"/>
      <c r="K228" s="14"/>
      <c r="L228" s="3"/>
      <c r="M228" s="3"/>
      <c r="N228" s="3"/>
      <c r="O228" s="3"/>
      <c r="P228" s="3" t="str">
        <f t="shared" si="37"/>
        <v/>
      </c>
      <c r="Q228" s="3" t="str">
        <f t="shared" si="37"/>
        <v/>
      </c>
      <c r="R228" s="3"/>
      <c r="S228" s="3"/>
      <c r="T228" s="3" t="str">
        <f t="shared" si="38"/>
        <v/>
      </c>
      <c r="U228" s="3" t="str">
        <f t="shared" si="38"/>
        <v/>
      </c>
      <c r="V228" s="3"/>
      <c r="W228" s="3"/>
      <c r="X228" s="3" t="str">
        <f t="shared" si="39"/>
        <v/>
      </c>
      <c r="Y228" s="3" t="str">
        <f t="shared" si="39"/>
        <v/>
      </c>
      <c r="Z228" s="3"/>
      <c r="AA228" s="3"/>
      <c r="AB228" s="3" t="str">
        <f t="shared" si="35"/>
        <v/>
      </c>
      <c r="AC228" s="3" t="str">
        <f t="shared" si="36"/>
        <v/>
      </c>
      <c r="AD228" s="3"/>
      <c r="AE228" s="3"/>
      <c r="AF228" s="3" t="str">
        <f t="shared" ref="AF228:AG291" si="40">IF($AE228&lt;&gt;"N/A",TRIM(MID(SUBSTITUTE($AE228,"/",REPT(" ",LEN($AE228))),(AF$2-1)*LEN($AE228)+1,LEN($AE228))),"")</f>
        <v/>
      </c>
      <c r="AG228" s="3" t="str">
        <f t="shared" si="40"/>
        <v/>
      </c>
      <c r="AH228" s="3"/>
    </row>
    <row r="229" spans="1:34" x14ac:dyDescent="0.35">
      <c r="A229" s="11"/>
      <c r="B229" s="2"/>
      <c r="C229" s="13" t="str">
        <f>IFERROR(INDEX('Sycamore Loop Info'!$B$2:$Z$300,MATCH(I229,'Sycamore Loop Info'!$A$2:$A$300,0),MATCH($C$2,'Sycamore Loop Info'!$B$1:$Z$1,0)),"No Match")</f>
        <v>No Match</v>
      </c>
      <c r="D229" s="13" t="str">
        <f>IFERROR(INDEX('Sycamore Loop Info'!$B$2:$Z$300,MATCH(I229,'Sycamore Loop Info'!$A$2:$A$300,0),MATCH($D$2,'Sycamore Loop Info'!$B$1:$Z$1,0)),"No Port Info")</f>
        <v>No Port Info</v>
      </c>
      <c r="E229" s="13" t="str">
        <f t="shared" si="33"/>
        <v>No</v>
      </c>
      <c r="F229" s="13" t="str">
        <f t="shared" si="34"/>
        <v>No Match</v>
      </c>
      <c r="G229" s="13" t="str">
        <f>IFERROR(INDEX('Sycamore Loop Info'!$B$2:$Z$300,MATCH(I229,'Sycamore Loop Info'!$A$2:$A$300,0),MATCH($G$2,'Sycamore Loop Info'!$B$1:$Z$1,0)),"No Cust ID")</f>
        <v>No Cust ID</v>
      </c>
      <c r="H229" s="4"/>
      <c r="I229" s="3"/>
      <c r="J229" s="3"/>
      <c r="K229" s="14"/>
      <c r="L229" s="3"/>
      <c r="M229" s="3"/>
      <c r="N229" s="3"/>
      <c r="O229" s="3"/>
      <c r="P229" s="3" t="str">
        <f t="shared" si="37"/>
        <v/>
      </c>
      <c r="Q229" s="3" t="str">
        <f t="shared" si="37"/>
        <v/>
      </c>
      <c r="R229" s="3"/>
      <c r="S229" s="3"/>
      <c r="T229" s="3" t="str">
        <f t="shared" si="38"/>
        <v/>
      </c>
      <c r="U229" s="3" t="str">
        <f t="shared" si="38"/>
        <v/>
      </c>
      <c r="V229" s="3"/>
      <c r="W229" s="3"/>
      <c r="X229" s="3" t="str">
        <f t="shared" si="39"/>
        <v/>
      </c>
      <c r="Y229" s="3" t="str">
        <f t="shared" si="39"/>
        <v/>
      </c>
      <c r="Z229" s="3"/>
      <c r="AA229" s="3"/>
      <c r="AB229" s="3" t="str">
        <f t="shared" si="35"/>
        <v/>
      </c>
      <c r="AC229" s="3" t="str">
        <f t="shared" si="36"/>
        <v/>
      </c>
      <c r="AD229" s="3"/>
      <c r="AE229" s="3"/>
      <c r="AF229" s="3" t="str">
        <f t="shared" si="40"/>
        <v/>
      </c>
      <c r="AG229" s="3" t="str">
        <f t="shared" si="40"/>
        <v/>
      </c>
      <c r="AH229" s="3"/>
    </row>
    <row r="230" spans="1:34" x14ac:dyDescent="0.35">
      <c r="A230" s="11"/>
      <c r="B230" s="2"/>
      <c r="C230" s="13" t="str">
        <f>IFERROR(INDEX('Sycamore Loop Info'!$B$2:$Z$300,MATCH(I230,'Sycamore Loop Info'!$A$2:$A$300,0),MATCH($C$2,'Sycamore Loop Info'!$B$1:$Z$1,0)),"No Match")</f>
        <v>No Match</v>
      </c>
      <c r="D230" s="13" t="str">
        <f>IFERROR(INDEX('Sycamore Loop Info'!$B$2:$Z$300,MATCH(I230,'Sycamore Loop Info'!$A$2:$A$300,0),MATCH($D$2,'Sycamore Loop Info'!$B$1:$Z$1,0)),"No Port Info")</f>
        <v>No Port Info</v>
      </c>
      <c r="E230" s="13" t="str">
        <f t="shared" si="33"/>
        <v>No</v>
      </c>
      <c r="F230" s="13" t="str">
        <f t="shared" si="34"/>
        <v>No Match</v>
      </c>
      <c r="G230" s="13" t="str">
        <f>IFERROR(INDEX('Sycamore Loop Info'!$B$2:$Z$300,MATCH(I230,'Sycamore Loop Info'!$A$2:$A$300,0),MATCH($G$2,'Sycamore Loop Info'!$B$1:$Z$1,0)),"No Cust ID")</f>
        <v>No Cust ID</v>
      </c>
      <c r="H230" s="4"/>
      <c r="I230" s="3"/>
      <c r="J230" s="3"/>
      <c r="K230" s="14"/>
      <c r="L230" s="3"/>
      <c r="M230" s="3"/>
      <c r="N230" s="3"/>
      <c r="O230" s="3"/>
      <c r="P230" s="3" t="str">
        <f t="shared" si="37"/>
        <v/>
      </c>
      <c r="Q230" s="3" t="str">
        <f t="shared" si="37"/>
        <v/>
      </c>
      <c r="R230" s="3"/>
      <c r="S230" s="3"/>
      <c r="T230" s="3" t="str">
        <f t="shared" si="38"/>
        <v/>
      </c>
      <c r="U230" s="3" t="str">
        <f t="shared" si="38"/>
        <v/>
      </c>
      <c r="V230" s="3"/>
      <c r="W230" s="3"/>
      <c r="X230" s="3" t="str">
        <f t="shared" si="39"/>
        <v/>
      </c>
      <c r="Y230" s="3" t="str">
        <f t="shared" si="39"/>
        <v/>
      </c>
      <c r="Z230" s="3"/>
      <c r="AA230" s="3"/>
      <c r="AB230" s="3" t="str">
        <f t="shared" si="35"/>
        <v/>
      </c>
      <c r="AC230" s="3" t="str">
        <f t="shared" si="36"/>
        <v/>
      </c>
      <c r="AD230" s="3"/>
      <c r="AE230" s="3"/>
      <c r="AF230" s="3" t="str">
        <f t="shared" si="40"/>
        <v/>
      </c>
      <c r="AG230" s="3" t="str">
        <f t="shared" si="40"/>
        <v/>
      </c>
      <c r="AH230" s="3"/>
    </row>
    <row r="231" spans="1:34" x14ac:dyDescent="0.35">
      <c r="A231" s="11"/>
      <c r="B231" s="2"/>
      <c r="C231" s="13" t="str">
        <f>IFERROR(INDEX('Sycamore Loop Info'!$B$2:$Z$300,MATCH(I231,'Sycamore Loop Info'!$A$2:$A$300,0),MATCH($C$2,'Sycamore Loop Info'!$B$1:$Z$1,0)),"No Match")</f>
        <v>No Match</v>
      </c>
      <c r="D231" s="13" t="str">
        <f>IFERROR(INDEX('Sycamore Loop Info'!$B$2:$Z$300,MATCH(I231,'Sycamore Loop Info'!$A$2:$A$300,0),MATCH($D$2,'Sycamore Loop Info'!$B$1:$Z$1,0)),"No Port Info")</f>
        <v>No Port Info</v>
      </c>
      <c r="E231" s="13" t="str">
        <f t="shared" si="33"/>
        <v>No</v>
      </c>
      <c r="F231" s="13" t="str">
        <f t="shared" si="34"/>
        <v>No Match</v>
      </c>
      <c r="G231" s="13" t="str">
        <f>IFERROR(INDEX('Sycamore Loop Info'!$B$2:$Z$300,MATCH(I231,'Sycamore Loop Info'!$A$2:$A$300,0),MATCH($G$2,'Sycamore Loop Info'!$B$1:$Z$1,0)),"No Cust ID")</f>
        <v>No Cust ID</v>
      </c>
      <c r="H231" s="4"/>
      <c r="I231" s="3"/>
      <c r="J231" s="3"/>
      <c r="K231" s="14"/>
      <c r="L231" s="3"/>
      <c r="M231" s="3"/>
      <c r="N231" s="3"/>
      <c r="O231" s="3"/>
      <c r="P231" s="3" t="str">
        <f t="shared" si="37"/>
        <v/>
      </c>
      <c r="Q231" s="3" t="str">
        <f t="shared" si="37"/>
        <v/>
      </c>
      <c r="R231" s="3"/>
      <c r="S231" s="3"/>
      <c r="T231" s="3" t="str">
        <f t="shared" si="38"/>
        <v/>
      </c>
      <c r="U231" s="3" t="str">
        <f t="shared" si="38"/>
        <v/>
      </c>
      <c r="V231" s="3"/>
      <c r="W231" s="3"/>
      <c r="X231" s="3" t="str">
        <f t="shared" si="39"/>
        <v/>
      </c>
      <c r="Y231" s="3" t="str">
        <f t="shared" si="39"/>
        <v/>
      </c>
      <c r="Z231" s="3"/>
      <c r="AA231" s="3"/>
      <c r="AB231" s="3" t="str">
        <f t="shared" si="35"/>
        <v/>
      </c>
      <c r="AC231" s="3" t="str">
        <f t="shared" si="36"/>
        <v/>
      </c>
      <c r="AD231" s="3"/>
      <c r="AE231" s="3"/>
      <c r="AF231" s="3" t="str">
        <f t="shared" si="40"/>
        <v/>
      </c>
      <c r="AG231" s="3" t="str">
        <f t="shared" si="40"/>
        <v/>
      </c>
      <c r="AH231" s="3"/>
    </row>
    <row r="232" spans="1:34" x14ac:dyDescent="0.35">
      <c r="A232" s="11"/>
      <c r="B232" s="2"/>
      <c r="C232" s="13" t="str">
        <f>IFERROR(INDEX('Sycamore Loop Info'!$B$2:$Z$300,MATCH(I232,'Sycamore Loop Info'!$A$2:$A$300,0),MATCH($C$2,'Sycamore Loop Info'!$B$1:$Z$1,0)),"No Match")</f>
        <v>No Match</v>
      </c>
      <c r="D232" s="13" t="str">
        <f>IFERROR(INDEX('Sycamore Loop Info'!$B$2:$Z$300,MATCH(I232,'Sycamore Loop Info'!$A$2:$A$300,0),MATCH($D$2,'Sycamore Loop Info'!$B$1:$Z$1,0)),"No Port Info")</f>
        <v>No Port Info</v>
      </c>
      <c r="E232" s="13" t="str">
        <f t="shared" si="33"/>
        <v>No</v>
      </c>
      <c r="F232" s="13" t="str">
        <f t="shared" si="34"/>
        <v>No Match</v>
      </c>
      <c r="G232" s="13" t="str">
        <f>IFERROR(INDEX('Sycamore Loop Info'!$B$2:$Z$300,MATCH(I232,'Sycamore Loop Info'!$A$2:$A$300,0),MATCH($G$2,'Sycamore Loop Info'!$B$1:$Z$1,0)),"No Cust ID")</f>
        <v>No Cust ID</v>
      </c>
      <c r="H232" s="4"/>
      <c r="I232" s="3"/>
      <c r="J232" s="3"/>
      <c r="K232" s="14"/>
      <c r="L232" s="3"/>
      <c r="M232" s="3"/>
      <c r="N232" s="3"/>
      <c r="O232" s="3"/>
      <c r="P232" s="3" t="str">
        <f t="shared" si="37"/>
        <v/>
      </c>
      <c r="Q232" s="3" t="str">
        <f t="shared" si="37"/>
        <v/>
      </c>
      <c r="R232" s="3"/>
      <c r="S232" s="3"/>
      <c r="T232" s="3" t="str">
        <f t="shared" si="38"/>
        <v/>
      </c>
      <c r="U232" s="3" t="str">
        <f t="shared" si="38"/>
        <v/>
      </c>
      <c r="V232" s="3"/>
      <c r="W232" s="3"/>
      <c r="X232" s="3" t="str">
        <f t="shared" si="39"/>
        <v/>
      </c>
      <c r="Y232" s="3" t="str">
        <f t="shared" si="39"/>
        <v/>
      </c>
      <c r="Z232" s="3"/>
      <c r="AA232" s="3"/>
      <c r="AB232" s="3" t="str">
        <f t="shared" si="35"/>
        <v/>
      </c>
      <c r="AC232" s="3" t="str">
        <f t="shared" si="36"/>
        <v/>
      </c>
      <c r="AD232" s="3"/>
      <c r="AE232" s="3"/>
      <c r="AF232" s="3" t="str">
        <f t="shared" si="40"/>
        <v/>
      </c>
      <c r="AG232" s="3" t="str">
        <f t="shared" si="40"/>
        <v/>
      </c>
      <c r="AH232" s="3"/>
    </row>
    <row r="233" spans="1:34" x14ac:dyDescent="0.35">
      <c r="A233" s="11"/>
      <c r="B233" s="2"/>
      <c r="C233" s="13" t="str">
        <f>IFERROR(INDEX('Sycamore Loop Info'!$B$2:$Z$300,MATCH(I233,'Sycamore Loop Info'!$A$2:$A$300,0),MATCH($C$2,'Sycamore Loop Info'!$B$1:$Z$1,0)),"No Match")</f>
        <v>No Match</v>
      </c>
      <c r="D233" s="13" t="str">
        <f>IFERROR(INDEX('Sycamore Loop Info'!$B$2:$Z$300,MATCH(I233,'Sycamore Loop Info'!$A$2:$A$300,0),MATCH($D$2,'Sycamore Loop Info'!$B$1:$Z$1,0)),"No Port Info")</f>
        <v>No Port Info</v>
      </c>
      <c r="E233" s="13" t="str">
        <f t="shared" ref="E233:E296" si="41">IFERROR(IF(C233=J233,"Yes","No"),"Not Found")</f>
        <v>No</v>
      </c>
      <c r="F233" s="13" t="str">
        <f t="shared" ref="F233:F296" si="42">IFERROR(IF(D233=L233,"Match","No Match"),"No Port")</f>
        <v>No Match</v>
      </c>
      <c r="G233" s="13" t="str">
        <f>IFERROR(INDEX('Sycamore Loop Info'!$B$2:$Z$300,MATCH(I233,'Sycamore Loop Info'!$A$2:$A$300,0),MATCH($G$2,'Sycamore Loop Info'!$B$1:$Z$1,0)),"No Cust ID")</f>
        <v>No Cust ID</v>
      </c>
      <c r="H233" s="4"/>
      <c r="I233" s="3"/>
      <c r="J233" s="3"/>
      <c r="K233" s="14"/>
      <c r="L233" s="3"/>
      <c r="M233" s="3"/>
      <c r="N233" s="3"/>
      <c r="O233" s="3"/>
      <c r="P233" s="3" t="str">
        <f t="shared" si="37"/>
        <v/>
      </c>
      <c r="Q233" s="3" t="str">
        <f t="shared" si="37"/>
        <v/>
      </c>
      <c r="R233" s="3"/>
      <c r="S233" s="3"/>
      <c r="T233" s="3" t="str">
        <f t="shared" si="38"/>
        <v/>
      </c>
      <c r="U233" s="3" t="str">
        <f t="shared" si="38"/>
        <v/>
      </c>
      <c r="V233" s="3"/>
      <c r="W233" s="3"/>
      <c r="X233" s="3" t="str">
        <f t="shared" si="39"/>
        <v/>
      </c>
      <c r="Y233" s="3" t="str">
        <f t="shared" si="39"/>
        <v/>
      </c>
      <c r="Z233" s="3"/>
      <c r="AA233" s="3"/>
      <c r="AB233" s="3" t="str">
        <f t="shared" si="35"/>
        <v/>
      </c>
      <c r="AC233" s="3" t="str">
        <f t="shared" si="36"/>
        <v/>
      </c>
      <c r="AD233" s="3"/>
      <c r="AE233" s="3"/>
      <c r="AF233" s="3" t="str">
        <f t="shared" si="40"/>
        <v/>
      </c>
      <c r="AG233" s="3" t="str">
        <f t="shared" si="40"/>
        <v/>
      </c>
      <c r="AH233" s="3"/>
    </row>
    <row r="234" spans="1:34" x14ac:dyDescent="0.35">
      <c r="A234" s="11"/>
      <c r="B234" s="2"/>
      <c r="C234" s="13" t="str">
        <f>IFERROR(INDEX('Sycamore Loop Info'!$B$2:$Z$300,MATCH(I234,'Sycamore Loop Info'!$A$2:$A$300,0),MATCH($C$2,'Sycamore Loop Info'!$B$1:$Z$1,0)),"No Match")</f>
        <v>No Match</v>
      </c>
      <c r="D234" s="13" t="str">
        <f>IFERROR(INDEX('Sycamore Loop Info'!$B$2:$Z$300,MATCH(I234,'Sycamore Loop Info'!$A$2:$A$300,0),MATCH($D$2,'Sycamore Loop Info'!$B$1:$Z$1,0)),"No Port Info")</f>
        <v>No Port Info</v>
      </c>
      <c r="E234" s="13" t="str">
        <f t="shared" si="41"/>
        <v>No</v>
      </c>
      <c r="F234" s="13" t="str">
        <f t="shared" si="42"/>
        <v>No Match</v>
      </c>
      <c r="G234" s="13" t="str">
        <f>IFERROR(INDEX('Sycamore Loop Info'!$B$2:$Z$300,MATCH(I234,'Sycamore Loop Info'!$A$2:$A$300,0),MATCH($G$2,'Sycamore Loop Info'!$B$1:$Z$1,0)),"No Cust ID")</f>
        <v>No Cust ID</v>
      </c>
      <c r="H234" s="4"/>
      <c r="I234" s="3"/>
      <c r="J234" s="3"/>
      <c r="K234" s="14"/>
      <c r="L234" s="3"/>
      <c r="M234" s="3"/>
      <c r="N234" s="3"/>
      <c r="O234" s="3"/>
      <c r="P234" s="3" t="str">
        <f t="shared" si="37"/>
        <v/>
      </c>
      <c r="Q234" s="3" t="str">
        <f t="shared" si="37"/>
        <v/>
      </c>
      <c r="R234" s="3"/>
      <c r="S234" s="3"/>
      <c r="T234" s="3" t="str">
        <f t="shared" si="38"/>
        <v/>
      </c>
      <c r="U234" s="3" t="str">
        <f t="shared" si="38"/>
        <v/>
      </c>
      <c r="V234" s="3"/>
      <c r="W234" s="3"/>
      <c r="X234" s="3" t="str">
        <f t="shared" si="39"/>
        <v/>
      </c>
      <c r="Y234" s="3" t="str">
        <f t="shared" si="39"/>
        <v/>
      </c>
      <c r="Z234" s="3"/>
      <c r="AA234" s="3"/>
      <c r="AB234" s="3" t="str">
        <f t="shared" si="35"/>
        <v/>
      </c>
      <c r="AC234" s="3" t="str">
        <f t="shared" si="36"/>
        <v/>
      </c>
      <c r="AD234" s="3"/>
      <c r="AE234" s="3"/>
      <c r="AF234" s="3" t="str">
        <f t="shared" si="40"/>
        <v/>
      </c>
      <c r="AG234" s="3" t="str">
        <f t="shared" si="40"/>
        <v/>
      </c>
      <c r="AH234" s="3"/>
    </row>
    <row r="235" spans="1:34" x14ac:dyDescent="0.35">
      <c r="A235" s="11"/>
      <c r="B235" s="2"/>
      <c r="C235" s="13" t="str">
        <f>IFERROR(INDEX('Sycamore Loop Info'!$B$2:$Z$300,MATCH(I235,'Sycamore Loop Info'!$A$2:$A$300,0),MATCH($C$2,'Sycamore Loop Info'!$B$1:$Z$1,0)),"No Match")</f>
        <v>No Match</v>
      </c>
      <c r="D235" s="13" t="str">
        <f>IFERROR(INDEX('Sycamore Loop Info'!$B$2:$Z$300,MATCH(I235,'Sycamore Loop Info'!$A$2:$A$300,0),MATCH($D$2,'Sycamore Loop Info'!$B$1:$Z$1,0)),"No Port Info")</f>
        <v>No Port Info</v>
      </c>
      <c r="E235" s="13" t="str">
        <f t="shared" si="41"/>
        <v>No</v>
      </c>
      <c r="F235" s="13" t="str">
        <f t="shared" si="42"/>
        <v>No Match</v>
      </c>
      <c r="G235" s="13" t="str">
        <f>IFERROR(INDEX('Sycamore Loop Info'!$B$2:$Z$300,MATCH(I235,'Sycamore Loop Info'!$A$2:$A$300,0),MATCH($G$2,'Sycamore Loop Info'!$B$1:$Z$1,0)),"No Cust ID")</f>
        <v>No Cust ID</v>
      </c>
      <c r="H235" s="4"/>
      <c r="I235" s="3"/>
      <c r="J235" s="3"/>
      <c r="K235" s="14"/>
      <c r="L235" s="3"/>
      <c r="M235" s="3"/>
      <c r="N235" s="3"/>
      <c r="O235" s="3"/>
      <c r="P235" s="3" t="str">
        <f t="shared" si="37"/>
        <v/>
      </c>
      <c r="Q235" s="3" t="str">
        <f t="shared" si="37"/>
        <v/>
      </c>
      <c r="R235" s="3"/>
      <c r="S235" s="3"/>
      <c r="T235" s="3" t="str">
        <f t="shared" si="38"/>
        <v/>
      </c>
      <c r="U235" s="3" t="str">
        <f t="shared" si="38"/>
        <v/>
      </c>
      <c r="V235" s="3"/>
      <c r="W235" s="3"/>
      <c r="X235" s="3" t="str">
        <f t="shared" si="39"/>
        <v/>
      </c>
      <c r="Y235" s="3" t="str">
        <f t="shared" si="39"/>
        <v/>
      </c>
      <c r="Z235" s="3"/>
      <c r="AA235" s="3"/>
      <c r="AB235" s="3" t="str">
        <f t="shared" si="35"/>
        <v/>
      </c>
      <c r="AC235" s="3" t="str">
        <f t="shared" si="36"/>
        <v/>
      </c>
      <c r="AD235" s="3"/>
      <c r="AE235" s="3"/>
      <c r="AF235" s="3" t="str">
        <f t="shared" si="40"/>
        <v/>
      </c>
      <c r="AG235" s="3" t="str">
        <f t="shared" si="40"/>
        <v/>
      </c>
      <c r="AH235" s="3"/>
    </row>
    <row r="236" spans="1:34" x14ac:dyDescent="0.35">
      <c r="A236" s="11"/>
      <c r="B236" s="2"/>
      <c r="C236" s="13" t="str">
        <f>IFERROR(INDEX('Sycamore Loop Info'!$B$2:$Z$300,MATCH(I236,'Sycamore Loop Info'!$A$2:$A$300,0),MATCH($C$2,'Sycamore Loop Info'!$B$1:$Z$1,0)),"No Match")</f>
        <v>No Match</v>
      </c>
      <c r="D236" s="13" t="str">
        <f>IFERROR(INDEX('Sycamore Loop Info'!$B$2:$Z$300,MATCH(I236,'Sycamore Loop Info'!$A$2:$A$300,0),MATCH($D$2,'Sycamore Loop Info'!$B$1:$Z$1,0)),"No Port Info")</f>
        <v>No Port Info</v>
      </c>
      <c r="E236" s="13" t="str">
        <f t="shared" si="41"/>
        <v>No</v>
      </c>
      <c r="F236" s="13" t="str">
        <f t="shared" si="42"/>
        <v>No Match</v>
      </c>
      <c r="G236" s="13" t="str">
        <f>IFERROR(INDEX('Sycamore Loop Info'!$B$2:$Z$300,MATCH(I236,'Sycamore Loop Info'!$A$2:$A$300,0),MATCH($G$2,'Sycamore Loop Info'!$B$1:$Z$1,0)),"No Cust ID")</f>
        <v>No Cust ID</v>
      </c>
      <c r="H236" s="4"/>
      <c r="I236" s="3"/>
      <c r="J236" s="3"/>
      <c r="K236" s="14"/>
      <c r="L236" s="3"/>
      <c r="M236" s="3"/>
      <c r="N236" s="3"/>
      <c r="O236" s="3"/>
      <c r="P236" s="3" t="str">
        <f t="shared" si="37"/>
        <v/>
      </c>
      <c r="Q236" s="3" t="str">
        <f t="shared" si="37"/>
        <v/>
      </c>
      <c r="R236" s="3"/>
      <c r="S236" s="3"/>
      <c r="T236" s="3" t="str">
        <f t="shared" si="38"/>
        <v/>
      </c>
      <c r="U236" s="3" t="str">
        <f t="shared" si="38"/>
        <v/>
      </c>
      <c r="V236" s="3"/>
      <c r="W236" s="3"/>
      <c r="X236" s="3" t="str">
        <f t="shared" si="39"/>
        <v/>
      </c>
      <c r="Y236" s="3" t="str">
        <f t="shared" si="39"/>
        <v/>
      </c>
      <c r="Z236" s="3"/>
      <c r="AA236" s="3"/>
      <c r="AB236" s="3" t="str">
        <f t="shared" si="35"/>
        <v/>
      </c>
      <c r="AC236" s="3" t="str">
        <f t="shared" si="36"/>
        <v/>
      </c>
      <c r="AD236" s="3"/>
      <c r="AE236" s="3"/>
      <c r="AF236" s="3" t="str">
        <f t="shared" si="40"/>
        <v/>
      </c>
      <c r="AG236" s="3" t="str">
        <f t="shared" si="40"/>
        <v/>
      </c>
      <c r="AH236" s="3"/>
    </row>
    <row r="237" spans="1:34" x14ac:dyDescent="0.35">
      <c r="A237" s="11"/>
      <c r="B237" s="2"/>
      <c r="C237" s="13" t="str">
        <f>IFERROR(INDEX('Sycamore Loop Info'!$B$2:$Z$300,MATCH(I237,'Sycamore Loop Info'!$A$2:$A$300,0),MATCH($C$2,'Sycamore Loop Info'!$B$1:$Z$1,0)),"No Match")</f>
        <v>No Match</v>
      </c>
      <c r="D237" s="13" t="str">
        <f>IFERROR(INDEX('Sycamore Loop Info'!$B$2:$Z$300,MATCH(I237,'Sycamore Loop Info'!$A$2:$A$300,0),MATCH($D$2,'Sycamore Loop Info'!$B$1:$Z$1,0)),"No Port Info")</f>
        <v>No Port Info</v>
      </c>
      <c r="E237" s="13" t="str">
        <f t="shared" si="41"/>
        <v>No</v>
      </c>
      <c r="F237" s="13" t="str">
        <f t="shared" si="42"/>
        <v>No Match</v>
      </c>
      <c r="G237" s="13" t="str">
        <f>IFERROR(INDEX('Sycamore Loop Info'!$B$2:$Z$300,MATCH(I237,'Sycamore Loop Info'!$A$2:$A$300,0),MATCH($G$2,'Sycamore Loop Info'!$B$1:$Z$1,0)),"No Cust ID")</f>
        <v>No Cust ID</v>
      </c>
      <c r="H237" s="4"/>
      <c r="I237" s="3"/>
      <c r="J237" s="3"/>
      <c r="K237" s="14"/>
      <c r="L237" s="3"/>
      <c r="M237" s="3"/>
      <c r="N237" s="3"/>
      <c r="O237" s="3"/>
      <c r="P237" s="3" t="str">
        <f t="shared" si="37"/>
        <v/>
      </c>
      <c r="Q237" s="3" t="str">
        <f t="shared" si="37"/>
        <v/>
      </c>
      <c r="R237" s="3"/>
      <c r="S237" s="3"/>
      <c r="T237" s="3" t="str">
        <f t="shared" si="38"/>
        <v/>
      </c>
      <c r="U237" s="3" t="str">
        <f t="shared" si="38"/>
        <v/>
      </c>
      <c r="V237" s="3"/>
      <c r="W237" s="3"/>
      <c r="X237" s="3" t="str">
        <f t="shared" si="39"/>
        <v/>
      </c>
      <c r="Y237" s="3" t="str">
        <f t="shared" si="39"/>
        <v/>
      </c>
      <c r="Z237" s="3"/>
      <c r="AA237" s="3"/>
      <c r="AB237" s="3" t="str">
        <f t="shared" si="35"/>
        <v/>
      </c>
      <c r="AC237" s="3" t="str">
        <f t="shared" si="36"/>
        <v/>
      </c>
      <c r="AD237" s="3"/>
      <c r="AE237" s="3"/>
      <c r="AF237" s="3" t="str">
        <f t="shared" si="40"/>
        <v/>
      </c>
      <c r="AG237" s="3" t="str">
        <f t="shared" si="40"/>
        <v/>
      </c>
      <c r="AH237" s="3"/>
    </row>
    <row r="238" spans="1:34" x14ac:dyDescent="0.35">
      <c r="A238" s="11"/>
      <c r="B238" s="2"/>
      <c r="C238" s="13" t="str">
        <f>IFERROR(INDEX('Sycamore Loop Info'!$B$2:$Z$300,MATCH(I238,'Sycamore Loop Info'!$A$2:$A$300,0),MATCH($C$2,'Sycamore Loop Info'!$B$1:$Z$1,0)),"No Match")</f>
        <v>No Match</v>
      </c>
      <c r="D238" s="13" t="str">
        <f>IFERROR(INDEX('Sycamore Loop Info'!$B$2:$Z$300,MATCH(I238,'Sycamore Loop Info'!$A$2:$A$300,0),MATCH($D$2,'Sycamore Loop Info'!$B$1:$Z$1,0)),"No Port Info")</f>
        <v>No Port Info</v>
      </c>
      <c r="E238" s="13" t="str">
        <f t="shared" si="41"/>
        <v>No</v>
      </c>
      <c r="F238" s="13" t="str">
        <f t="shared" si="42"/>
        <v>No Match</v>
      </c>
      <c r="G238" s="13" t="str">
        <f>IFERROR(INDEX('Sycamore Loop Info'!$B$2:$Z$300,MATCH(I238,'Sycamore Loop Info'!$A$2:$A$300,0),MATCH($G$2,'Sycamore Loop Info'!$B$1:$Z$1,0)),"No Cust ID")</f>
        <v>No Cust ID</v>
      </c>
      <c r="H238" s="4"/>
      <c r="I238" s="3"/>
      <c r="J238" s="3"/>
      <c r="K238" s="14"/>
      <c r="L238" s="3"/>
      <c r="M238" s="3"/>
      <c r="N238" s="3"/>
      <c r="O238" s="3"/>
      <c r="P238" s="3" t="str">
        <f t="shared" si="37"/>
        <v/>
      </c>
      <c r="Q238" s="3" t="str">
        <f t="shared" si="37"/>
        <v/>
      </c>
      <c r="R238" s="3"/>
      <c r="S238" s="3"/>
      <c r="T238" s="3" t="str">
        <f t="shared" si="38"/>
        <v/>
      </c>
      <c r="U238" s="3" t="str">
        <f t="shared" si="38"/>
        <v/>
      </c>
      <c r="V238" s="3"/>
      <c r="W238" s="3"/>
      <c r="X238" s="3" t="str">
        <f t="shared" si="39"/>
        <v/>
      </c>
      <c r="Y238" s="3" t="str">
        <f t="shared" si="39"/>
        <v/>
      </c>
      <c r="Z238" s="3"/>
      <c r="AA238" s="3"/>
      <c r="AB238" s="3" t="str">
        <f t="shared" si="35"/>
        <v/>
      </c>
      <c r="AC238" s="3" t="str">
        <f t="shared" si="36"/>
        <v/>
      </c>
      <c r="AD238" s="3"/>
      <c r="AE238" s="3"/>
      <c r="AF238" s="3" t="str">
        <f t="shared" si="40"/>
        <v/>
      </c>
      <c r="AG238" s="3" t="str">
        <f t="shared" si="40"/>
        <v/>
      </c>
      <c r="AH238" s="3"/>
    </row>
    <row r="239" spans="1:34" x14ac:dyDescent="0.35">
      <c r="A239" s="11"/>
      <c r="B239" s="2"/>
      <c r="C239" s="13" t="str">
        <f>IFERROR(INDEX('Sycamore Loop Info'!$B$2:$Z$300,MATCH(I239,'Sycamore Loop Info'!$A$2:$A$300,0),MATCH($C$2,'Sycamore Loop Info'!$B$1:$Z$1,0)),"No Match")</f>
        <v>No Match</v>
      </c>
      <c r="D239" s="13" t="str">
        <f>IFERROR(INDEX('Sycamore Loop Info'!$B$2:$Z$300,MATCH(I239,'Sycamore Loop Info'!$A$2:$A$300,0),MATCH($D$2,'Sycamore Loop Info'!$B$1:$Z$1,0)),"No Port Info")</f>
        <v>No Port Info</v>
      </c>
      <c r="E239" s="13" t="str">
        <f t="shared" si="41"/>
        <v>No</v>
      </c>
      <c r="F239" s="13" t="str">
        <f t="shared" si="42"/>
        <v>No Match</v>
      </c>
      <c r="G239" s="13" t="str">
        <f>IFERROR(INDEX('Sycamore Loop Info'!$B$2:$Z$300,MATCH(I239,'Sycamore Loop Info'!$A$2:$A$300,0),MATCH($G$2,'Sycamore Loop Info'!$B$1:$Z$1,0)),"No Cust ID")</f>
        <v>No Cust ID</v>
      </c>
      <c r="H239" s="4"/>
      <c r="I239" s="3"/>
      <c r="J239" s="3"/>
      <c r="K239" s="14"/>
      <c r="L239" s="3"/>
      <c r="M239" s="3"/>
      <c r="N239" s="3"/>
      <c r="O239" s="3"/>
      <c r="P239" s="3" t="str">
        <f t="shared" si="37"/>
        <v/>
      </c>
      <c r="Q239" s="3" t="str">
        <f t="shared" si="37"/>
        <v/>
      </c>
      <c r="R239" s="3"/>
      <c r="S239" s="3"/>
      <c r="T239" s="3" t="str">
        <f t="shared" si="38"/>
        <v/>
      </c>
      <c r="U239" s="3" t="str">
        <f t="shared" si="38"/>
        <v/>
      </c>
      <c r="V239" s="3"/>
      <c r="W239" s="3"/>
      <c r="X239" s="3" t="str">
        <f t="shared" si="39"/>
        <v/>
      </c>
      <c r="Y239" s="3" t="str">
        <f t="shared" si="39"/>
        <v/>
      </c>
      <c r="Z239" s="3"/>
      <c r="AA239" s="3"/>
      <c r="AB239" s="3" t="str">
        <f t="shared" si="35"/>
        <v/>
      </c>
      <c r="AC239" s="3" t="str">
        <f t="shared" si="36"/>
        <v/>
      </c>
      <c r="AD239" s="3"/>
      <c r="AE239" s="3"/>
      <c r="AF239" s="3" t="str">
        <f t="shared" si="40"/>
        <v/>
      </c>
      <c r="AG239" s="3" t="str">
        <f t="shared" si="40"/>
        <v/>
      </c>
      <c r="AH239" s="3"/>
    </row>
    <row r="240" spans="1:34" x14ac:dyDescent="0.35">
      <c r="A240" s="11"/>
      <c r="B240" s="2"/>
      <c r="C240" s="13" t="str">
        <f>IFERROR(INDEX('Sycamore Loop Info'!$B$2:$Z$300,MATCH(I240,'Sycamore Loop Info'!$A$2:$A$300,0),MATCH($C$2,'Sycamore Loop Info'!$B$1:$Z$1,0)),"No Match")</f>
        <v>No Match</v>
      </c>
      <c r="D240" s="13" t="str">
        <f>IFERROR(INDEX('Sycamore Loop Info'!$B$2:$Z$300,MATCH(I240,'Sycamore Loop Info'!$A$2:$A$300,0),MATCH($D$2,'Sycamore Loop Info'!$B$1:$Z$1,0)),"No Port Info")</f>
        <v>No Port Info</v>
      </c>
      <c r="E240" s="13" t="str">
        <f t="shared" si="41"/>
        <v>No</v>
      </c>
      <c r="F240" s="13" t="str">
        <f t="shared" si="42"/>
        <v>No Match</v>
      </c>
      <c r="G240" s="13" t="str">
        <f>IFERROR(INDEX('Sycamore Loop Info'!$B$2:$Z$300,MATCH(I240,'Sycamore Loop Info'!$A$2:$A$300,0),MATCH($G$2,'Sycamore Loop Info'!$B$1:$Z$1,0)),"No Cust ID")</f>
        <v>No Cust ID</v>
      </c>
      <c r="H240" s="4"/>
      <c r="I240" s="3"/>
      <c r="J240" s="3"/>
      <c r="K240" s="14"/>
      <c r="L240" s="3"/>
      <c r="M240" s="3"/>
      <c r="N240" s="3"/>
      <c r="O240" s="3"/>
      <c r="P240" s="3" t="str">
        <f t="shared" si="37"/>
        <v/>
      </c>
      <c r="Q240" s="3" t="str">
        <f t="shared" si="37"/>
        <v/>
      </c>
      <c r="R240" s="3"/>
      <c r="S240" s="3"/>
      <c r="T240" s="3" t="str">
        <f t="shared" si="38"/>
        <v/>
      </c>
      <c r="U240" s="3" t="str">
        <f t="shared" si="38"/>
        <v/>
      </c>
      <c r="V240" s="3"/>
      <c r="W240" s="3"/>
      <c r="X240" s="3" t="str">
        <f t="shared" si="39"/>
        <v/>
      </c>
      <c r="Y240" s="3" t="str">
        <f t="shared" si="39"/>
        <v/>
      </c>
      <c r="Z240" s="3"/>
      <c r="AA240" s="3"/>
      <c r="AB240" s="3" t="str">
        <f t="shared" si="35"/>
        <v/>
      </c>
      <c r="AC240" s="3" t="str">
        <f t="shared" si="36"/>
        <v/>
      </c>
      <c r="AD240" s="3"/>
      <c r="AE240" s="3"/>
      <c r="AF240" s="3" t="str">
        <f t="shared" si="40"/>
        <v/>
      </c>
      <c r="AG240" s="3" t="str">
        <f t="shared" si="40"/>
        <v/>
      </c>
      <c r="AH240" s="3"/>
    </row>
    <row r="241" spans="1:34" x14ac:dyDescent="0.35">
      <c r="A241" s="11"/>
      <c r="B241" s="2"/>
      <c r="C241" s="13" t="str">
        <f>IFERROR(INDEX('Sycamore Loop Info'!$B$2:$Z$300,MATCH(I241,'Sycamore Loop Info'!$A$2:$A$300,0),MATCH($C$2,'Sycamore Loop Info'!$B$1:$Z$1,0)),"No Match")</f>
        <v>No Match</v>
      </c>
      <c r="D241" s="13" t="str">
        <f>IFERROR(INDEX('Sycamore Loop Info'!$B$2:$Z$300,MATCH(I241,'Sycamore Loop Info'!$A$2:$A$300,0),MATCH($D$2,'Sycamore Loop Info'!$B$1:$Z$1,0)),"No Port Info")</f>
        <v>No Port Info</v>
      </c>
      <c r="E241" s="13" t="str">
        <f t="shared" si="41"/>
        <v>No</v>
      </c>
      <c r="F241" s="13" t="str">
        <f t="shared" si="42"/>
        <v>No Match</v>
      </c>
      <c r="G241" s="13" t="str">
        <f>IFERROR(INDEX('Sycamore Loop Info'!$B$2:$Z$300,MATCH(I241,'Sycamore Loop Info'!$A$2:$A$300,0),MATCH($G$2,'Sycamore Loop Info'!$B$1:$Z$1,0)),"No Cust ID")</f>
        <v>No Cust ID</v>
      </c>
      <c r="H241" s="4"/>
      <c r="I241" s="3"/>
      <c r="J241" s="3"/>
      <c r="K241" s="14"/>
      <c r="L241" s="3"/>
      <c r="M241" s="3"/>
      <c r="N241" s="3"/>
      <c r="O241" s="3"/>
      <c r="P241" s="3" t="str">
        <f t="shared" si="37"/>
        <v/>
      </c>
      <c r="Q241" s="3" t="str">
        <f t="shared" si="37"/>
        <v/>
      </c>
      <c r="R241" s="3"/>
      <c r="S241" s="3"/>
      <c r="T241" s="3" t="str">
        <f t="shared" si="38"/>
        <v/>
      </c>
      <c r="U241" s="3" t="str">
        <f t="shared" si="38"/>
        <v/>
      </c>
      <c r="V241" s="3"/>
      <c r="W241" s="3"/>
      <c r="X241" s="3" t="str">
        <f t="shared" si="39"/>
        <v/>
      </c>
      <c r="Y241" s="3" t="str">
        <f t="shared" si="39"/>
        <v/>
      </c>
      <c r="Z241" s="3"/>
      <c r="AA241" s="3"/>
      <c r="AB241" s="3" t="str">
        <f t="shared" si="35"/>
        <v/>
      </c>
      <c r="AC241" s="3" t="str">
        <f t="shared" si="36"/>
        <v/>
      </c>
      <c r="AD241" s="3"/>
      <c r="AE241" s="3"/>
      <c r="AF241" s="3" t="str">
        <f t="shared" si="40"/>
        <v/>
      </c>
      <c r="AG241" s="3" t="str">
        <f t="shared" si="40"/>
        <v/>
      </c>
      <c r="AH241" s="3"/>
    </row>
    <row r="242" spans="1:34" x14ac:dyDescent="0.35">
      <c r="A242" s="11"/>
      <c r="B242" s="2"/>
      <c r="C242" s="13" t="str">
        <f>IFERROR(INDEX('Sycamore Loop Info'!$B$2:$Z$300,MATCH(I242,'Sycamore Loop Info'!$A$2:$A$300,0),MATCH($C$2,'Sycamore Loop Info'!$B$1:$Z$1,0)),"No Match")</f>
        <v>No Match</v>
      </c>
      <c r="D242" s="13" t="str">
        <f>IFERROR(INDEX('Sycamore Loop Info'!$B$2:$Z$300,MATCH(I242,'Sycamore Loop Info'!$A$2:$A$300,0),MATCH($D$2,'Sycamore Loop Info'!$B$1:$Z$1,0)),"No Port Info")</f>
        <v>No Port Info</v>
      </c>
      <c r="E242" s="13" t="str">
        <f t="shared" si="41"/>
        <v>No</v>
      </c>
      <c r="F242" s="13" t="str">
        <f t="shared" si="42"/>
        <v>No Match</v>
      </c>
      <c r="G242" s="13" t="str">
        <f>IFERROR(INDEX('Sycamore Loop Info'!$B$2:$Z$300,MATCH(I242,'Sycamore Loop Info'!$A$2:$A$300,0),MATCH($G$2,'Sycamore Loop Info'!$B$1:$Z$1,0)),"No Cust ID")</f>
        <v>No Cust ID</v>
      </c>
      <c r="H242" s="4"/>
      <c r="I242" s="3"/>
      <c r="J242" s="3"/>
      <c r="K242" s="14"/>
      <c r="L242" s="3"/>
      <c r="M242" s="3"/>
      <c r="N242" s="3"/>
      <c r="O242" s="3"/>
      <c r="P242" s="3" t="str">
        <f t="shared" si="37"/>
        <v/>
      </c>
      <c r="Q242" s="3" t="str">
        <f t="shared" si="37"/>
        <v/>
      </c>
      <c r="R242" s="3"/>
      <c r="S242" s="3"/>
      <c r="T242" s="3" t="str">
        <f t="shared" si="38"/>
        <v/>
      </c>
      <c r="U242" s="3" t="str">
        <f t="shared" si="38"/>
        <v/>
      </c>
      <c r="V242" s="3"/>
      <c r="W242" s="3"/>
      <c r="X242" s="3" t="str">
        <f t="shared" si="39"/>
        <v/>
      </c>
      <c r="Y242" s="3" t="str">
        <f t="shared" si="39"/>
        <v/>
      </c>
      <c r="Z242" s="3"/>
      <c r="AA242" s="3"/>
      <c r="AB242" s="3" t="str">
        <f t="shared" si="35"/>
        <v/>
      </c>
      <c r="AC242" s="3" t="str">
        <f t="shared" si="36"/>
        <v/>
      </c>
      <c r="AD242" s="3"/>
      <c r="AE242" s="3"/>
      <c r="AF242" s="3" t="str">
        <f t="shared" si="40"/>
        <v/>
      </c>
      <c r="AG242" s="3" t="str">
        <f t="shared" si="40"/>
        <v/>
      </c>
      <c r="AH242" s="3"/>
    </row>
    <row r="243" spans="1:34" x14ac:dyDescent="0.35">
      <c r="A243" s="11"/>
      <c r="B243" s="2"/>
      <c r="C243" s="13" t="str">
        <f>IFERROR(INDEX('Sycamore Loop Info'!$B$2:$Z$300,MATCH(I243,'Sycamore Loop Info'!$A$2:$A$300,0),MATCH($C$2,'Sycamore Loop Info'!$B$1:$Z$1,0)),"No Match")</f>
        <v>No Match</v>
      </c>
      <c r="D243" s="13" t="str">
        <f>IFERROR(INDEX('Sycamore Loop Info'!$B$2:$Z$300,MATCH(I243,'Sycamore Loop Info'!$A$2:$A$300,0),MATCH($D$2,'Sycamore Loop Info'!$B$1:$Z$1,0)),"No Port Info")</f>
        <v>No Port Info</v>
      </c>
      <c r="E243" s="13" t="str">
        <f t="shared" si="41"/>
        <v>No</v>
      </c>
      <c r="F243" s="13" t="str">
        <f t="shared" si="42"/>
        <v>No Match</v>
      </c>
      <c r="G243" s="13" t="str">
        <f>IFERROR(INDEX('Sycamore Loop Info'!$B$2:$Z$300,MATCH(I243,'Sycamore Loop Info'!$A$2:$A$300,0),MATCH($G$2,'Sycamore Loop Info'!$B$1:$Z$1,0)),"No Cust ID")</f>
        <v>No Cust ID</v>
      </c>
      <c r="H243" s="4"/>
      <c r="I243" s="3"/>
      <c r="J243" s="3"/>
      <c r="K243" s="14"/>
      <c r="L243" s="3"/>
      <c r="M243" s="3"/>
      <c r="N243" s="3"/>
      <c r="O243" s="3"/>
      <c r="P243" s="3" t="str">
        <f t="shared" si="37"/>
        <v/>
      </c>
      <c r="Q243" s="3" t="str">
        <f t="shared" si="37"/>
        <v/>
      </c>
      <c r="R243" s="3"/>
      <c r="S243" s="3"/>
      <c r="T243" s="3" t="str">
        <f t="shared" si="38"/>
        <v/>
      </c>
      <c r="U243" s="3" t="str">
        <f t="shared" si="38"/>
        <v/>
      </c>
      <c r="V243" s="3"/>
      <c r="W243" s="3"/>
      <c r="X243" s="3" t="str">
        <f t="shared" si="39"/>
        <v/>
      </c>
      <c r="Y243" s="3" t="str">
        <f t="shared" si="39"/>
        <v/>
      </c>
      <c r="Z243" s="3"/>
      <c r="AA243" s="3"/>
      <c r="AB243" s="3" t="str">
        <f t="shared" si="35"/>
        <v/>
      </c>
      <c r="AC243" s="3" t="str">
        <f t="shared" si="36"/>
        <v/>
      </c>
      <c r="AD243" s="3"/>
      <c r="AE243" s="3"/>
      <c r="AF243" s="3" t="str">
        <f t="shared" si="40"/>
        <v/>
      </c>
      <c r="AG243" s="3" t="str">
        <f t="shared" si="40"/>
        <v/>
      </c>
      <c r="AH243" s="3"/>
    </row>
    <row r="244" spans="1:34" x14ac:dyDescent="0.35">
      <c r="A244" s="11"/>
      <c r="B244" s="2"/>
      <c r="C244" s="13" t="str">
        <f>IFERROR(INDEX('Sycamore Loop Info'!$B$2:$Z$300,MATCH(I244,'Sycamore Loop Info'!$A$2:$A$300,0),MATCH($C$2,'Sycamore Loop Info'!$B$1:$Z$1,0)),"No Match")</f>
        <v>No Match</v>
      </c>
      <c r="D244" s="13" t="str">
        <f>IFERROR(INDEX('Sycamore Loop Info'!$B$2:$Z$300,MATCH(I244,'Sycamore Loop Info'!$A$2:$A$300,0),MATCH($D$2,'Sycamore Loop Info'!$B$1:$Z$1,0)),"No Port Info")</f>
        <v>No Port Info</v>
      </c>
      <c r="E244" s="13" t="str">
        <f t="shared" si="41"/>
        <v>No</v>
      </c>
      <c r="F244" s="13" t="str">
        <f t="shared" si="42"/>
        <v>No Match</v>
      </c>
      <c r="G244" s="13" t="str">
        <f>IFERROR(INDEX('Sycamore Loop Info'!$B$2:$Z$300,MATCH(I244,'Sycamore Loop Info'!$A$2:$A$300,0),MATCH($G$2,'Sycamore Loop Info'!$B$1:$Z$1,0)),"No Cust ID")</f>
        <v>No Cust ID</v>
      </c>
      <c r="H244" s="4"/>
      <c r="I244" s="3"/>
      <c r="J244" s="3"/>
      <c r="K244" s="14"/>
      <c r="L244" s="3"/>
      <c r="M244" s="3"/>
      <c r="N244" s="3"/>
      <c r="O244" s="3"/>
      <c r="P244" s="3" t="str">
        <f t="shared" si="37"/>
        <v/>
      </c>
      <c r="Q244" s="3" t="str">
        <f t="shared" si="37"/>
        <v/>
      </c>
      <c r="R244" s="3"/>
      <c r="S244" s="3"/>
      <c r="T244" s="3" t="str">
        <f t="shared" si="38"/>
        <v/>
      </c>
      <c r="U244" s="3" t="str">
        <f t="shared" si="38"/>
        <v/>
      </c>
      <c r="V244" s="3"/>
      <c r="W244" s="3"/>
      <c r="X244" s="3" t="str">
        <f t="shared" si="39"/>
        <v/>
      </c>
      <c r="Y244" s="3" t="str">
        <f t="shared" si="39"/>
        <v/>
      </c>
      <c r="Z244" s="3"/>
      <c r="AA244" s="3"/>
      <c r="AB244" s="3" t="str">
        <f t="shared" si="35"/>
        <v/>
      </c>
      <c r="AC244" s="3" t="str">
        <f t="shared" si="36"/>
        <v/>
      </c>
      <c r="AD244" s="3"/>
      <c r="AE244" s="3"/>
      <c r="AF244" s="3" t="str">
        <f t="shared" si="40"/>
        <v/>
      </c>
      <c r="AG244" s="3" t="str">
        <f t="shared" si="40"/>
        <v/>
      </c>
      <c r="AH244" s="3"/>
    </row>
    <row r="245" spans="1:34" x14ac:dyDescent="0.35">
      <c r="A245" s="11"/>
      <c r="B245" s="2"/>
      <c r="C245" s="13" t="str">
        <f>IFERROR(INDEX('Sycamore Loop Info'!$B$2:$Z$300,MATCH(I245,'Sycamore Loop Info'!$A$2:$A$300,0),MATCH($C$2,'Sycamore Loop Info'!$B$1:$Z$1,0)),"No Match")</f>
        <v>No Match</v>
      </c>
      <c r="D245" s="13" t="str">
        <f>IFERROR(INDEX('Sycamore Loop Info'!$B$2:$Z$300,MATCH(I245,'Sycamore Loop Info'!$A$2:$A$300,0),MATCH($D$2,'Sycamore Loop Info'!$B$1:$Z$1,0)),"No Port Info")</f>
        <v>No Port Info</v>
      </c>
      <c r="E245" s="13" t="str">
        <f t="shared" si="41"/>
        <v>No</v>
      </c>
      <c r="F245" s="13" t="str">
        <f t="shared" si="42"/>
        <v>No Match</v>
      </c>
      <c r="G245" s="13" t="str">
        <f>IFERROR(INDEX('Sycamore Loop Info'!$B$2:$Z$300,MATCH(I245,'Sycamore Loop Info'!$A$2:$A$300,0),MATCH($G$2,'Sycamore Loop Info'!$B$1:$Z$1,0)),"No Cust ID")</f>
        <v>No Cust ID</v>
      </c>
      <c r="H245" s="4"/>
      <c r="I245" s="3"/>
      <c r="J245" s="3"/>
      <c r="K245" s="14"/>
      <c r="L245" s="3"/>
      <c r="M245" s="3"/>
      <c r="N245" s="3"/>
      <c r="O245" s="3"/>
      <c r="P245" s="3" t="str">
        <f t="shared" si="37"/>
        <v/>
      </c>
      <c r="Q245" s="3" t="str">
        <f t="shared" si="37"/>
        <v/>
      </c>
      <c r="R245" s="3"/>
      <c r="S245" s="3"/>
      <c r="T245" s="3" t="str">
        <f t="shared" si="38"/>
        <v/>
      </c>
      <c r="U245" s="3" t="str">
        <f t="shared" si="38"/>
        <v/>
      </c>
      <c r="V245" s="3"/>
      <c r="W245" s="3"/>
      <c r="X245" s="3" t="str">
        <f t="shared" si="39"/>
        <v/>
      </c>
      <c r="Y245" s="3" t="str">
        <f t="shared" si="39"/>
        <v/>
      </c>
      <c r="Z245" s="3"/>
      <c r="AA245" s="3"/>
      <c r="AB245" s="3" t="str">
        <f t="shared" si="35"/>
        <v/>
      </c>
      <c r="AC245" s="3" t="str">
        <f t="shared" si="36"/>
        <v/>
      </c>
      <c r="AD245" s="3"/>
      <c r="AE245" s="3"/>
      <c r="AF245" s="3" t="str">
        <f t="shared" si="40"/>
        <v/>
      </c>
      <c r="AG245" s="3" t="str">
        <f t="shared" si="40"/>
        <v/>
      </c>
      <c r="AH245" s="3"/>
    </row>
    <row r="246" spans="1:34" x14ac:dyDescent="0.35">
      <c r="A246" s="11"/>
      <c r="B246" s="2"/>
      <c r="C246" s="13" t="str">
        <f>IFERROR(INDEX('Sycamore Loop Info'!$B$2:$Z$300,MATCH(I246,'Sycamore Loop Info'!$A$2:$A$300,0),MATCH($C$2,'Sycamore Loop Info'!$B$1:$Z$1,0)),"No Match")</f>
        <v>No Match</v>
      </c>
      <c r="D246" s="13" t="str">
        <f>IFERROR(INDEX('Sycamore Loop Info'!$B$2:$Z$300,MATCH(I246,'Sycamore Loop Info'!$A$2:$A$300,0),MATCH($D$2,'Sycamore Loop Info'!$B$1:$Z$1,0)),"No Port Info")</f>
        <v>No Port Info</v>
      </c>
      <c r="E246" s="13" t="str">
        <f t="shared" si="41"/>
        <v>No</v>
      </c>
      <c r="F246" s="13" t="str">
        <f t="shared" si="42"/>
        <v>No Match</v>
      </c>
      <c r="G246" s="13" t="str">
        <f>IFERROR(INDEX('Sycamore Loop Info'!$B$2:$Z$300,MATCH(I246,'Sycamore Loop Info'!$A$2:$A$300,0),MATCH($G$2,'Sycamore Loop Info'!$B$1:$Z$1,0)),"No Cust ID")</f>
        <v>No Cust ID</v>
      </c>
      <c r="H246" s="4"/>
      <c r="I246" s="3"/>
      <c r="J246" s="3"/>
      <c r="K246" s="14"/>
      <c r="L246" s="3"/>
      <c r="M246" s="3"/>
      <c r="N246" s="3"/>
      <c r="O246" s="3"/>
      <c r="P246" s="3" t="str">
        <f t="shared" si="37"/>
        <v/>
      </c>
      <c r="Q246" s="3" t="str">
        <f t="shared" si="37"/>
        <v/>
      </c>
      <c r="R246" s="3"/>
      <c r="S246" s="3"/>
      <c r="T246" s="3" t="str">
        <f t="shared" si="38"/>
        <v/>
      </c>
      <c r="U246" s="3" t="str">
        <f t="shared" si="38"/>
        <v/>
      </c>
      <c r="V246" s="3"/>
      <c r="W246" s="3"/>
      <c r="X246" s="3" t="str">
        <f t="shared" si="39"/>
        <v/>
      </c>
      <c r="Y246" s="3" t="str">
        <f t="shared" si="39"/>
        <v/>
      </c>
      <c r="Z246" s="3"/>
      <c r="AA246" s="3"/>
      <c r="AB246" s="3" t="str">
        <f t="shared" si="35"/>
        <v/>
      </c>
      <c r="AC246" s="3" t="str">
        <f t="shared" si="36"/>
        <v/>
      </c>
      <c r="AD246" s="3"/>
      <c r="AE246" s="3"/>
      <c r="AF246" s="3" t="str">
        <f t="shared" si="40"/>
        <v/>
      </c>
      <c r="AG246" s="3" t="str">
        <f t="shared" si="40"/>
        <v/>
      </c>
      <c r="AH246" s="3"/>
    </row>
    <row r="247" spans="1:34" x14ac:dyDescent="0.35">
      <c r="A247" s="11"/>
      <c r="B247" s="2"/>
      <c r="C247" s="13" t="str">
        <f>IFERROR(INDEX('Sycamore Loop Info'!$B$2:$Z$300,MATCH(I247,'Sycamore Loop Info'!$A$2:$A$300,0),MATCH($C$2,'Sycamore Loop Info'!$B$1:$Z$1,0)),"No Match")</f>
        <v>No Match</v>
      </c>
      <c r="D247" s="13" t="str">
        <f>IFERROR(INDEX('Sycamore Loop Info'!$B$2:$Z$300,MATCH(I247,'Sycamore Loop Info'!$A$2:$A$300,0),MATCH($D$2,'Sycamore Loop Info'!$B$1:$Z$1,0)),"No Port Info")</f>
        <v>No Port Info</v>
      </c>
      <c r="E247" s="13" t="str">
        <f t="shared" si="41"/>
        <v>No</v>
      </c>
      <c r="F247" s="13" t="str">
        <f t="shared" si="42"/>
        <v>No Match</v>
      </c>
      <c r="G247" s="13" t="str">
        <f>IFERROR(INDEX('Sycamore Loop Info'!$B$2:$Z$300,MATCH(I247,'Sycamore Loop Info'!$A$2:$A$300,0),MATCH($G$2,'Sycamore Loop Info'!$B$1:$Z$1,0)),"No Cust ID")</f>
        <v>No Cust ID</v>
      </c>
      <c r="H247" s="4"/>
      <c r="I247" s="3"/>
      <c r="J247" s="3"/>
      <c r="K247" s="14"/>
      <c r="L247" s="3"/>
      <c r="M247" s="3"/>
      <c r="N247" s="3"/>
      <c r="O247" s="3"/>
      <c r="P247" s="3" t="str">
        <f t="shared" si="37"/>
        <v/>
      </c>
      <c r="Q247" s="3" t="str">
        <f t="shared" si="37"/>
        <v/>
      </c>
      <c r="R247" s="3"/>
      <c r="S247" s="3"/>
      <c r="T247" s="3" t="str">
        <f t="shared" si="38"/>
        <v/>
      </c>
      <c r="U247" s="3" t="str">
        <f t="shared" si="38"/>
        <v/>
      </c>
      <c r="V247" s="3"/>
      <c r="W247" s="3"/>
      <c r="X247" s="3" t="str">
        <f t="shared" si="39"/>
        <v/>
      </c>
      <c r="Y247" s="3" t="str">
        <f t="shared" si="39"/>
        <v/>
      </c>
      <c r="Z247" s="3"/>
      <c r="AA247" s="3"/>
      <c r="AB247" s="3" t="str">
        <f t="shared" si="35"/>
        <v/>
      </c>
      <c r="AC247" s="3" t="str">
        <f t="shared" si="36"/>
        <v/>
      </c>
      <c r="AD247" s="3"/>
      <c r="AE247" s="3"/>
      <c r="AF247" s="3" t="str">
        <f t="shared" si="40"/>
        <v/>
      </c>
      <c r="AG247" s="3" t="str">
        <f t="shared" si="40"/>
        <v/>
      </c>
      <c r="AH247" s="3"/>
    </row>
    <row r="248" spans="1:34" x14ac:dyDescent="0.35">
      <c r="A248" s="11"/>
      <c r="B248" s="2"/>
      <c r="C248" s="13" t="str">
        <f>IFERROR(INDEX('Sycamore Loop Info'!$B$2:$Z$300,MATCH(I248,'Sycamore Loop Info'!$A$2:$A$300,0),MATCH($C$2,'Sycamore Loop Info'!$B$1:$Z$1,0)),"No Match")</f>
        <v>No Match</v>
      </c>
      <c r="D248" s="13" t="str">
        <f>IFERROR(INDEX('Sycamore Loop Info'!$B$2:$Z$300,MATCH(I248,'Sycamore Loop Info'!$A$2:$A$300,0),MATCH($D$2,'Sycamore Loop Info'!$B$1:$Z$1,0)),"No Port Info")</f>
        <v>No Port Info</v>
      </c>
      <c r="E248" s="13" t="str">
        <f t="shared" si="41"/>
        <v>No</v>
      </c>
      <c r="F248" s="13" t="str">
        <f t="shared" si="42"/>
        <v>No Match</v>
      </c>
      <c r="G248" s="13" t="str">
        <f>IFERROR(INDEX('Sycamore Loop Info'!$B$2:$Z$300,MATCH(I248,'Sycamore Loop Info'!$A$2:$A$300,0),MATCH($G$2,'Sycamore Loop Info'!$B$1:$Z$1,0)),"No Cust ID")</f>
        <v>No Cust ID</v>
      </c>
      <c r="H248" s="4"/>
      <c r="I248" s="3"/>
      <c r="J248" s="3"/>
      <c r="K248" s="14"/>
      <c r="L248" s="3"/>
      <c r="M248" s="3"/>
      <c r="N248" s="3"/>
      <c r="O248" s="3"/>
      <c r="P248" s="3" t="str">
        <f t="shared" si="37"/>
        <v/>
      </c>
      <c r="Q248" s="3" t="str">
        <f t="shared" si="37"/>
        <v/>
      </c>
      <c r="R248" s="3"/>
      <c r="S248" s="3"/>
      <c r="T248" s="3" t="str">
        <f t="shared" si="38"/>
        <v/>
      </c>
      <c r="U248" s="3" t="str">
        <f t="shared" si="38"/>
        <v/>
      </c>
      <c r="V248" s="3"/>
      <c r="W248" s="3"/>
      <c r="X248" s="3" t="str">
        <f t="shared" si="39"/>
        <v/>
      </c>
      <c r="Y248" s="3" t="str">
        <f t="shared" si="39"/>
        <v/>
      </c>
      <c r="Z248" s="3"/>
      <c r="AA248" s="3"/>
      <c r="AB248" s="3" t="str">
        <f t="shared" si="35"/>
        <v/>
      </c>
      <c r="AC248" s="3" t="str">
        <f t="shared" si="36"/>
        <v/>
      </c>
      <c r="AD248" s="3"/>
      <c r="AE248" s="3"/>
      <c r="AF248" s="3" t="str">
        <f t="shared" si="40"/>
        <v/>
      </c>
      <c r="AG248" s="3" t="str">
        <f t="shared" si="40"/>
        <v/>
      </c>
      <c r="AH248" s="3"/>
    </row>
    <row r="249" spans="1:34" x14ac:dyDescent="0.35">
      <c r="A249" s="11"/>
      <c r="B249" s="2"/>
      <c r="C249" s="13" t="str">
        <f>IFERROR(INDEX('Sycamore Loop Info'!$B$2:$Z$300,MATCH(I249,'Sycamore Loop Info'!$A$2:$A$300,0),MATCH($C$2,'Sycamore Loop Info'!$B$1:$Z$1,0)),"No Match")</f>
        <v>No Match</v>
      </c>
      <c r="D249" s="13" t="str">
        <f>IFERROR(INDEX('Sycamore Loop Info'!$B$2:$Z$300,MATCH(I249,'Sycamore Loop Info'!$A$2:$A$300,0),MATCH($D$2,'Sycamore Loop Info'!$B$1:$Z$1,0)),"No Port Info")</f>
        <v>No Port Info</v>
      </c>
      <c r="E249" s="13" t="str">
        <f t="shared" si="41"/>
        <v>No</v>
      </c>
      <c r="F249" s="13" t="str">
        <f t="shared" si="42"/>
        <v>No Match</v>
      </c>
      <c r="G249" s="13" t="str">
        <f>IFERROR(INDEX('Sycamore Loop Info'!$B$2:$Z$300,MATCH(I249,'Sycamore Loop Info'!$A$2:$A$300,0),MATCH($G$2,'Sycamore Loop Info'!$B$1:$Z$1,0)),"No Cust ID")</f>
        <v>No Cust ID</v>
      </c>
      <c r="H249" s="4"/>
      <c r="I249" s="3"/>
      <c r="J249" s="3"/>
      <c r="K249" s="14"/>
      <c r="L249" s="3"/>
      <c r="M249" s="3"/>
      <c r="N249" s="3"/>
      <c r="O249" s="3"/>
      <c r="P249" s="3" t="str">
        <f t="shared" si="37"/>
        <v/>
      </c>
      <c r="Q249" s="3" t="str">
        <f t="shared" si="37"/>
        <v/>
      </c>
      <c r="R249" s="3"/>
      <c r="S249" s="3"/>
      <c r="T249" s="3" t="str">
        <f t="shared" si="38"/>
        <v/>
      </c>
      <c r="U249" s="3" t="str">
        <f t="shared" si="38"/>
        <v/>
      </c>
      <c r="V249" s="3"/>
      <c r="W249" s="3"/>
      <c r="X249" s="3" t="str">
        <f t="shared" si="39"/>
        <v/>
      </c>
      <c r="Y249" s="3" t="str">
        <f t="shared" si="39"/>
        <v/>
      </c>
      <c r="Z249" s="3"/>
      <c r="AA249" s="3"/>
      <c r="AB249" s="3" t="str">
        <f t="shared" si="35"/>
        <v/>
      </c>
      <c r="AC249" s="3" t="str">
        <f t="shared" si="36"/>
        <v/>
      </c>
      <c r="AD249" s="3"/>
      <c r="AE249" s="3"/>
      <c r="AF249" s="3" t="str">
        <f t="shared" si="40"/>
        <v/>
      </c>
      <c r="AG249" s="3" t="str">
        <f t="shared" si="40"/>
        <v/>
      </c>
      <c r="AH249" s="3"/>
    </row>
    <row r="250" spans="1:34" x14ac:dyDescent="0.35">
      <c r="A250" s="11"/>
      <c r="B250" s="2"/>
      <c r="C250" s="13" t="str">
        <f>IFERROR(INDEX('Sycamore Loop Info'!$B$2:$Z$300,MATCH(I250,'Sycamore Loop Info'!$A$2:$A$300,0),MATCH($C$2,'Sycamore Loop Info'!$B$1:$Z$1,0)),"No Match")</f>
        <v>No Match</v>
      </c>
      <c r="D250" s="13" t="str">
        <f>IFERROR(INDEX('Sycamore Loop Info'!$B$2:$Z$300,MATCH(I250,'Sycamore Loop Info'!$A$2:$A$300,0),MATCH($D$2,'Sycamore Loop Info'!$B$1:$Z$1,0)),"No Port Info")</f>
        <v>No Port Info</v>
      </c>
      <c r="E250" s="13" t="str">
        <f t="shared" si="41"/>
        <v>No</v>
      </c>
      <c r="F250" s="13" t="str">
        <f t="shared" si="42"/>
        <v>No Match</v>
      </c>
      <c r="G250" s="13" t="str">
        <f>IFERROR(INDEX('Sycamore Loop Info'!$B$2:$Z$300,MATCH(I250,'Sycamore Loop Info'!$A$2:$A$300,0),MATCH($G$2,'Sycamore Loop Info'!$B$1:$Z$1,0)),"No Cust ID")</f>
        <v>No Cust ID</v>
      </c>
      <c r="H250" s="4"/>
      <c r="I250" s="3"/>
      <c r="J250" s="3"/>
      <c r="K250" s="14"/>
      <c r="L250" s="3"/>
      <c r="M250" s="3"/>
      <c r="N250" s="3"/>
      <c r="O250" s="3"/>
      <c r="P250" s="3" t="str">
        <f t="shared" si="37"/>
        <v/>
      </c>
      <c r="Q250" s="3" t="str">
        <f t="shared" si="37"/>
        <v/>
      </c>
      <c r="R250" s="3"/>
      <c r="S250" s="3"/>
      <c r="T250" s="3" t="str">
        <f t="shared" si="38"/>
        <v/>
      </c>
      <c r="U250" s="3" t="str">
        <f t="shared" si="38"/>
        <v/>
      </c>
      <c r="V250" s="3"/>
      <c r="W250" s="3"/>
      <c r="X250" s="3" t="str">
        <f t="shared" si="39"/>
        <v/>
      </c>
      <c r="Y250" s="3" t="str">
        <f t="shared" si="39"/>
        <v/>
      </c>
      <c r="Z250" s="3"/>
      <c r="AA250" s="3"/>
      <c r="AB250" s="3" t="str">
        <f t="shared" si="35"/>
        <v/>
      </c>
      <c r="AC250" s="3" t="str">
        <f t="shared" si="36"/>
        <v/>
      </c>
      <c r="AD250" s="3"/>
      <c r="AE250" s="3"/>
      <c r="AF250" s="3" t="str">
        <f t="shared" si="40"/>
        <v/>
      </c>
      <c r="AG250" s="3" t="str">
        <f t="shared" si="40"/>
        <v/>
      </c>
      <c r="AH250" s="3"/>
    </row>
    <row r="251" spans="1:34" x14ac:dyDescent="0.35">
      <c r="A251" s="11"/>
      <c r="B251" s="2"/>
      <c r="C251" s="13" t="str">
        <f>IFERROR(INDEX('Sycamore Loop Info'!$B$2:$Z$300,MATCH(I251,'Sycamore Loop Info'!$A$2:$A$300,0),MATCH($C$2,'Sycamore Loop Info'!$B$1:$Z$1,0)),"No Match")</f>
        <v>No Match</v>
      </c>
      <c r="D251" s="13" t="str">
        <f>IFERROR(INDEX('Sycamore Loop Info'!$B$2:$Z$300,MATCH(I251,'Sycamore Loop Info'!$A$2:$A$300,0),MATCH($D$2,'Sycamore Loop Info'!$B$1:$Z$1,0)),"No Port Info")</f>
        <v>No Port Info</v>
      </c>
      <c r="E251" s="13" t="str">
        <f t="shared" si="41"/>
        <v>No</v>
      </c>
      <c r="F251" s="13" t="str">
        <f t="shared" si="42"/>
        <v>No Match</v>
      </c>
      <c r="G251" s="13" t="str">
        <f>IFERROR(INDEX('Sycamore Loop Info'!$B$2:$Z$300,MATCH(I251,'Sycamore Loop Info'!$A$2:$A$300,0),MATCH($G$2,'Sycamore Loop Info'!$B$1:$Z$1,0)),"No Cust ID")</f>
        <v>No Cust ID</v>
      </c>
      <c r="H251" s="4"/>
      <c r="I251" s="3"/>
      <c r="J251" s="3"/>
      <c r="K251" s="14"/>
      <c r="L251" s="3"/>
      <c r="M251" s="3"/>
      <c r="N251" s="3"/>
      <c r="O251" s="3"/>
      <c r="P251" s="3" t="str">
        <f t="shared" si="37"/>
        <v/>
      </c>
      <c r="Q251" s="3" t="str">
        <f t="shared" si="37"/>
        <v/>
      </c>
      <c r="R251" s="3"/>
      <c r="S251" s="3"/>
      <c r="T251" s="3" t="str">
        <f t="shared" si="38"/>
        <v/>
      </c>
      <c r="U251" s="3" t="str">
        <f t="shared" si="38"/>
        <v/>
      </c>
      <c r="V251" s="3"/>
      <c r="W251" s="3"/>
      <c r="X251" s="3" t="str">
        <f t="shared" si="39"/>
        <v/>
      </c>
      <c r="Y251" s="3" t="str">
        <f t="shared" si="39"/>
        <v/>
      </c>
      <c r="Z251" s="3"/>
      <c r="AA251" s="3"/>
      <c r="AB251" s="3" t="str">
        <f t="shared" si="35"/>
        <v/>
      </c>
      <c r="AC251" s="3" t="str">
        <f t="shared" si="36"/>
        <v/>
      </c>
      <c r="AD251" s="3"/>
      <c r="AE251" s="3"/>
      <c r="AF251" s="3" t="str">
        <f t="shared" si="40"/>
        <v/>
      </c>
      <c r="AG251" s="3" t="str">
        <f t="shared" si="40"/>
        <v/>
      </c>
      <c r="AH251" s="3"/>
    </row>
    <row r="252" spans="1:34" x14ac:dyDescent="0.35">
      <c r="A252" s="11"/>
      <c r="B252" s="2"/>
      <c r="C252" s="13" t="str">
        <f>IFERROR(INDEX('Sycamore Loop Info'!$B$2:$Z$300,MATCH(I252,'Sycamore Loop Info'!$A$2:$A$300,0),MATCH($C$2,'Sycamore Loop Info'!$B$1:$Z$1,0)),"No Match")</f>
        <v>No Match</v>
      </c>
      <c r="D252" s="13" t="str">
        <f>IFERROR(INDEX('Sycamore Loop Info'!$B$2:$Z$300,MATCH(I252,'Sycamore Loop Info'!$A$2:$A$300,0),MATCH($D$2,'Sycamore Loop Info'!$B$1:$Z$1,0)),"No Port Info")</f>
        <v>No Port Info</v>
      </c>
      <c r="E252" s="13" t="str">
        <f t="shared" si="41"/>
        <v>No</v>
      </c>
      <c r="F252" s="13" t="str">
        <f t="shared" si="42"/>
        <v>No Match</v>
      </c>
      <c r="G252" s="13" t="str">
        <f>IFERROR(INDEX('Sycamore Loop Info'!$B$2:$Z$300,MATCH(I252,'Sycamore Loop Info'!$A$2:$A$300,0),MATCH($G$2,'Sycamore Loop Info'!$B$1:$Z$1,0)),"No Cust ID")</f>
        <v>No Cust ID</v>
      </c>
      <c r="H252" s="4"/>
      <c r="I252" s="3"/>
      <c r="J252" s="3"/>
      <c r="K252" s="14"/>
      <c r="L252" s="3"/>
      <c r="M252" s="3"/>
      <c r="N252" s="3"/>
      <c r="O252" s="3"/>
      <c r="P252" s="3" t="str">
        <f t="shared" si="37"/>
        <v/>
      </c>
      <c r="Q252" s="3" t="str">
        <f t="shared" si="37"/>
        <v/>
      </c>
      <c r="R252" s="3"/>
      <c r="S252" s="3"/>
      <c r="T252" s="3" t="str">
        <f t="shared" si="38"/>
        <v/>
      </c>
      <c r="U252" s="3" t="str">
        <f t="shared" si="38"/>
        <v/>
      </c>
      <c r="V252" s="3"/>
      <c r="W252" s="3"/>
      <c r="X252" s="3" t="str">
        <f t="shared" si="39"/>
        <v/>
      </c>
      <c r="Y252" s="3" t="str">
        <f t="shared" si="39"/>
        <v/>
      </c>
      <c r="Z252" s="3"/>
      <c r="AA252" s="3"/>
      <c r="AB252" s="3" t="str">
        <f t="shared" si="35"/>
        <v/>
      </c>
      <c r="AC252" s="3" t="str">
        <f t="shared" si="36"/>
        <v/>
      </c>
      <c r="AD252" s="3"/>
      <c r="AE252" s="3"/>
      <c r="AF252" s="3" t="str">
        <f t="shared" si="40"/>
        <v/>
      </c>
      <c r="AG252" s="3" t="str">
        <f t="shared" si="40"/>
        <v/>
      </c>
      <c r="AH252" s="3"/>
    </row>
    <row r="253" spans="1:34" x14ac:dyDescent="0.35">
      <c r="A253" s="11"/>
      <c r="B253" s="2"/>
      <c r="C253" s="13" t="str">
        <f>IFERROR(INDEX('Sycamore Loop Info'!$B$2:$Z$300,MATCH(I253,'Sycamore Loop Info'!$A$2:$A$300,0),MATCH($C$2,'Sycamore Loop Info'!$B$1:$Z$1,0)),"No Match")</f>
        <v>No Match</v>
      </c>
      <c r="D253" s="13" t="str">
        <f>IFERROR(INDEX('Sycamore Loop Info'!$B$2:$Z$300,MATCH(I253,'Sycamore Loop Info'!$A$2:$A$300,0),MATCH($D$2,'Sycamore Loop Info'!$B$1:$Z$1,0)),"No Port Info")</f>
        <v>No Port Info</v>
      </c>
      <c r="E253" s="13" t="str">
        <f t="shared" si="41"/>
        <v>No</v>
      </c>
      <c r="F253" s="13" t="str">
        <f t="shared" si="42"/>
        <v>No Match</v>
      </c>
      <c r="G253" s="13" t="str">
        <f>IFERROR(INDEX('Sycamore Loop Info'!$B$2:$Z$300,MATCH(I253,'Sycamore Loop Info'!$A$2:$A$300,0),MATCH($G$2,'Sycamore Loop Info'!$B$1:$Z$1,0)),"No Cust ID")</f>
        <v>No Cust ID</v>
      </c>
      <c r="H253" s="4"/>
      <c r="I253" s="3"/>
      <c r="J253" s="3"/>
      <c r="K253" s="14"/>
      <c r="L253" s="3"/>
      <c r="M253" s="3"/>
      <c r="N253" s="3"/>
      <c r="O253" s="3"/>
      <c r="P253" s="3" t="str">
        <f t="shared" si="37"/>
        <v/>
      </c>
      <c r="Q253" s="3" t="str">
        <f t="shared" si="37"/>
        <v/>
      </c>
      <c r="R253" s="3"/>
      <c r="S253" s="3"/>
      <c r="T253" s="3" t="str">
        <f t="shared" si="38"/>
        <v/>
      </c>
      <c r="U253" s="3" t="str">
        <f t="shared" si="38"/>
        <v/>
      </c>
      <c r="V253" s="3"/>
      <c r="W253" s="3"/>
      <c r="X253" s="3" t="str">
        <f t="shared" si="39"/>
        <v/>
      </c>
      <c r="Y253" s="3" t="str">
        <f t="shared" si="39"/>
        <v/>
      </c>
      <c r="Z253" s="3"/>
      <c r="AA253" s="3"/>
      <c r="AB253" s="3" t="str">
        <f t="shared" si="35"/>
        <v/>
      </c>
      <c r="AC253" s="3" t="str">
        <f t="shared" si="36"/>
        <v/>
      </c>
      <c r="AD253" s="3"/>
      <c r="AE253" s="3"/>
      <c r="AF253" s="3" t="str">
        <f t="shared" si="40"/>
        <v/>
      </c>
      <c r="AG253" s="3" t="str">
        <f t="shared" si="40"/>
        <v/>
      </c>
      <c r="AH253" s="3"/>
    </row>
    <row r="254" spans="1:34" x14ac:dyDescent="0.35">
      <c r="A254" s="11"/>
      <c r="B254" s="2"/>
      <c r="C254" s="13" t="str">
        <f>IFERROR(INDEX('Sycamore Loop Info'!$B$2:$Z$300,MATCH(I254,'Sycamore Loop Info'!$A$2:$A$300,0),MATCH($C$2,'Sycamore Loop Info'!$B$1:$Z$1,0)),"No Match")</f>
        <v>No Match</v>
      </c>
      <c r="D254" s="13" t="str">
        <f>IFERROR(INDEX('Sycamore Loop Info'!$B$2:$Z$300,MATCH(I254,'Sycamore Loop Info'!$A$2:$A$300,0),MATCH($D$2,'Sycamore Loop Info'!$B$1:$Z$1,0)),"No Port Info")</f>
        <v>No Port Info</v>
      </c>
      <c r="E254" s="13" t="str">
        <f t="shared" si="41"/>
        <v>No</v>
      </c>
      <c r="F254" s="13" t="str">
        <f t="shared" si="42"/>
        <v>No Match</v>
      </c>
      <c r="G254" s="13" t="str">
        <f>IFERROR(INDEX('Sycamore Loop Info'!$B$2:$Z$300,MATCH(I254,'Sycamore Loop Info'!$A$2:$A$300,0),MATCH($G$2,'Sycamore Loop Info'!$B$1:$Z$1,0)),"No Cust ID")</f>
        <v>No Cust ID</v>
      </c>
      <c r="H254" s="4"/>
      <c r="I254" s="3"/>
      <c r="J254" s="3"/>
      <c r="K254" s="14"/>
      <c r="L254" s="3"/>
      <c r="M254" s="3"/>
      <c r="N254" s="3"/>
      <c r="O254" s="3"/>
      <c r="P254" s="3" t="str">
        <f t="shared" si="37"/>
        <v/>
      </c>
      <c r="Q254" s="3" t="str">
        <f t="shared" si="37"/>
        <v/>
      </c>
      <c r="R254" s="3"/>
      <c r="S254" s="3"/>
      <c r="T254" s="3" t="str">
        <f t="shared" si="38"/>
        <v/>
      </c>
      <c r="U254" s="3" t="str">
        <f t="shared" si="38"/>
        <v/>
      </c>
      <c r="V254" s="3"/>
      <c r="W254" s="3"/>
      <c r="X254" s="3" t="str">
        <f t="shared" si="39"/>
        <v/>
      </c>
      <c r="Y254" s="3" t="str">
        <f t="shared" si="39"/>
        <v/>
      </c>
      <c r="Z254" s="3"/>
      <c r="AA254" s="3"/>
      <c r="AB254" s="3" t="str">
        <f t="shared" si="35"/>
        <v/>
      </c>
      <c r="AC254" s="3" t="str">
        <f t="shared" si="36"/>
        <v/>
      </c>
      <c r="AD254" s="3"/>
      <c r="AE254" s="3"/>
      <c r="AF254" s="3" t="str">
        <f t="shared" si="40"/>
        <v/>
      </c>
      <c r="AG254" s="3" t="str">
        <f t="shared" si="40"/>
        <v/>
      </c>
      <c r="AH254" s="3"/>
    </row>
    <row r="255" spans="1:34" x14ac:dyDescent="0.35">
      <c r="A255" s="11"/>
      <c r="B255" s="2"/>
      <c r="C255" s="13" t="str">
        <f>IFERROR(INDEX('Sycamore Loop Info'!$B$2:$Z$300,MATCH(I255,'Sycamore Loop Info'!$A$2:$A$300,0),MATCH($C$2,'Sycamore Loop Info'!$B$1:$Z$1,0)),"No Match")</f>
        <v>No Match</v>
      </c>
      <c r="D255" s="13" t="str">
        <f>IFERROR(INDEX('Sycamore Loop Info'!$B$2:$Z$300,MATCH(I255,'Sycamore Loop Info'!$A$2:$A$300,0),MATCH($D$2,'Sycamore Loop Info'!$B$1:$Z$1,0)),"No Port Info")</f>
        <v>No Port Info</v>
      </c>
      <c r="E255" s="13" t="str">
        <f t="shared" si="41"/>
        <v>No</v>
      </c>
      <c r="F255" s="13" t="str">
        <f t="shared" si="42"/>
        <v>No Match</v>
      </c>
      <c r="G255" s="13" t="str">
        <f>IFERROR(INDEX('Sycamore Loop Info'!$B$2:$Z$300,MATCH(I255,'Sycamore Loop Info'!$A$2:$A$300,0),MATCH($G$2,'Sycamore Loop Info'!$B$1:$Z$1,0)),"No Cust ID")</f>
        <v>No Cust ID</v>
      </c>
      <c r="H255" s="4"/>
      <c r="I255" s="3"/>
      <c r="J255" s="3"/>
      <c r="K255" s="14"/>
      <c r="L255" s="3"/>
      <c r="M255" s="3"/>
      <c r="N255" s="3"/>
      <c r="O255" s="3"/>
      <c r="P255" s="3" t="str">
        <f t="shared" si="37"/>
        <v/>
      </c>
      <c r="Q255" s="3" t="str">
        <f t="shared" si="37"/>
        <v/>
      </c>
      <c r="R255" s="3"/>
      <c r="S255" s="3"/>
      <c r="T255" s="3" t="str">
        <f t="shared" si="38"/>
        <v/>
      </c>
      <c r="U255" s="3" t="str">
        <f t="shared" si="38"/>
        <v/>
      </c>
      <c r="V255" s="3"/>
      <c r="W255" s="3"/>
      <c r="X255" s="3" t="str">
        <f t="shared" si="39"/>
        <v/>
      </c>
      <c r="Y255" s="3" t="str">
        <f t="shared" si="39"/>
        <v/>
      </c>
      <c r="Z255" s="3"/>
      <c r="AA255" s="3"/>
      <c r="AB255" s="3" t="str">
        <f t="shared" si="35"/>
        <v/>
      </c>
      <c r="AC255" s="3" t="str">
        <f t="shared" si="36"/>
        <v/>
      </c>
      <c r="AD255" s="3"/>
      <c r="AE255" s="3"/>
      <c r="AF255" s="3" t="str">
        <f t="shared" si="40"/>
        <v/>
      </c>
      <c r="AG255" s="3" t="str">
        <f t="shared" si="40"/>
        <v/>
      </c>
      <c r="AH255" s="3"/>
    </row>
    <row r="256" spans="1:34" x14ac:dyDescent="0.35">
      <c r="A256" s="11"/>
      <c r="B256" s="2"/>
      <c r="C256" s="13" t="str">
        <f>IFERROR(INDEX('Sycamore Loop Info'!$B$2:$Z$300,MATCH(I256,'Sycamore Loop Info'!$A$2:$A$300,0),MATCH($C$2,'Sycamore Loop Info'!$B$1:$Z$1,0)),"No Match")</f>
        <v>No Match</v>
      </c>
      <c r="D256" s="13" t="str">
        <f>IFERROR(INDEX('Sycamore Loop Info'!$B$2:$Z$300,MATCH(I256,'Sycamore Loop Info'!$A$2:$A$300,0),MATCH($D$2,'Sycamore Loop Info'!$B$1:$Z$1,0)),"No Port Info")</f>
        <v>No Port Info</v>
      </c>
      <c r="E256" s="13" t="str">
        <f t="shared" si="41"/>
        <v>No</v>
      </c>
      <c r="F256" s="13" t="str">
        <f t="shared" si="42"/>
        <v>No Match</v>
      </c>
      <c r="G256" s="13" t="str">
        <f>IFERROR(INDEX('Sycamore Loop Info'!$B$2:$Z$300,MATCH(I256,'Sycamore Loop Info'!$A$2:$A$300,0),MATCH($G$2,'Sycamore Loop Info'!$B$1:$Z$1,0)),"No Cust ID")</f>
        <v>No Cust ID</v>
      </c>
      <c r="H256" s="4"/>
      <c r="I256" s="3"/>
      <c r="J256" s="3"/>
      <c r="K256" s="14"/>
      <c r="L256" s="3"/>
      <c r="M256" s="3"/>
      <c r="N256" s="3"/>
      <c r="O256" s="3"/>
      <c r="P256" s="3" t="str">
        <f t="shared" si="37"/>
        <v/>
      </c>
      <c r="Q256" s="3" t="str">
        <f t="shared" si="37"/>
        <v/>
      </c>
      <c r="R256" s="3"/>
      <c r="S256" s="3"/>
      <c r="T256" s="3" t="str">
        <f t="shared" si="38"/>
        <v/>
      </c>
      <c r="U256" s="3" t="str">
        <f t="shared" si="38"/>
        <v/>
      </c>
      <c r="V256" s="3"/>
      <c r="W256" s="3"/>
      <c r="X256" s="3" t="str">
        <f t="shared" si="39"/>
        <v/>
      </c>
      <c r="Y256" s="3" t="str">
        <f t="shared" si="39"/>
        <v/>
      </c>
      <c r="Z256" s="3"/>
      <c r="AA256" s="3"/>
      <c r="AB256" s="3" t="str">
        <f t="shared" si="35"/>
        <v/>
      </c>
      <c r="AC256" s="3" t="str">
        <f t="shared" si="36"/>
        <v/>
      </c>
      <c r="AD256" s="3"/>
      <c r="AE256" s="3"/>
      <c r="AF256" s="3" t="str">
        <f t="shared" si="40"/>
        <v/>
      </c>
      <c r="AG256" s="3" t="str">
        <f t="shared" si="40"/>
        <v/>
      </c>
      <c r="AH256" s="3"/>
    </row>
    <row r="257" spans="1:34" x14ac:dyDescent="0.35">
      <c r="A257" s="11"/>
      <c r="B257" s="2"/>
      <c r="C257" s="13" t="str">
        <f>IFERROR(INDEX('Sycamore Loop Info'!$B$2:$Z$300,MATCH(I257,'Sycamore Loop Info'!$A$2:$A$300,0),MATCH($C$2,'Sycamore Loop Info'!$B$1:$Z$1,0)),"No Match")</f>
        <v>No Match</v>
      </c>
      <c r="D257" s="13" t="str">
        <f>IFERROR(INDEX('Sycamore Loop Info'!$B$2:$Z$300,MATCH(I257,'Sycamore Loop Info'!$A$2:$A$300,0),MATCH($D$2,'Sycamore Loop Info'!$B$1:$Z$1,0)),"No Port Info")</f>
        <v>No Port Info</v>
      </c>
      <c r="E257" s="13" t="str">
        <f t="shared" si="41"/>
        <v>No</v>
      </c>
      <c r="F257" s="13" t="str">
        <f t="shared" si="42"/>
        <v>No Match</v>
      </c>
      <c r="G257" s="13" t="str">
        <f>IFERROR(INDEX('Sycamore Loop Info'!$B$2:$Z$300,MATCH(I257,'Sycamore Loop Info'!$A$2:$A$300,0),MATCH($G$2,'Sycamore Loop Info'!$B$1:$Z$1,0)),"No Cust ID")</f>
        <v>No Cust ID</v>
      </c>
      <c r="H257" s="4"/>
      <c r="I257" s="3"/>
      <c r="J257" s="3"/>
      <c r="K257" s="14"/>
      <c r="L257" s="3"/>
      <c r="M257" s="3"/>
      <c r="N257" s="3"/>
      <c r="O257" s="3"/>
      <c r="P257" s="3" t="str">
        <f t="shared" si="37"/>
        <v/>
      </c>
      <c r="Q257" s="3" t="str">
        <f t="shared" si="37"/>
        <v/>
      </c>
      <c r="R257" s="3"/>
      <c r="S257" s="3"/>
      <c r="T257" s="3" t="str">
        <f t="shared" si="38"/>
        <v/>
      </c>
      <c r="U257" s="3" t="str">
        <f t="shared" si="38"/>
        <v/>
      </c>
      <c r="V257" s="3"/>
      <c r="W257" s="3"/>
      <c r="X257" s="3" t="str">
        <f t="shared" si="39"/>
        <v/>
      </c>
      <c r="Y257" s="3" t="str">
        <f t="shared" si="39"/>
        <v/>
      </c>
      <c r="Z257" s="3"/>
      <c r="AA257" s="3"/>
      <c r="AB257" s="3" t="str">
        <f t="shared" si="35"/>
        <v/>
      </c>
      <c r="AC257" s="3" t="str">
        <f t="shared" si="36"/>
        <v/>
      </c>
      <c r="AD257" s="3"/>
      <c r="AE257" s="3"/>
      <c r="AF257" s="3" t="str">
        <f t="shared" si="40"/>
        <v/>
      </c>
      <c r="AG257" s="3" t="str">
        <f t="shared" si="40"/>
        <v/>
      </c>
      <c r="AH257" s="3"/>
    </row>
    <row r="258" spans="1:34" x14ac:dyDescent="0.35">
      <c r="A258" s="11"/>
      <c r="B258" s="2"/>
      <c r="C258" s="13" t="str">
        <f>IFERROR(INDEX('Sycamore Loop Info'!$B$2:$Z$300,MATCH(I258,'Sycamore Loop Info'!$A$2:$A$300,0),MATCH($C$2,'Sycamore Loop Info'!$B$1:$Z$1,0)),"No Match")</f>
        <v>No Match</v>
      </c>
      <c r="D258" s="13" t="str">
        <f>IFERROR(INDEX('Sycamore Loop Info'!$B$2:$Z$300,MATCH(I258,'Sycamore Loop Info'!$A$2:$A$300,0),MATCH($D$2,'Sycamore Loop Info'!$B$1:$Z$1,0)),"No Port Info")</f>
        <v>No Port Info</v>
      </c>
      <c r="E258" s="13" t="str">
        <f t="shared" si="41"/>
        <v>No</v>
      </c>
      <c r="F258" s="13" t="str">
        <f t="shared" si="42"/>
        <v>No Match</v>
      </c>
      <c r="G258" s="13" t="str">
        <f>IFERROR(INDEX('Sycamore Loop Info'!$B$2:$Z$300,MATCH(I258,'Sycamore Loop Info'!$A$2:$A$300,0),MATCH($G$2,'Sycamore Loop Info'!$B$1:$Z$1,0)),"No Cust ID")</f>
        <v>No Cust ID</v>
      </c>
      <c r="H258" s="4"/>
      <c r="I258" s="3"/>
      <c r="J258" s="3"/>
      <c r="K258" s="14"/>
      <c r="L258" s="3"/>
      <c r="M258" s="3"/>
      <c r="N258" s="3"/>
      <c r="O258" s="3"/>
      <c r="P258" s="3" t="str">
        <f t="shared" si="37"/>
        <v/>
      </c>
      <c r="Q258" s="3" t="str">
        <f t="shared" si="37"/>
        <v/>
      </c>
      <c r="R258" s="3"/>
      <c r="S258" s="3"/>
      <c r="T258" s="3" t="str">
        <f t="shared" si="38"/>
        <v/>
      </c>
      <c r="U258" s="3" t="str">
        <f t="shared" si="38"/>
        <v/>
      </c>
      <c r="V258" s="3"/>
      <c r="W258" s="3"/>
      <c r="X258" s="3" t="str">
        <f t="shared" si="39"/>
        <v/>
      </c>
      <c r="Y258" s="3" t="str">
        <f t="shared" si="39"/>
        <v/>
      </c>
      <c r="Z258" s="3"/>
      <c r="AA258" s="3"/>
      <c r="AB258" s="3" t="str">
        <f t="shared" si="35"/>
        <v/>
      </c>
      <c r="AC258" s="3" t="str">
        <f t="shared" si="36"/>
        <v/>
      </c>
      <c r="AD258" s="3"/>
      <c r="AE258" s="3"/>
      <c r="AF258" s="3" t="str">
        <f t="shared" si="40"/>
        <v/>
      </c>
      <c r="AG258" s="3" t="str">
        <f t="shared" si="40"/>
        <v/>
      </c>
      <c r="AH258" s="3"/>
    </row>
    <row r="259" spans="1:34" x14ac:dyDescent="0.35">
      <c r="A259" s="11"/>
      <c r="B259" s="2"/>
      <c r="C259" s="13" t="str">
        <f>IFERROR(INDEX('Sycamore Loop Info'!$B$2:$Z$300,MATCH(I259,'Sycamore Loop Info'!$A$2:$A$300,0),MATCH($C$2,'Sycamore Loop Info'!$B$1:$Z$1,0)),"No Match")</f>
        <v>No Match</v>
      </c>
      <c r="D259" s="13" t="str">
        <f>IFERROR(INDEX('Sycamore Loop Info'!$B$2:$Z$300,MATCH(I259,'Sycamore Loop Info'!$A$2:$A$300,0),MATCH($D$2,'Sycamore Loop Info'!$B$1:$Z$1,0)),"No Port Info")</f>
        <v>No Port Info</v>
      </c>
      <c r="E259" s="13" t="str">
        <f t="shared" si="41"/>
        <v>No</v>
      </c>
      <c r="F259" s="13" t="str">
        <f t="shared" si="42"/>
        <v>No Match</v>
      </c>
      <c r="G259" s="13" t="str">
        <f>IFERROR(INDEX('Sycamore Loop Info'!$B$2:$Z$300,MATCH(I259,'Sycamore Loop Info'!$A$2:$A$300,0),MATCH($G$2,'Sycamore Loop Info'!$B$1:$Z$1,0)),"No Cust ID")</f>
        <v>No Cust ID</v>
      </c>
      <c r="H259" s="4"/>
      <c r="I259" s="3"/>
      <c r="J259" s="3"/>
      <c r="K259" s="14"/>
      <c r="L259" s="3"/>
      <c r="M259" s="3"/>
      <c r="N259" s="3"/>
      <c r="O259" s="3"/>
      <c r="P259" s="3" t="str">
        <f t="shared" si="37"/>
        <v/>
      </c>
      <c r="Q259" s="3" t="str">
        <f t="shared" si="37"/>
        <v/>
      </c>
      <c r="R259" s="3"/>
      <c r="S259" s="3"/>
      <c r="T259" s="3" t="str">
        <f t="shared" si="38"/>
        <v/>
      </c>
      <c r="U259" s="3" t="str">
        <f t="shared" si="38"/>
        <v/>
      </c>
      <c r="V259" s="3"/>
      <c r="W259" s="3"/>
      <c r="X259" s="3" t="str">
        <f t="shared" si="39"/>
        <v/>
      </c>
      <c r="Y259" s="3" t="str">
        <f t="shared" si="39"/>
        <v/>
      </c>
      <c r="Z259" s="3"/>
      <c r="AA259" s="3"/>
      <c r="AB259" s="3" t="str">
        <f t="shared" si="35"/>
        <v/>
      </c>
      <c r="AC259" s="3" t="str">
        <f t="shared" si="36"/>
        <v/>
      </c>
      <c r="AD259" s="3"/>
      <c r="AE259" s="3"/>
      <c r="AF259" s="3" t="str">
        <f t="shared" si="40"/>
        <v/>
      </c>
      <c r="AG259" s="3" t="str">
        <f t="shared" si="40"/>
        <v/>
      </c>
      <c r="AH259" s="3"/>
    </row>
    <row r="260" spans="1:34" x14ac:dyDescent="0.35">
      <c r="A260" s="11"/>
      <c r="B260" s="2"/>
      <c r="C260" s="13" t="str">
        <f>IFERROR(INDEX('Sycamore Loop Info'!$B$2:$Z$300,MATCH(I260,'Sycamore Loop Info'!$A$2:$A$300,0),MATCH($C$2,'Sycamore Loop Info'!$B$1:$Z$1,0)),"No Match")</f>
        <v>No Match</v>
      </c>
      <c r="D260" s="13" t="str">
        <f>IFERROR(INDEX('Sycamore Loop Info'!$B$2:$Z$300,MATCH(I260,'Sycamore Loop Info'!$A$2:$A$300,0),MATCH($D$2,'Sycamore Loop Info'!$B$1:$Z$1,0)),"No Port Info")</f>
        <v>No Port Info</v>
      </c>
      <c r="E260" s="13" t="str">
        <f t="shared" si="41"/>
        <v>No</v>
      </c>
      <c r="F260" s="13" t="str">
        <f t="shared" si="42"/>
        <v>No Match</v>
      </c>
      <c r="G260" s="13" t="str">
        <f>IFERROR(INDEX('Sycamore Loop Info'!$B$2:$Z$300,MATCH(I260,'Sycamore Loop Info'!$A$2:$A$300,0),MATCH($G$2,'Sycamore Loop Info'!$B$1:$Z$1,0)),"No Cust ID")</f>
        <v>No Cust ID</v>
      </c>
      <c r="H260" s="4"/>
      <c r="I260" s="3"/>
      <c r="J260" s="3"/>
      <c r="K260" s="14"/>
      <c r="L260" s="3"/>
      <c r="M260" s="3"/>
      <c r="N260" s="3"/>
      <c r="O260" s="3"/>
      <c r="P260" s="3" t="str">
        <f t="shared" si="37"/>
        <v/>
      </c>
      <c r="Q260" s="3" t="str">
        <f t="shared" si="37"/>
        <v/>
      </c>
      <c r="R260" s="3"/>
      <c r="S260" s="3"/>
      <c r="T260" s="3" t="str">
        <f t="shared" si="38"/>
        <v/>
      </c>
      <c r="U260" s="3" t="str">
        <f t="shared" si="38"/>
        <v/>
      </c>
      <c r="V260" s="3"/>
      <c r="W260" s="3"/>
      <c r="X260" s="3" t="str">
        <f t="shared" si="39"/>
        <v/>
      </c>
      <c r="Y260" s="3" t="str">
        <f t="shared" si="39"/>
        <v/>
      </c>
      <c r="Z260" s="3"/>
      <c r="AA260" s="3"/>
      <c r="AB260" s="3" t="str">
        <f t="shared" si="35"/>
        <v/>
      </c>
      <c r="AC260" s="3" t="str">
        <f t="shared" si="36"/>
        <v/>
      </c>
      <c r="AD260" s="3"/>
      <c r="AE260" s="3"/>
      <c r="AF260" s="3" t="str">
        <f t="shared" si="40"/>
        <v/>
      </c>
      <c r="AG260" s="3" t="str">
        <f t="shared" si="40"/>
        <v/>
      </c>
      <c r="AH260" s="3"/>
    </row>
    <row r="261" spans="1:34" x14ac:dyDescent="0.35">
      <c r="A261" s="11"/>
      <c r="B261" s="2"/>
      <c r="C261" s="13" t="str">
        <f>IFERROR(INDEX('Sycamore Loop Info'!$B$2:$Z$300,MATCH(I261,'Sycamore Loop Info'!$A$2:$A$300,0),MATCH($C$2,'Sycamore Loop Info'!$B$1:$Z$1,0)),"No Match")</f>
        <v>No Match</v>
      </c>
      <c r="D261" s="13" t="str">
        <f>IFERROR(INDEX('Sycamore Loop Info'!$B$2:$Z$300,MATCH(I261,'Sycamore Loop Info'!$A$2:$A$300,0),MATCH($D$2,'Sycamore Loop Info'!$B$1:$Z$1,0)),"No Port Info")</f>
        <v>No Port Info</v>
      </c>
      <c r="E261" s="13" t="str">
        <f t="shared" si="41"/>
        <v>No</v>
      </c>
      <c r="F261" s="13" t="str">
        <f t="shared" si="42"/>
        <v>No Match</v>
      </c>
      <c r="G261" s="13" t="str">
        <f>IFERROR(INDEX('Sycamore Loop Info'!$B$2:$Z$300,MATCH(I261,'Sycamore Loop Info'!$A$2:$A$300,0),MATCH($G$2,'Sycamore Loop Info'!$B$1:$Z$1,0)),"No Cust ID")</f>
        <v>No Cust ID</v>
      </c>
      <c r="H261" s="4"/>
      <c r="I261" s="3"/>
      <c r="J261" s="3"/>
      <c r="K261" s="14"/>
      <c r="L261" s="3"/>
      <c r="M261" s="3"/>
      <c r="N261" s="3"/>
      <c r="O261" s="3"/>
      <c r="P261" s="3" t="str">
        <f t="shared" si="37"/>
        <v/>
      </c>
      <c r="Q261" s="3" t="str">
        <f t="shared" si="37"/>
        <v/>
      </c>
      <c r="R261" s="3"/>
      <c r="S261" s="3"/>
      <c r="T261" s="3" t="str">
        <f t="shared" si="38"/>
        <v/>
      </c>
      <c r="U261" s="3" t="str">
        <f t="shared" si="38"/>
        <v/>
      </c>
      <c r="V261" s="3"/>
      <c r="W261" s="3"/>
      <c r="X261" s="3" t="str">
        <f t="shared" si="39"/>
        <v/>
      </c>
      <c r="Y261" s="3" t="str">
        <f t="shared" si="39"/>
        <v/>
      </c>
      <c r="Z261" s="3"/>
      <c r="AA261" s="3"/>
      <c r="AB261" s="3" t="str">
        <f t="shared" si="35"/>
        <v/>
      </c>
      <c r="AC261" s="3" t="str">
        <f t="shared" si="36"/>
        <v/>
      </c>
      <c r="AD261" s="3"/>
      <c r="AE261" s="3"/>
      <c r="AF261" s="3" t="str">
        <f t="shared" si="40"/>
        <v/>
      </c>
      <c r="AG261" s="3" t="str">
        <f t="shared" si="40"/>
        <v/>
      </c>
      <c r="AH261" s="3"/>
    </row>
    <row r="262" spans="1:34" x14ac:dyDescent="0.35">
      <c r="A262" s="11"/>
      <c r="B262" s="2"/>
      <c r="C262" s="13" t="str">
        <f>IFERROR(INDEX('Sycamore Loop Info'!$B$2:$Z$300,MATCH(I262,'Sycamore Loop Info'!$A$2:$A$300,0),MATCH($C$2,'Sycamore Loop Info'!$B$1:$Z$1,0)),"No Match")</f>
        <v>No Match</v>
      </c>
      <c r="D262" s="13" t="str">
        <f>IFERROR(INDEX('Sycamore Loop Info'!$B$2:$Z$300,MATCH(I262,'Sycamore Loop Info'!$A$2:$A$300,0),MATCH($D$2,'Sycamore Loop Info'!$B$1:$Z$1,0)),"No Port Info")</f>
        <v>No Port Info</v>
      </c>
      <c r="E262" s="13" t="str">
        <f t="shared" si="41"/>
        <v>No</v>
      </c>
      <c r="F262" s="13" t="str">
        <f t="shared" si="42"/>
        <v>No Match</v>
      </c>
      <c r="G262" s="13" t="str">
        <f>IFERROR(INDEX('Sycamore Loop Info'!$B$2:$Z$300,MATCH(I262,'Sycamore Loop Info'!$A$2:$A$300,0),MATCH($G$2,'Sycamore Loop Info'!$B$1:$Z$1,0)),"No Cust ID")</f>
        <v>No Cust ID</v>
      </c>
      <c r="H262" s="4"/>
      <c r="I262" s="3"/>
      <c r="J262" s="3"/>
      <c r="K262" s="14"/>
      <c r="L262" s="3"/>
      <c r="M262" s="3"/>
      <c r="N262" s="3"/>
      <c r="O262" s="3"/>
      <c r="P262" s="3" t="str">
        <f t="shared" si="37"/>
        <v/>
      </c>
      <c r="Q262" s="3" t="str">
        <f t="shared" si="37"/>
        <v/>
      </c>
      <c r="R262" s="3"/>
      <c r="S262" s="3"/>
      <c r="T262" s="3" t="str">
        <f t="shared" si="38"/>
        <v/>
      </c>
      <c r="U262" s="3" t="str">
        <f t="shared" si="38"/>
        <v/>
      </c>
      <c r="V262" s="3"/>
      <c r="W262" s="3"/>
      <c r="X262" s="3" t="str">
        <f t="shared" si="39"/>
        <v/>
      </c>
      <c r="Y262" s="3" t="str">
        <f t="shared" si="39"/>
        <v/>
      </c>
      <c r="Z262" s="3"/>
      <c r="AA262" s="3"/>
      <c r="AB262" s="3" t="str">
        <f t="shared" si="35"/>
        <v/>
      </c>
      <c r="AC262" s="3" t="str">
        <f t="shared" si="36"/>
        <v/>
      </c>
      <c r="AD262" s="3"/>
      <c r="AE262" s="3"/>
      <c r="AF262" s="3" t="str">
        <f t="shared" si="40"/>
        <v/>
      </c>
      <c r="AG262" s="3" t="str">
        <f t="shared" si="40"/>
        <v/>
      </c>
      <c r="AH262" s="3"/>
    </row>
    <row r="263" spans="1:34" x14ac:dyDescent="0.35">
      <c r="A263" s="11"/>
      <c r="B263" s="2"/>
      <c r="C263" s="13" t="str">
        <f>IFERROR(INDEX('Sycamore Loop Info'!$B$2:$Z$300,MATCH(I263,'Sycamore Loop Info'!$A$2:$A$300,0),MATCH($C$2,'Sycamore Loop Info'!$B$1:$Z$1,0)),"No Match")</f>
        <v>No Match</v>
      </c>
      <c r="D263" s="13" t="str">
        <f>IFERROR(INDEX('Sycamore Loop Info'!$B$2:$Z$300,MATCH(I263,'Sycamore Loop Info'!$A$2:$A$300,0),MATCH($D$2,'Sycamore Loop Info'!$B$1:$Z$1,0)),"No Port Info")</f>
        <v>No Port Info</v>
      </c>
      <c r="E263" s="13" t="str">
        <f t="shared" si="41"/>
        <v>No</v>
      </c>
      <c r="F263" s="13" t="str">
        <f t="shared" si="42"/>
        <v>No Match</v>
      </c>
      <c r="G263" s="13" t="str">
        <f>IFERROR(INDEX('Sycamore Loop Info'!$B$2:$Z$300,MATCH(I263,'Sycamore Loop Info'!$A$2:$A$300,0),MATCH($G$2,'Sycamore Loop Info'!$B$1:$Z$1,0)),"No Cust ID")</f>
        <v>No Cust ID</v>
      </c>
      <c r="H263" s="4"/>
      <c r="I263" s="3"/>
      <c r="J263" s="3"/>
      <c r="K263" s="14"/>
      <c r="L263" s="3"/>
      <c r="M263" s="3"/>
      <c r="N263" s="3"/>
      <c r="O263" s="3"/>
      <c r="P263" s="3" t="str">
        <f t="shared" si="37"/>
        <v/>
      </c>
      <c r="Q263" s="3" t="str">
        <f t="shared" si="37"/>
        <v/>
      </c>
      <c r="R263" s="3"/>
      <c r="S263" s="3"/>
      <c r="T263" s="3" t="str">
        <f t="shared" si="38"/>
        <v/>
      </c>
      <c r="U263" s="3" t="str">
        <f t="shared" si="38"/>
        <v/>
      </c>
      <c r="V263" s="3"/>
      <c r="W263" s="3"/>
      <c r="X263" s="3" t="str">
        <f t="shared" si="39"/>
        <v/>
      </c>
      <c r="Y263" s="3" t="str">
        <f t="shared" si="39"/>
        <v/>
      </c>
      <c r="Z263" s="3"/>
      <c r="AA263" s="3"/>
      <c r="AB263" s="3" t="str">
        <f t="shared" si="35"/>
        <v/>
      </c>
      <c r="AC263" s="3" t="str">
        <f t="shared" si="36"/>
        <v/>
      </c>
      <c r="AD263" s="3"/>
      <c r="AE263" s="3"/>
      <c r="AF263" s="3" t="str">
        <f t="shared" si="40"/>
        <v/>
      </c>
      <c r="AG263" s="3" t="str">
        <f t="shared" si="40"/>
        <v/>
      </c>
      <c r="AH263" s="3"/>
    </row>
    <row r="264" spans="1:34" x14ac:dyDescent="0.35">
      <c r="A264" s="11"/>
      <c r="B264" s="2"/>
      <c r="C264" s="13" t="str">
        <f>IFERROR(INDEX('Sycamore Loop Info'!$B$2:$Z$300,MATCH(I264,'Sycamore Loop Info'!$A$2:$A$300,0),MATCH($C$2,'Sycamore Loop Info'!$B$1:$Z$1,0)),"No Match")</f>
        <v>No Match</v>
      </c>
      <c r="D264" s="13" t="str">
        <f>IFERROR(INDEX('Sycamore Loop Info'!$B$2:$Z$300,MATCH(I264,'Sycamore Loop Info'!$A$2:$A$300,0),MATCH($D$2,'Sycamore Loop Info'!$B$1:$Z$1,0)),"No Port Info")</f>
        <v>No Port Info</v>
      </c>
      <c r="E264" s="13" t="str">
        <f t="shared" si="41"/>
        <v>No</v>
      </c>
      <c r="F264" s="13" t="str">
        <f t="shared" si="42"/>
        <v>No Match</v>
      </c>
      <c r="G264" s="13" t="str">
        <f>IFERROR(INDEX('Sycamore Loop Info'!$B$2:$Z$300,MATCH(I264,'Sycamore Loop Info'!$A$2:$A$300,0),MATCH($G$2,'Sycamore Loop Info'!$B$1:$Z$1,0)),"No Cust ID")</f>
        <v>No Cust ID</v>
      </c>
      <c r="H264" s="4"/>
      <c r="I264" s="3"/>
      <c r="J264" s="3"/>
      <c r="K264" s="14"/>
      <c r="L264" s="3"/>
      <c r="M264" s="3"/>
      <c r="N264" s="3"/>
      <c r="O264" s="3"/>
      <c r="P264" s="3" t="str">
        <f t="shared" si="37"/>
        <v/>
      </c>
      <c r="Q264" s="3" t="str">
        <f t="shared" si="37"/>
        <v/>
      </c>
      <c r="R264" s="3"/>
      <c r="S264" s="3"/>
      <c r="T264" s="3" t="str">
        <f t="shared" si="38"/>
        <v/>
      </c>
      <c r="U264" s="3" t="str">
        <f t="shared" si="38"/>
        <v/>
      </c>
      <c r="V264" s="3"/>
      <c r="W264" s="3"/>
      <c r="X264" s="3" t="str">
        <f t="shared" si="39"/>
        <v/>
      </c>
      <c r="Y264" s="3" t="str">
        <f t="shared" si="39"/>
        <v/>
      </c>
      <c r="Z264" s="3"/>
      <c r="AA264" s="3"/>
      <c r="AB264" s="3" t="str">
        <f t="shared" si="35"/>
        <v/>
      </c>
      <c r="AC264" s="3" t="str">
        <f t="shared" si="36"/>
        <v/>
      </c>
      <c r="AD264" s="3"/>
      <c r="AE264" s="3"/>
      <c r="AF264" s="3" t="str">
        <f t="shared" si="40"/>
        <v/>
      </c>
      <c r="AG264" s="3" t="str">
        <f t="shared" si="40"/>
        <v/>
      </c>
      <c r="AH264" s="3"/>
    </row>
    <row r="265" spans="1:34" x14ac:dyDescent="0.35">
      <c r="A265" s="11"/>
      <c r="B265" s="2"/>
      <c r="C265" s="13" t="str">
        <f>IFERROR(INDEX('Sycamore Loop Info'!$B$2:$Z$300,MATCH(I265,'Sycamore Loop Info'!$A$2:$A$300,0),MATCH($C$2,'Sycamore Loop Info'!$B$1:$Z$1,0)),"No Match")</f>
        <v>No Match</v>
      </c>
      <c r="D265" s="13" t="str">
        <f>IFERROR(INDEX('Sycamore Loop Info'!$B$2:$Z$300,MATCH(I265,'Sycamore Loop Info'!$A$2:$A$300,0),MATCH($D$2,'Sycamore Loop Info'!$B$1:$Z$1,0)),"No Port Info")</f>
        <v>No Port Info</v>
      </c>
      <c r="E265" s="13" t="str">
        <f t="shared" si="41"/>
        <v>No</v>
      </c>
      <c r="F265" s="13" t="str">
        <f t="shared" si="42"/>
        <v>No Match</v>
      </c>
      <c r="G265" s="13" t="str">
        <f>IFERROR(INDEX('Sycamore Loop Info'!$B$2:$Z$300,MATCH(I265,'Sycamore Loop Info'!$A$2:$A$300,0),MATCH($G$2,'Sycamore Loop Info'!$B$1:$Z$1,0)),"No Cust ID")</f>
        <v>No Cust ID</v>
      </c>
      <c r="H265" s="4"/>
      <c r="I265" s="3"/>
      <c r="J265" s="3"/>
      <c r="K265" s="14"/>
      <c r="L265" s="3"/>
      <c r="M265" s="3"/>
      <c r="N265" s="3"/>
      <c r="O265" s="3"/>
      <c r="P265" s="3" t="str">
        <f t="shared" si="37"/>
        <v/>
      </c>
      <c r="Q265" s="3" t="str">
        <f t="shared" si="37"/>
        <v/>
      </c>
      <c r="R265" s="3"/>
      <c r="S265" s="3"/>
      <c r="T265" s="3" t="str">
        <f t="shared" si="38"/>
        <v/>
      </c>
      <c r="U265" s="3" t="str">
        <f t="shared" si="38"/>
        <v/>
      </c>
      <c r="V265" s="3"/>
      <c r="W265" s="3"/>
      <c r="X265" s="3" t="str">
        <f t="shared" si="39"/>
        <v/>
      </c>
      <c r="Y265" s="3" t="str">
        <f t="shared" si="39"/>
        <v/>
      </c>
      <c r="Z265" s="3"/>
      <c r="AA265" s="3"/>
      <c r="AB265" s="3" t="str">
        <f t="shared" si="35"/>
        <v/>
      </c>
      <c r="AC265" s="3" t="str">
        <f t="shared" si="36"/>
        <v/>
      </c>
      <c r="AD265" s="3"/>
      <c r="AE265" s="3"/>
      <c r="AF265" s="3" t="str">
        <f t="shared" si="40"/>
        <v/>
      </c>
      <c r="AG265" s="3" t="str">
        <f t="shared" si="40"/>
        <v/>
      </c>
      <c r="AH265" s="3"/>
    </row>
    <row r="266" spans="1:34" x14ac:dyDescent="0.35">
      <c r="A266" s="11"/>
      <c r="B266" s="2"/>
      <c r="C266" s="13" t="str">
        <f>IFERROR(INDEX('Sycamore Loop Info'!$B$2:$Z$300,MATCH(I266,'Sycamore Loop Info'!$A$2:$A$300,0),MATCH($C$2,'Sycamore Loop Info'!$B$1:$Z$1,0)),"No Match")</f>
        <v>No Match</v>
      </c>
      <c r="D266" s="13" t="str">
        <f>IFERROR(INDEX('Sycamore Loop Info'!$B$2:$Z$300,MATCH(I266,'Sycamore Loop Info'!$A$2:$A$300,0),MATCH($D$2,'Sycamore Loop Info'!$B$1:$Z$1,0)),"No Port Info")</f>
        <v>No Port Info</v>
      </c>
      <c r="E266" s="13" t="str">
        <f t="shared" si="41"/>
        <v>No</v>
      </c>
      <c r="F266" s="13" t="str">
        <f t="shared" si="42"/>
        <v>No Match</v>
      </c>
      <c r="G266" s="13" t="str">
        <f>IFERROR(INDEX('Sycamore Loop Info'!$B$2:$Z$300,MATCH(I266,'Sycamore Loop Info'!$A$2:$A$300,0),MATCH($G$2,'Sycamore Loop Info'!$B$1:$Z$1,0)),"No Cust ID")</f>
        <v>No Cust ID</v>
      </c>
      <c r="H266" s="4"/>
      <c r="I266" s="3"/>
      <c r="J266" s="3"/>
      <c r="K266" s="14"/>
      <c r="L266" s="3"/>
      <c r="M266" s="3"/>
      <c r="N266" s="3"/>
      <c r="O266" s="3"/>
      <c r="P266" s="3" t="str">
        <f t="shared" si="37"/>
        <v/>
      </c>
      <c r="Q266" s="3" t="str">
        <f t="shared" si="37"/>
        <v/>
      </c>
      <c r="R266" s="3"/>
      <c r="S266" s="3"/>
      <c r="T266" s="3" t="str">
        <f t="shared" si="38"/>
        <v/>
      </c>
      <c r="U266" s="3" t="str">
        <f t="shared" si="38"/>
        <v/>
      </c>
      <c r="V266" s="3"/>
      <c r="W266" s="3"/>
      <c r="X266" s="3" t="str">
        <f t="shared" si="39"/>
        <v/>
      </c>
      <c r="Y266" s="3" t="str">
        <f t="shared" si="39"/>
        <v/>
      </c>
      <c r="Z266" s="3"/>
      <c r="AA266" s="3"/>
      <c r="AB266" s="3" t="str">
        <f t="shared" si="35"/>
        <v/>
      </c>
      <c r="AC266" s="3" t="str">
        <f t="shared" si="36"/>
        <v/>
      </c>
      <c r="AD266" s="3"/>
      <c r="AE266" s="3"/>
      <c r="AF266" s="3" t="str">
        <f t="shared" si="40"/>
        <v/>
      </c>
      <c r="AG266" s="3" t="str">
        <f t="shared" si="40"/>
        <v/>
      </c>
      <c r="AH266" s="3"/>
    </row>
    <row r="267" spans="1:34" x14ac:dyDescent="0.35">
      <c r="A267" s="11"/>
      <c r="B267" s="2"/>
      <c r="C267" s="13" t="str">
        <f>IFERROR(INDEX('Sycamore Loop Info'!$B$2:$Z$300,MATCH(I267,'Sycamore Loop Info'!$A$2:$A$300,0),MATCH($C$2,'Sycamore Loop Info'!$B$1:$Z$1,0)),"No Match")</f>
        <v>No Match</v>
      </c>
      <c r="D267" s="13" t="str">
        <f>IFERROR(INDEX('Sycamore Loop Info'!$B$2:$Z$300,MATCH(I267,'Sycamore Loop Info'!$A$2:$A$300,0),MATCH($D$2,'Sycamore Loop Info'!$B$1:$Z$1,0)),"No Port Info")</f>
        <v>No Port Info</v>
      </c>
      <c r="E267" s="13" t="str">
        <f t="shared" si="41"/>
        <v>No</v>
      </c>
      <c r="F267" s="13" t="str">
        <f t="shared" si="42"/>
        <v>No Match</v>
      </c>
      <c r="G267" s="13" t="str">
        <f>IFERROR(INDEX('Sycamore Loop Info'!$B$2:$Z$300,MATCH(I267,'Sycamore Loop Info'!$A$2:$A$300,0),MATCH($G$2,'Sycamore Loop Info'!$B$1:$Z$1,0)),"No Cust ID")</f>
        <v>No Cust ID</v>
      </c>
      <c r="H267" s="4"/>
      <c r="I267" s="3"/>
      <c r="J267" s="3"/>
      <c r="K267" s="14"/>
      <c r="L267" s="3"/>
      <c r="M267" s="3"/>
      <c r="N267" s="3"/>
      <c r="O267" s="3"/>
      <c r="P267" s="3" t="str">
        <f t="shared" si="37"/>
        <v/>
      </c>
      <c r="Q267" s="3" t="str">
        <f t="shared" si="37"/>
        <v/>
      </c>
      <c r="R267" s="3"/>
      <c r="S267" s="3"/>
      <c r="T267" s="3" t="str">
        <f t="shared" si="38"/>
        <v/>
      </c>
      <c r="U267" s="3" t="str">
        <f t="shared" si="38"/>
        <v/>
      </c>
      <c r="V267" s="3"/>
      <c r="W267" s="3"/>
      <c r="X267" s="3" t="str">
        <f t="shared" si="39"/>
        <v/>
      </c>
      <c r="Y267" s="3" t="str">
        <f t="shared" si="39"/>
        <v/>
      </c>
      <c r="Z267" s="3"/>
      <c r="AA267" s="3"/>
      <c r="AB267" s="3" t="str">
        <f t="shared" si="35"/>
        <v/>
      </c>
      <c r="AC267" s="3" t="str">
        <f t="shared" si="36"/>
        <v/>
      </c>
      <c r="AD267" s="3"/>
      <c r="AE267" s="3"/>
      <c r="AF267" s="3" t="str">
        <f t="shared" si="40"/>
        <v/>
      </c>
      <c r="AG267" s="3" t="str">
        <f t="shared" si="40"/>
        <v/>
      </c>
      <c r="AH267" s="3"/>
    </row>
    <row r="268" spans="1:34" x14ac:dyDescent="0.35">
      <c r="A268" s="11"/>
      <c r="B268" s="2"/>
      <c r="C268" s="13" t="str">
        <f>IFERROR(INDEX('Sycamore Loop Info'!$B$2:$Z$300,MATCH(I268,'Sycamore Loop Info'!$A$2:$A$300,0),MATCH($C$2,'Sycamore Loop Info'!$B$1:$Z$1,0)),"No Match")</f>
        <v>No Match</v>
      </c>
      <c r="D268" s="13" t="str">
        <f>IFERROR(INDEX('Sycamore Loop Info'!$B$2:$Z$300,MATCH(I268,'Sycamore Loop Info'!$A$2:$A$300,0),MATCH($D$2,'Sycamore Loop Info'!$B$1:$Z$1,0)),"No Port Info")</f>
        <v>No Port Info</v>
      </c>
      <c r="E268" s="13" t="str">
        <f t="shared" si="41"/>
        <v>No</v>
      </c>
      <c r="F268" s="13" t="str">
        <f t="shared" si="42"/>
        <v>No Match</v>
      </c>
      <c r="G268" s="13" t="str">
        <f>IFERROR(INDEX('Sycamore Loop Info'!$B$2:$Z$300,MATCH(I268,'Sycamore Loop Info'!$A$2:$A$300,0),MATCH($G$2,'Sycamore Loop Info'!$B$1:$Z$1,0)),"No Cust ID")</f>
        <v>No Cust ID</v>
      </c>
      <c r="H268" s="4"/>
      <c r="I268" s="3"/>
      <c r="J268" s="3"/>
      <c r="K268" s="14"/>
      <c r="L268" s="3"/>
      <c r="M268" s="3"/>
      <c r="N268" s="3"/>
      <c r="O268" s="3"/>
      <c r="P268" s="3" t="str">
        <f t="shared" si="37"/>
        <v/>
      </c>
      <c r="Q268" s="3" t="str">
        <f t="shared" si="37"/>
        <v/>
      </c>
      <c r="R268" s="3"/>
      <c r="S268" s="3"/>
      <c r="T268" s="3" t="str">
        <f t="shared" si="38"/>
        <v/>
      </c>
      <c r="U268" s="3" t="str">
        <f t="shared" si="38"/>
        <v/>
      </c>
      <c r="V268" s="3"/>
      <c r="W268" s="3"/>
      <c r="X268" s="3" t="str">
        <f t="shared" si="39"/>
        <v/>
      </c>
      <c r="Y268" s="3" t="str">
        <f t="shared" si="39"/>
        <v/>
      </c>
      <c r="Z268" s="3"/>
      <c r="AA268" s="3"/>
      <c r="AB268" s="3" t="str">
        <f t="shared" si="35"/>
        <v/>
      </c>
      <c r="AC268" s="3" t="str">
        <f t="shared" si="36"/>
        <v/>
      </c>
      <c r="AD268" s="3"/>
      <c r="AE268" s="3"/>
      <c r="AF268" s="3" t="str">
        <f t="shared" si="40"/>
        <v/>
      </c>
      <c r="AG268" s="3" t="str">
        <f t="shared" si="40"/>
        <v/>
      </c>
      <c r="AH268" s="3"/>
    </row>
    <row r="269" spans="1:34" x14ac:dyDescent="0.35">
      <c r="A269" s="11"/>
      <c r="B269" s="2"/>
      <c r="C269" s="13" t="str">
        <f>IFERROR(INDEX('Sycamore Loop Info'!$B$2:$Z$300,MATCH(I269,'Sycamore Loop Info'!$A$2:$A$300,0),MATCH($C$2,'Sycamore Loop Info'!$B$1:$Z$1,0)),"No Match")</f>
        <v>No Match</v>
      </c>
      <c r="D269" s="13" t="str">
        <f>IFERROR(INDEX('Sycamore Loop Info'!$B$2:$Z$300,MATCH(I269,'Sycamore Loop Info'!$A$2:$A$300,0),MATCH($D$2,'Sycamore Loop Info'!$B$1:$Z$1,0)),"No Port Info")</f>
        <v>No Port Info</v>
      </c>
      <c r="E269" s="13" t="str">
        <f t="shared" si="41"/>
        <v>No</v>
      </c>
      <c r="F269" s="13" t="str">
        <f t="shared" si="42"/>
        <v>No Match</v>
      </c>
      <c r="G269" s="13" t="str">
        <f>IFERROR(INDEX('Sycamore Loop Info'!$B$2:$Z$300,MATCH(I269,'Sycamore Loop Info'!$A$2:$A$300,0),MATCH($G$2,'Sycamore Loop Info'!$B$1:$Z$1,0)),"No Cust ID")</f>
        <v>No Cust ID</v>
      </c>
      <c r="H269" s="4"/>
      <c r="I269" s="3"/>
      <c r="J269" s="3"/>
      <c r="K269" s="14"/>
      <c r="L269" s="3"/>
      <c r="M269" s="3"/>
      <c r="N269" s="3"/>
      <c r="O269" s="3"/>
      <c r="P269" s="3" t="str">
        <f t="shared" si="37"/>
        <v/>
      </c>
      <c r="Q269" s="3" t="str">
        <f t="shared" si="37"/>
        <v/>
      </c>
      <c r="R269" s="3"/>
      <c r="S269" s="3"/>
      <c r="T269" s="3" t="str">
        <f t="shared" si="38"/>
        <v/>
      </c>
      <c r="U269" s="3" t="str">
        <f t="shared" si="38"/>
        <v/>
      </c>
      <c r="V269" s="3"/>
      <c r="W269" s="3"/>
      <c r="X269" s="3" t="str">
        <f t="shared" si="39"/>
        <v/>
      </c>
      <c r="Y269" s="3" t="str">
        <f t="shared" si="39"/>
        <v/>
      </c>
      <c r="Z269" s="3"/>
      <c r="AA269" s="3"/>
      <c r="AB269" s="3" t="str">
        <f t="shared" si="35"/>
        <v/>
      </c>
      <c r="AC269" s="3" t="str">
        <f t="shared" si="36"/>
        <v/>
      </c>
      <c r="AD269" s="3"/>
      <c r="AE269" s="3"/>
      <c r="AF269" s="3" t="str">
        <f t="shared" si="40"/>
        <v/>
      </c>
      <c r="AG269" s="3" t="str">
        <f t="shared" si="40"/>
        <v/>
      </c>
      <c r="AH269" s="3"/>
    </row>
    <row r="270" spans="1:34" x14ac:dyDescent="0.35">
      <c r="A270" s="11"/>
      <c r="B270" s="2"/>
      <c r="C270" s="13" t="str">
        <f>IFERROR(INDEX('Sycamore Loop Info'!$B$2:$Z$300,MATCH(I270,'Sycamore Loop Info'!$A$2:$A$300,0),MATCH($C$2,'Sycamore Loop Info'!$B$1:$Z$1,0)),"No Match")</f>
        <v>No Match</v>
      </c>
      <c r="D270" s="13" t="str">
        <f>IFERROR(INDEX('Sycamore Loop Info'!$B$2:$Z$300,MATCH(I270,'Sycamore Loop Info'!$A$2:$A$300,0),MATCH($D$2,'Sycamore Loop Info'!$B$1:$Z$1,0)),"No Port Info")</f>
        <v>No Port Info</v>
      </c>
      <c r="E270" s="13" t="str">
        <f t="shared" si="41"/>
        <v>No</v>
      </c>
      <c r="F270" s="13" t="str">
        <f t="shared" si="42"/>
        <v>No Match</v>
      </c>
      <c r="G270" s="13" t="str">
        <f>IFERROR(INDEX('Sycamore Loop Info'!$B$2:$Z$300,MATCH(I270,'Sycamore Loop Info'!$A$2:$A$300,0),MATCH($G$2,'Sycamore Loop Info'!$B$1:$Z$1,0)),"No Cust ID")</f>
        <v>No Cust ID</v>
      </c>
      <c r="H270" s="4"/>
      <c r="I270" s="3"/>
      <c r="J270" s="3"/>
      <c r="K270" s="14"/>
      <c r="L270" s="3"/>
      <c r="M270" s="3"/>
      <c r="N270" s="3"/>
      <c r="O270" s="3"/>
      <c r="P270" s="3" t="str">
        <f t="shared" si="37"/>
        <v/>
      </c>
      <c r="Q270" s="3" t="str">
        <f t="shared" si="37"/>
        <v/>
      </c>
      <c r="R270" s="3"/>
      <c r="S270" s="3"/>
      <c r="T270" s="3" t="str">
        <f t="shared" si="38"/>
        <v/>
      </c>
      <c r="U270" s="3" t="str">
        <f t="shared" si="38"/>
        <v/>
      </c>
      <c r="V270" s="3"/>
      <c r="W270" s="3"/>
      <c r="X270" s="3" t="str">
        <f t="shared" si="39"/>
        <v/>
      </c>
      <c r="Y270" s="3" t="str">
        <f t="shared" si="39"/>
        <v/>
      </c>
      <c r="Z270" s="3"/>
      <c r="AA270" s="3"/>
      <c r="AB270" s="3" t="str">
        <f t="shared" si="35"/>
        <v/>
      </c>
      <c r="AC270" s="3" t="str">
        <f t="shared" si="36"/>
        <v/>
      </c>
      <c r="AD270" s="3"/>
      <c r="AE270" s="3"/>
      <c r="AF270" s="3" t="str">
        <f t="shared" si="40"/>
        <v/>
      </c>
      <c r="AG270" s="3" t="str">
        <f t="shared" si="40"/>
        <v/>
      </c>
      <c r="AH270" s="3"/>
    </row>
    <row r="271" spans="1:34" x14ac:dyDescent="0.35">
      <c r="A271" s="11"/>
      <c r="B271" s="2"/>
      <c r="C271" s="13" t="str">
        <f>IFERROR(INDEX('Sycamore Loop Info'!$B$2:$Z$300,MATCH(I271,'Sycamore Loop Info'!$A$2:$A$300,0),MATCH($C$2,'Sycamore Loop Info'!$B$1:$Z$1,0)),"No Match")</f>
        <v>No Match</v>
      </c>
      <c r="D271" s="13" t="str">
        <f>IFERROR(INDEX('Sycamore Loop Info'!$B$2:$Z$300,MATCH(I271,'Sycamore Loop Info'!$A$2:$A$300,0),MATCH($D$2,'Sycamore Loop Info'!$B$1:$Z$1,0)),"No Port Info")</f>
        <v>No Port Info</v>
      </c>
      <c r="E271" s="13" t="str">
        <f t="shared" si="41"/>
        <v>No</v>
      </c>
      <c r="F271" s="13" t="str">
        <f t="shared" si="42"/>
        <v>No Match</v>
      </c>
      <c r="G271" s="13" t="str">
        <f>IFERROR(INDEX('Sycamore Loop Info'!$B$2:$Z$300,MATCH(I271,'Sycamore Loop Info'!$A$2:$A$300,0),MATCH($G$2,'Sycamore Loop Info'!$B$1:$Z$1,0)),"No Cust ID")</f>
        <v>No Cust ID</v>
      </c>
      <c r="H271" s="4"/>
      <c r="I271" s="3"/>
      <c r="J271" s="3"/>
      <c r="K271" s="14"/>
      <c r="L271" s="3"/>
      <c r="M271" s="3"/>
      <c r="N271" s="3"/>
      <c r="O271" s="3"/>
      <c r="P271" s="3" t="str">
        <f t="shared" si="37"/>
        <v/>
      </c>
      <c r="Q271" s="3" t="str">
        <f t="shared" si="37"/>
        <v/>
      </c>
      <c r="R271" s="3"/>
      <c r="S271" s="3"/>
      <c r="T271" s="3" t="str">
        <f t="shared" si="38"/>
        <v/>
      </c>
      <c r="U271" s="3" t="str">
        <f t="shared" si="38"/>
        <v/>
      </c>
      <c r="V271" s="3"/>
      <c r="W271" s="3"/>
      <c r="X271" s="3" t="str">
        <f t="shared" si="39"/>
        <v/>
      </c>
      <c r="Y271" s="3" t="str">
        <f t="shared" si="39"/>
        <v/>
      </c>
      <c r="Z271" s="3"/>
      <c r="AA271" s="3"/>
      <c r="AB271" s="3" t="str">
        <f t="shared" si="35"/>
        <v/>
      </c>
      <c r="AC271" s="3" t="str">
        <f t="shared" si="36"/>
        <v/>
      </c>
      <c r="AD271" s="3"/>
      <c r="AE271" s="3"/>
      <c r="AF271" s="3" t="str">
        <f t="shared" si="40"/>
        <v/>
      </c>
      <c r="AG271" s="3" t="str">
        <f t="shared" si="40"/>
        <v/>
      </c>
      <c r="AH271" s="3"/>
    </row>
    <row r="272" spans="1:34" x14ac:dyDescent="0.35">
      <c r="A272" s="11"/>
      <c r="B272" s="2"/>
      <c r="C272" s="13" t="str">
        <f>IFERROR(INDEX('Sycamore Loop Info'!$B$2:$Z$300,MATCH(I272,'Sycamore Loop Info'!$A$2:$A$300,0),MATCH($C$2,'Sycamore Loop Info'!$B$1:$Z$1,0)),"No Match")</f>
        <v>No Match</v>
      </c>
      <c r="D272" s="13" t="str">
        <f>IFERROR(INDEX('Sycamore Loop Info'!$B$2:$Z$300,MATCH(I272,'Sycamore Loop Info'!$A$2:$A$300,0),MATCH($D$2,'Sycamore Loop Info'!$B$1:$Z$1,0)),"No Port Info")</f>
        <v>No Port Info</v>
      </c>
      <c r="E272" s="13" t="str">
        <f t="shared" si="41"/>
        <v>No</v>
      </c>
      <c r="F272" s="13" t="str">
        <f t="shared" si="42"/>
        <v>No Match</v>
      </c>
      <c r="G272" s="13" t="str">
        <f>IFERROR(INDEX('Sycamore Loop Info'!$B$2:$Z$300,MATCH(I272,'Sycamore Loop Info'!$A$2:$A$300,0),MATCH($G$2,'Sycamore Loop Info'!$B$1:$Z$1,0)),"No Cust ID")</f>
        <v>No Cust ID</v>
      </c>
      <c r="H272" s="4"/>
      <c r="I272" s="3"/>
      <c r="J272" s="3"/>
      <c r="K272" s="14"/>
      <c r="L272" s="3"/>
      <c r="M272" s="3"/>
      <c r="N272" s="3"/>
      <c r="O272" s="3"/>
      <c r="P272" s="3" t="str">
        <f t="shared" si="37"/>
        <v/>
      </c>
      <c r="Q272" s="3" t="str">
        <f t="shared" si="37"/>
        <v/>
      </c>
      <c r="R272" s="3"/>
      <c r="S272" s="3"/>
      <c r="T272" s="3" t="str">
        <f t="shared" si="38"/>
        <v/>
      </c>
      <c r="U272" s="3" t="str">
        <f t="shared" si="38"/>
        <v/>
      </c>
      <c r="V272" s="3"/>
      <c r="W272" s="3"/>
      <c r="X272" s="3" t="str">
        <f t="shared" si="39"/>
        <v/>
      </c>
      <c r="Y272" s="3" t="str">
        <f t="shared" si="39"/>
        <v/>
      </c>
      <c r="Z272" s="3"/>
      <c r="AA272" s="3"/>
      <c r="AB272" s="3" t="str">
        <f t="shared" si="35"/>
        <v/>
      </c>
      <c r="AC272" s="3" t="str">
        <f t="shared" si="36"/>
        <v/>
      </c>
      <c r="AD272" s="3"/>
      <c r="AE272" s="3"/>
      <c r="AF272" s="3" t="str">
        <f t="shared" si="40"/>
        <v/>
      </c>
      <c r="AG272" s="3" t="str">
        <f t="shared" si="40"/>
        <v/>
      </c>
      <c r="AH272" s="3"/>
    </row>
    <row r="273" spans="1:34" x14ac:dyDescent="0.35">
      <c r="A273" s="11"/>
      <c r="B273" s="2"/>
      <c r="C273" s="13" t="str">
        <f>IFERROR(INDEX('Sycamore Loop Info'!$B$2:$Z$300,MATCH(I273,'Sycamore Loop Info'!$A$2:$A$300,0),MATCH($C$2,'Sycamore Loop Info'!$B$1:$Z$1,0)),"No Match")</f>
        <v>No Match</v>
      </c>
      <c r="D273" s="13" t="str">
        <f>IFERROR(INDEX('Sycamore Loop Info'!$B$2:$Z$300,MATCH(I273,'Sycamore Loop Info'!$A$2:$A$300,0),MATCH($D$2,'Sycamore Loop Info'!$B$1:$Z$1,0)),"No Port Info")</f>
        <v>No Port Info</v>
      </c>
      <c r="E273" s="13" t="str">
        <f t="shared" si="41"/>
        <v>No</v>
      </c>
      <c r="F273" s="13" t="str">
        <f t="shared" si="42"/>
        <v>No Match</v>
      </c>
      <c r="G273" s="13" t="str">
        <f>IFERROR(INDEX('Sycamore Loop Info'!$B$2:$Z$300,MATCH(I273,'Sycamore Loop Info'!$A$2:$A$300,0),MATCH($G$2,'Sycamore Loop Info'!$B$1:$Z$1,0)),"No Cust ID")</f>
        <v>No Cust ID</v>
      </c>
      <c r="H273" s="4"/>
      <c r="I273" s="3"/>
      <c r="J273" s="3"/>
      <c r="K273" s="14"/>
      <c r="L273" s="3"/>
      <c r="M273" s="3"/>
      <c r="N273" s="3"/>
      <c r="O273" s="3"/>
      <c r="P273" s="3" t="str">
        <f t="shared" si="37"/>
        <v/>
      </c>
      <c r="Q273" s="3" t="str">
        <f t="shared" si="37"/>
        <v/>
      </c>
      <c r="R273" s="3"/>
      <c r="S273" s="3"/>
      <c r="T273" s="3" t="str">
        <f t="shared" si="38"/>
        <v/>
      </c>
      <c r="U273" s="3" t="str">
        <f t="shared" si="38"/>
        <v/>
      </c>
      <c r="V273" s="3"/>
      <c r="W273" s="3"/>
      <c r="X273" s="3" t="str">
        <f t="shared" si="39"/>
        <v/>
      </c>
      <c r="Y273" s="3" t="str">
        <f t="shared" si="39"/>
        <v/>
      </c>
      <c r="Z273" s="3"/>
      <c r="AA273" s="3"/>
      <c r="AB273" s="3" t="str">
        <f t="shared" si="35"/>
        <v/>
      </c>
      <c r="AC273" s="3" t="str">
        <f t="shared" si="36"/>
        <v/>
      </c>
      <c r="AD273" s="3"/>
      <c r="AE273" s="3"/>
      <c r="AF273" s="3" t="str">
        <f t="shared" si="40"/>
        <v/>
      </c>
      <c r="AG273" s="3" t="str">
        <f t="shared" si="40"/>
        <v/>
      </c>
      <c r="AH273" s="3"/>
    </row>
    <row r="274" spans="1:34" x14ac:dyDescent="0.35">
      <c r="A274" s="11"/>
      <c r="B274" s="2"/>
      <c r="C274" s="13" t="str">
        <f>IFERROR(INDEX('Sycamore Loop Info'!$B$2:$Z$300,MATCH(I274,'Sycamore Loop Info'!$A$2:$A$300,0),MATCH($C$2,'Sycamore Loop Info'!$B$1:$Z$1,0)),"No Match")</f>
        <v>No Match</v>
      </c>
      <c r="D274" s="13" t="str">
        <f>IFERROR(INDEX('Sycamore Loop Info'!$B$2:$Z$300,MATCH(I274,'Sycamore Loop Info'!$A$2:$A$300,0),MATCH($D$2,'Sycamore Loop Info'!$B$1:$Z$1,0)),"No Port Info")</f>
        <v>No Port Info</v>
      </c>
      <c r="E274" s="13" t="str">
        <f t="shared" si="41"/>
        <v>No</v>
      </c>
      <c r="F274" s="13" t="str">
        <f t="shared" si="42"/>
        <v>No Match</v>
      </c>
      <c r="G274" s="13" t="str">
        <f>IFERROR(INDEX('Sycamore Loop Info'!$B$2:$Z$300,MATCH(I274,'Sycamore Loop Info'!$A$2:$A$300,0),MATCH($G$2,'Sycamore Loop Info'!$B$1:$Z$1,0)),"No Cust ID")</f>
        <v>No Cust ID</v>
      </c>
      <c r="H274" s="4"/>
      <c r="I274" s="3"/>
      <c r="J274" s="3"/>
      <c r="K274" s="14"/>
      <c r="L274" s="3"/>
      <c r="M274" s="3"/>
      <c r="N274" s="3"/>
      <c r="O274" s="3"/>
      <c r="P274" s="3" t="str">
        <f t="shared" si="37"/>
        <v/>
      </c>
      <c r="Q274" s="3" t="str">
        <f t="shared" si="37"/>
        <v/>
      </c>
      <c r="R274" s="3"/>
      <c r="S274" s="3"/>
      <c r="T274" s="3" t="str">
        <f t="shared" si="38"/>
        <v/>
      </c>
      <c r="U274" s="3" t="str">
        <f t="shared" si="38"/>
        <v/>
      </c>
      <c r="V274" s="3"/>
      <c r="W274" s="3"/>
      <c r="X274" s="3" t="str">
        <f t="shared" si="39"/>
        <v/>
      </c>
      <c r="Y274" s="3" t="str">
        <f t="shared" si="39"/>
        <v/>
      </c>
      <c r="Z274" s="3"/>
      <c r="AA274" s="3"/>
      <c r="AB274" s="3" t="str">
        <f t="shared" si="35"/>
        <v/>
      </c>
      <c r="AC274" s="3" t="str">
        <f t="shared" si="36"/>
        <v/>
      </c>
      <c r="AD274" s="3"/>
      <c r="AE274" s="3"/>
      <c r="AF274" s="3" t="str">
        <f t="shared" si="40"/>
        <v/>
      </c>
      <c r="AG274" s="3" t="str">
        <f t="shared" si="40"/>
        <v/>
      </c>
      <c r="AH274" s="3"/>
    </row>
    <row r="275" spans="1:34" x14ac:dyDescent="0.35">
      <c r="A275" s="11"/>
      <c r="B275" s="2"/>
      <c r="C275" s="13" t="str">
        <f>IFERROR(INDEX('Sycamore Loop Info'!$B$2:$Z$300,MATCH(I275,'Sycamore Loop Info'!$A$2:$A$300,0),MATCH($C$2,'Sycamore Loop Info'!$B$1:$Z$1,0)),"No Match")</f>
        <v>No Match</v>
      </c>
      <c r="D275" s="13" t="str">
        <f>IFERROR(INDEX('Sycamore Loop Info'!$B$2:$Z$300,MATCH(I275,'Sycamore Loop Info'!$A$2:$A$300,0),MATCH($D$2,'Sycamore Loop Info'!$B$1:$Z$1,0)),"No Port Info")</f>
        <v>No Port Info</v>
      </c>
      <c r="E275" s="13" t="str">
        <f t="shared" si="41"/>
        <v>No</v>
      </c>
      <c r="F275" s="13" t="str">
        <f t="shared" si="42"/>
        <v>No Match</v>
      </c>
      <c r="G275" s="13" t="str">
        <f>IFERROR(INDEX('Sycamore Loop Info'!$B$2:$Z$300,MATCH(I275,'Sycamore Loop Info'!$A$2:$A$300,0),MATCH($G$2,'Sycamore Loop Info'!$B$1:$Z$1,0)),"No Cust ID")</f>
        <v>No Cust ID</v>
      </c>
      <c r="H275" s="4"/>
      <c r="I275" s="3"/>
      <c r="J275" s="3"/>
      <c r="K275" s="14"/>
      <c r="L275" s="3"/>
      <c r="M275" s="3"/>
      <c r="N275" s="3"/>
      <c r="O275" s="3"/>
      <c r="P275" s="3" t="str">
        <f t="shared" si="37"/>
        <v/>
      </c>
      <c r="Q275" s="3" t="str">
        <f t="shared" si="37"/>
        <v/>
      </c>
      <c r="R275" s="3"/>
      <c r="S275" s="3"/>
      <c r="T275" s="3" t="str">
        <f t="shared" si="38"/>
        <v/>
      </c>
      <c r="U275" s="3" t="str">
        <f t="shared" si="38"/>
        <v/>
      </c>
      <c r="V275" s="3"/>
      <c r="W275" s="3"/>
      <c r="X275" s="3" t="str">
        <f t="shared" si="39"/>
        <v/>
      </c>
      <c r="Y275" s="3" t="str">
        <f t="shared" si="39"/>
        <v/>
      </c>
      <c r="Z275" s="3"/>
      <c r="AA275" s="3"/>
      <c r="AB275" s="3" t="str">
        <f t="shared" si="35"/>
        <v/>
      </c>
      <c r="AC275" s="3" t="str">
        <f t="shared" si="36"/>
        <v/>
      </c>
      <c r="AD275" s="3"/>
      <c r="AE275" s="3"/>
      <c r="AF275" s="3" t="str">
        <f t="shared" si="40"/>
        <v/>
      </c>
      <c r="AG275" s="3" t="str">
        <f t="shared" si="40"/>
        <v/>
      </c>
      <c r="AH275" s="3"/>
    </row>
    <row r="276" spans="1:34" x14ac:dyDescent="0.35">
      <c r="A276" s="11"/>
      <c r="B276" s="2"/>
      <c r="C276" s="13" t="str">
        <f>IFERROR(INDEX('Sycamore Loop Info'!$B$2:$Z$300,MATCH(I276,'Sycamore Loop Info'!$A$2:$A$300,0),MATCH($C$2,'Sycamore Loop Info'!$B$1:$Z$1,0)),"No Match")</f>
        <v>No Match</v>
      </c>
      <c r="D276" s="13" t="str">
        <f>IFERROR(INDEX('Sycamore Loop Info'!$B$2:$Z$300,MATCH(I276,'Sycamore Loop Info'!$A$2:$A$300,0),MATCH($D$2,'Sycamore Loop Info'!$B$1:$Z$1,0)),"No Port Info")</f>
        <v>No Port Info</v>
      </c>
      <c r="E276" s="13" t="str">
        <f t="shared" si="41"/>
        <v>No</v>
      </c>
      <c r="F276" s="13" t="str">
        <f t="shared" si="42"/>
        <v>No Match</v>
      </c>
      <c r="G276" s="13" t="str">
        <f>IFERROR(INDEX('Sycamore Loop Info'!$B$2:$Z$300,MATCH(I276,'Sycamore Loop Info'!$A$2:$A$300,0),MATCH($G$2,'Sycamore Loop Info'!$B$1:$Z$1,0)),"No Cust ID")</f>
        <v>No Cust ID</v>
      </c>
      <c r="H276" s="4"/>
      <c r="I276" s="3"/>
      <c r="J276" s="3"/>
      <c r="K276" s="14"/>
      <c r="L276" s="3"/>
      <c r="M276" s="3"/>
      <c r="N276" s="3"/>
      <c r="O276" s="3"/>
      <c r="P276" s="3" t="str">
        <f t="shared" si="37"/>
        <v/>
      </c>
      <c r="Q276" s="3" t="str">
        <f t="shared" si="37"/>
        <v/>
      </c>
      <c r="R276" s="3"/>
      <c r="S276" s="3"/>
      <c r="T276" s="3" t="str">
        <f t="shared" si="38"/>
        <v/>
      </c>
      <c r="U276" s="3" t="str">
        <f t="shared" si="38"/>
        <v/>
      </c>
      <c r="V276" s="3"/>
      <c r="W276" s="3"/>
      <c r="X276" s="3" t="str">
        <f t="shared" si="39"/>
        <v/>
      </c>
      <c r="Y276" s="3" t="str">
        <f t="shared" si="39"/>
        <v/>
      </c>
      <c r="Z276" s="3"/>
      <c r="AA276" s="3"/>
      <c r="AB276" s="3" t="str">
        <f t="shared" si="35"/>
        <v/>
      </c>
      <c r="AC276" s="3" t="str">
        <f t="shared" si="36"/>
        <v/>
      </c>
      <c r="AD276" s="3"/>
      <c r="AE276" s="3"/>
      <c r="AF276" s="3" t="str">
        <f t="shared" si="40"/>
        <v/>
      </c>
      <c r="AG276" s="3" t="str">
        <f t="shared" si="40"/>
        <v/>
      </c>
      <c r="AH276" s="3"/>
    </row>
    <row r="277" spans="1:34" x14ac:dyDescent="0.35">
      <c r="A277" s="11"/>
      <c r="B277" s="2"/>
      <c r="C277" s="13" t="str">
        <f>IFERROR(INDEX('Sycamore Loop Info'!$B$2:$Z$300,MATCH(I277,'Sycamore Loop Info'!$A$2:$A$300,0),MATCH($C$2,'Sycamore Loop Info'!$B$1:$Z$1,0)),"No Match")</f>
        <v>No Match</v>
      </c>
      <c r="D277" s="13" t="str">
        <f>IFERROR(INDEX('Sycamore Loop Info'!$B$2:$Z$300,MATCH(I277,'Sycamore Loop Info'!$A$2:$A$300,0),MATCH($D$2,'Sycamore Loop Info'!$B$1:$Z$1,0)),"No Port Info")</f>
        <v>No Port Info</v>
      </c>
      <c r="E277" s="13" t="str">
        <f t="shared" si="41"/>
        <v>No</v>
      </c>
      <c r="F277" s="13" t="str">
        <f t="shared" si="42"/>
        <v>No Match</v>
      </c>
      <c r="G277" s="13" t="str">
        <f>IFERROR(INDEX('Sycamore Loop Info'!$B$2:$Z$300,MATCH(I277,'Sycamore Loop Info'!$A$2:$A$300,0),MATCH($G$2,'Sycamore Loop Info'!$B$1:$Z$1,0)),"No Cust ID")</f>
        <v>No Cust ID</v>
      </c>
      <c r="H277" s="4"/>
      <c r="I277" s="3"/>
      <c r="J277" s="3"/>
      <c r="K277" s="14"/>
      <c r="L277" s="3"/>
      <c r="M277" s="3"/>
      <c r="N277" s="3"/>
      <c r="O277" s="3"/>
      <c r="P277" s="3" t="str">
        <f t="shared" si="37"/>
        <v/>
      </c>
      <c r="Q277" s="3" t="str">
        <f t="shared" si="37"/>
        <v/>
      </c>
      <c r="R277" s="3"/>
      <c r="S277" s="3"/>
      <c r="T277" s="3" t="str">
        <f t="shared" si="38"/>
        <v/>
      </c>
      <c r="U277" s="3" t="str">
        <f t="shared" si="38"/>
        <v/>
      </c>
      <c r="V277" s="3"/>
      <c r="W277" s="3"/>
      <c r="X277" s="3" t="str">
        <f t="shared" si="39"/>
        <v/>
      </c>
      <c r="Y277" s="3" t="str">
        <f t="shared" si="39"/>
        <v/>
      </c>
      <c r="Z277" s="3"/>
      <c r="AA277" s="3"/>
      <c r="AB277" s="3" t="str">
        <f t="shared" si="35"/>
        <v/>
      </c>
      <c r="AC277" s="3" t="str">
        <f t="shared" si="36"/>
        <v/>
      </c>
      <c r="AD277" s="3"/>
      <c r="AE277" s="3"/>
      <c r="AF277" s="3" t="str">
        <f t="shared" si="40"/>
        <v/>
      </c>
      <c r="AG277" s="3" t="str">
        <f t="shared" si="40"/>
        <v/>
      </c>
      <c r="AH277" s="3"/>
    </row>
    <row r="278" spans="1:34" x14ac:dyDescent="0.35">
      <c r="A278" s="11"/>
      <c r="B278" s="2"/>
      <c r="C278" s="13" t="str">
        <f>IFERROR(INDEX('Sycamore Loop Info'!$B$2:$Z$300,MATCH(I278,'Sycamore Loop Info'!$A$2:$A$300,0),MATCH($C$2,'Sycamore Loop Info'!$B$1:$Z$1,0)),"No Match")</f>
        <v>No Match</v>
      </c>
      <c r="D278" s="13" t="str">
        <f>IFERROR(INDEX('Sycamore Loop Info'!$B$2:$Z$300,MATCH(I278,'Sycamore Loop Info'!$A$2:$A$300,0),MATCH($D$2,'Sycamore Loop Info'!$B$1:$Z$1,0)),"No Port Info")</f>
        <v>No Port Info</v>
      </c>
      <c r="E278" s="13" t="str">
        <f t="shared" si="41"/>
        <v>No</v>
      </c>
      <c r="F278" s="13" t="str">
        <f t="shared" si="42"/>
        <v>No Match</v>
      </c>
      <c r="G278" s="13" t="str">
        <f>IFERROR(INDEX('Sycamore Loop Info'!$B$2:$Z$300,MATCH(I278,'Sycamore Loop Info'!$A$2:$A$300,0),MATCH($G$2,'Sycamore Loop Info'!$B$1:$Z$1,0)),"No Cust ID")</f>
        <v>No Cust ID</v>
      </c>
      <c r="H278" s="4"/>
      <c r="I278" s="3"/>
      <c r="J278" s="3"/>
      <c r="K278" s="14"/>
      <c r="L278" s="3"/>
      <c r="M278" s="3"/>
      <c r="N278" s="3"/>
      <c r="O278" s="3"/>
      <c r="P278" s="3" t="str">
        <f t="shared" si="37"/>
        <v/>
      </c>
      <c r="Q278" s="3" t="str">
        <f t="shared" si="37"/>
        <v/>
      </c>
      <c r="R278" s="3"/>
      <c r="S278" s="3"/>
      <c r="T278" s="3" t="str">
        <f t="shared" si="38"/>
        <v/>
      </c>
      <c r="U278" s="3" t="str">
        <f t="shared" si="38"/>
        <v/>
      </c>
      <c r="V278" s="3"/>
      <c r="W278" s="3"/>
      <c r="X278" s="3" t="str">
        <f t="shared" si="39"/>
        <v/>
      </c>
      <c r="Y278" s="3" t="str">
        <f t="shared" si="39"/>
        <v/>
      </c>
      <c r="Z278" s="3"/>
      <c r="AA278" s="3"/>
      <c r="AB278" s="3" t="str">
        <f t="shared" si="35"/>
        <v/>
      </c>
      <c r="AC278" s="3" t="str">
        <f t="shared" si="36"/>
        <v/>
      </c>
      <c r="AD278" s="3"/>
      <c r="AE278" s="3"/>
      <c r="AF278" s="3" t="str">
        <f t="shared" si="40"/>
        <v/>
      </c>
      <c r="AG278" s="3" t="str">
        <f t="shared" si="40"/>
        <v/>
      </c>
      <c r="AH278" s="3"/>
    </row>
    <row r="279" spans="1:34" x14ac:dyDescent="0.35">
      <c r="A279" s="11"/>
      <c r="B279" s="2"/>
      <c r="C279" s="13" t="str">
        <f>IFERROR(INDEX('Sycamore Loop Info'!$B$2:$Z$300,MATCH(I279,'Sycamore Loop Info'!$A$2:$A$300,0),MATCH($C$2,'Sycamore Loop Info'!$B$1:$Z$1,0)),"No Match")</f>
        <v>No Match</v>
      </c>
      <c r="D279" s="13" t="str">
        <f>IFERROR(INDEX('Sycamore Loop Info'!$B$2:$Z$300,MATCH(I279,'Sycamore Loop Info'!$A$2:$A$300,0),MATCH($D$2,'Sycamore Loop Info'!$B$1:$Z$1,0)),"No Port Info")</f>
        <v>No Port Info</v>
      </c>
      <c r="E279" s="13" t="str">
        <f t="shared" si="41"/>
        <v>No</v>
      </c>
      <c r="F279" s="13" t="str">
        <f t="shared" si="42"/>
        <v>No Match</v>
      </c>
      <c r="G279" s="13" t="str">
        <f>IFERROR(INDEX('Sycamore Loop Info'!$B$2:$Z$300,MATCH(I279,'Sycamore Loop Info'!$A$2:$A$300,0),MATCH($G$2,'Sycamore Loop Info'!$B$1:$Z$1,0)),"No Cust ID")</f>
        <v>No Cust ID</v>
      </c>
      <c r="H279" s="4"/>
      <c r="I279" s="3"/>
      <c r="J279" s="3"/>
      <c r="K279" s="14"/>
      <c r="L279" s="3"/>
      <c r="M279" s="3"/>
      <c r="N279" s="3"/>
      <c r="O279" s="3"/>
      <c r="P279" s="3" t="str">
        <f t="shared" si="37"/>
        <v/>
      </c>
      <c r="Q279" s="3" t="str">
        <f t="shared" si="37"/>
        <v/>
      </c>
      <c r="R279" s="3"/>
      <c r="S279" s="3"/>
      <c r="T279" s="3" t="str">
        <f t="shared" si="38"/>
        <v/>
      </c>
      <c r="U279" s="3" t="str">
        <f t="shared" si="38"/>
        <v/>
      </c>
      <c r="V279" s="3"/>
      <c r="W279" s="3"/>
      <c r="X279" s="3" t="str">
        <f t="shared" si="39"/>
        <v/>
      </c>
      <c r="Y279" s="3" t="str">
        <f t="shared" si="39"/>
        <v/>
      </c>
      <c r="Z279" s="3"/>
      <c r="AA279" s="3"/>
      <c r="AB279" s="3" t="str">
        <f t="shared" si="35"/>
        <v/>
      </c>
      <c r="AC279" s="3" t="str">
        <f t="shared" si="36"/>
        <v/>
      </c>
      <c r="AD279" s="3"/>
      <c r="AE279" s="3"/>
      <c r="AF279" s="3" t="str">
        <f t="shared" si="40"/>
        <v/>
      </c>
      <c r="AG279" s="3" t="str">
        <f t="shared" si="40"/>
        <v/>
      </c>
      <c r="AH279" s="3"/>
    </row>
    <row r="280" spans="1:34" x14ac:dyDescent="0.35">
      <c r="A280" s="11"/>
      <c r="B280" s="2"/>
      <c r="C280" s="13" t="str">
        <f>IFERROR(INDEX('Sycamore Loop Info'!$B$2:$Z$300,MATCH(I280,'Sycamore Loop Info'!$A$2:$A$300,0),MATCH($C$2,'Sycamore Loop Info'!$B$1:$Z$1,0)),"No Match")</f>
        <v>No Match</v>
      </c>
      <c r="D280" s="13" t="str">
        <f>IFERROR(INDEX('Sycamore Loop Info'!$B$2:$Z$300,MATCH(I280,'Sycamore Loop Info'!$A$2:$A$300,0),MATCH($D$2,'Sycamore Loop Info'!$B$1:$Z$1,0)),"No Port Info")</f>
        <v>No Port Info</v>
      </c>
      <c r="E280" s="13" t="str">
        <f t="shared" si="41"/>
        <v>No</v>
      </c>
      <c r="F280" s="13" t="str">
        <f t="shared" si="42"/>
        <v>No Match</v>
      </c>
      <c r="G280" s="13" t="str">
        <f>IFERROR(INDEX('Sycamore Loop Info'!$B$2:$Z$300,MATCH(I280,'Sycamore Loop Info'!$A$2:$A$300,0),MATCH($G$2,'Sycamore Loop Info'!$B$1:$Z$1,0)),"No Cust ID")</f>
        <v>No Cust ID</v>
      </c>
      <c r="H280" s="4"/>
      <c r="I280" s="3"/>
      <c r="J280" s="3"/>
      <c r="K280" s="14"/>
      <c r="L280" s="3"/>
      <c r="M280" s="3"/>
      <c r="N280" s="3"/>
      <c r="O280" s="3"/>
      <c r="P280" s="3" t="str">
        <f t="shared" si="37"/>
        <v/>
      </c>
      <c r="Q280" s="3" t="str">
        <f t="shared" si="37"/>
        <v/>
      </c>
      <c r="R280" s="3"/>
      <c r="S280" s="3"/>
      <c r="T280" s="3" t="str">
        <f t="shared" si="38"/>
        <v/>
      </c>
      <c r="U280" s="3" t="str">
        <f t="shared" si="38"/>
        <v/>
      </c>
      <c r="V280" s="3"/>
      <c r="W280" s="3"/>
      <c r="X280" s="3" t="str">
        <f t="shared" si="39"/>
        <v/>
      </c>
      <c r="Y280" s="3" t="str">
        <f t="shared" si="39"/>
        <v/>
      </c>
      <c r="Z280" s="3"/>
      <c r="AA280" s="3"/>
      <c r="AB280" s="3" t="str">
        <f t="shared" ref="AB280:AB300" si="43">IF($AA280&lt;&gt;"N/A",TRIM(MID(SUBSTITUTE($AA280,"/",REPT(" ",LEN($AA280))),(AF$2-1)*LEN($AA280)+1,LEN($AA280))),"")</f>
        <v/>
      </c>
      <c r="AC280" s="3" t="str">
        <f t="shared" ref="AC280:AC300" si="44">IF($AA280&lt;&gt;"N/A",TRIM(MID(SUBSTITUTE($AA280,"/",REPT(" ",LEN($AA280))),(AG$2-1)*LEN($AA280)+1,LEN($AA280))),"")</f>
        <v/>
      </c>
      <c r="AD280" s="3"/>
      <c r="AE280" s="3"/>
      <c r="AF280" s="3" t="str">
        <f t="shared" si="40"/>
        <v/>
      </c>
      <c r="AG280" s="3" t="str">
        <f t="shared" si="40"/>
        <v/>
      </c>
      <c r="AH280" s="3"/>
    </row>
    <row r="281" spans="1:34" x14ac:dyDescent="0.35">
      <c r="A281" s="11"/>
      <c r="B281" s="2"/>
      <c r="C281" s="13" t="str">
        <f>IFERROR(INDEX('Sycamore Loop Info'!$B$2:$Z$300,MATCH(I281,'Sycamore Loop Info'!$A$2:$A$300,0),MATCH($C$2,'Sycamore Loop Info'!$B$1:$Z$1,0)),"No Match")</f>
        <v>No Match</v>
      </c>
      <c r="D281" s="13" t="str">
        <f>IFERROR(INDEX('Sycamore Loop Info'!$B$2:$Z$300,MATCH(I281,'Sycamore Loop Info'!$A$2:$A$300,0),MATCH($D$2,'Sycamore Loop Info'!$B$1:$Z$1,0)),"No Port Info")</f>
        <v>No Port Info</v>
      </c>
      <c r="E281" s="13" t="str">
        <f t="shared" si="41"/>
        <v>No</v>
      </c>
      <c r="F281" s="13" t="str">
        <f t="shared" si="42"/>
        <v>No Match</v>
      </c>
      <c r="G281" s="13" t="str">
        <f>IFERROR(INDEX('Sycamore Loop Info'!$B$2:$Z$300,MATCH(I281,'Sycamore Loop Info'!$A$2:$A$300,0),MATCH($G$2,'Sycamore Loop Info'!$B$1:$Z$1,0)),"No Cust ID")</f>
        <v>No Cust ID</v>
      </c>
      <c r="H281" s="4"/>
      <c r="I281" s="3"/>
      <c r="J281" s="3"/>
      <c r="K281" s="14"/>
      <c r="L281" s="3"/>
      <c r="M281" s="3"/>
      <c r="N281" s="3"/>
      <c r="O281" s="3"/>
      <c r="P281" s="3" t="str">
        <f t="shared" ref="P281:Q300" si="45">IF($O281&lt;&gt;"N/A",TRIM(MID(SUBSTITUTE($O281,"/",REPT(" ",LEN($O281))),(P$2-1)*LEN($O281)+1,LEN($O281))),"")</f>
        <v/>
      </c>
      <c r="Q281" s="3" t="str">
        <f t="shared" si="45"/>
        <v/>
      </c>
      <c r="R281" s="3"/>
      <c r="S281" s="3"/>
      <c r="T281" s="3" t="str">
        <f t="shared" ref="T281:U300" si="46">IF($S281&lt;&gt;"N/A",TRIM(MID(SUBSTITUTE($S281,"/",REPT(" ",LEN($S281))),(T$2-1)*LEN($S281)+1,LEN($S281))),"")</f>
        <v/>
      </c>
      <c r="U281" s="3" t="str">
        <f t="shared" si="46"/>
        <v/>
      </c>
      <c r="V281" s="3"/>
      <c r="W281" s="3"/>
      <c r="X281" s="3" t="str">
        <f t="shared" si="39"/>
        <v/>
      </c>
      <c r="Y281" s="3" t="str">
        <f t="shared" si="39"/>
        <v/>
      </c>
      <c r="Z281" s="3"/>
      <c r="AA281" s="3"/>
      <c r="AB281" s="3" t="str">
        <f t="shared" si="43"/>
        <v/>
      </c>
      <c r="AC281" s="3" t="str">
        <f t="shared" si="44"/>
        <v/>
      </c>
      <c r="AD281" s="3"/>
      <c r="AE281" s="3"/>
      <c r="AF281" s="3" t="str">
        <f t="shared" si="40"/>
        <v/>
      </c>
      <c r="AG281" s="3" t="str">
        <f t="shared" si="40"/>
        <v/>
      </c>
      <c r="AH281" s="3"/>
    </row>
    <row r="282" spans="1:34" x14ac:dyDescent="0.35">
      <c r="A282" s="11"/>
      <c r="B282" s="2"/>
      <c r="C282" s="13" t="str">
        <f>IFERROR(INDEX('Sycamore Loop Info'!$B$2:$Z$300,MATCH(I282,'Sycamore Loop Info'!$A$2:$A$300,0),MATCH($C$2,'Sycamore Loop Info'!$B$1:$Z$1,0)),"No Match")</f>
        <v>No Match</v>
      </c>
      <c r="D282" s="13" t="str">
        <f>IFERROR(INDEX('Sycamore Loop Info'!$B$2:$Z$300,MATCH(I282,'Sycamore Loop Info'!$A$2:$A$300,0),MATCH($D$2,'Sycamore Loop Info'!$B$1:$Z$1,0)),"No Port Info")</f>
        <v>No Port Info</v>
      </c>
      <c r="E282" s="13" t="str">
        <f t="shared" si="41"/>
        <v>No</v>
      </c>
      <c r="F282" s="13" t="str">
        <f t="shared" si="42"/>
        <v>No Match</v>
      </c>
      <c r="G282" s="13" t="str">
        <f>IFERROR(INDEX('Sycamore Loop Info'!$B$2:$Z$300,MATCH(I282,'Sycamore Loop Info'!$A$2:$A$300,0),MATCH($G$2,'Sycamore Loop Info'!$B$1:$Z$1,0)),"No Cust ID")</f>
        <v>No Cust ID</v>
      </c>
      <c r="H282" s="4"/>
      <c r="I282" s="3"/>
      <c r="J282" s="3"/>
      <c r="K282" s="14"/>
      <c r="L282" s="3"/>
      <c r="M282" s="3"/>
      <c r="N282" s="3"/>
      <c r="O282" s="3"/>
      <c r="P282" s="3" t="str">
        <f t="shared" si="45"/>
        <v/>
      </c>
      <c r="Q282" s="3" t="str">
        <f t="shared" si="45"/>
        <v/>
      </c>
      <c r="R282" s="3"/>
      <c r="S282" s="3"/>
      <c r="T282" s="3" t="str">
        <f t="shared" si="46"/>
        <v/>
      </c>
      <c r="U282" s="3" t="str">
        <f t="shared" si="46"/>
        <v/>
      </c>
      <c r="V282" s="3"/>
      <c r="W282" s="3"/>
      <c r="X282" s="3" t="str">
        <f t="shared" ref="X282:Y300" si="47">IF($W282&lt;&gt;"N/A",TRIM(MID(SUBSTITUTE($W282,"/",REPT(" ",LEN($W282))),(X$2-1)*LEN($W282)+1,LEN($W282))),"")</f>
        <v/>
      </c>
      <c r="Y282" s="3" t="str">
        <f t="shared" si="47"/>
        <v/>
      </c>
      <c r="Z282" s="3"/>
      <c r="AA282" s="3"/>
      <c r="AB282" s="3" t="str">
        <f t="shared" si="43"/>
        <v/>
      </c>
      <c r="AC282" s="3" t="str">
        <f t="shared" si="44"/>
        <v/>
      </c>
      <c r="AD282" s="3"/>
      <c r="AE282" s="3"/>
      <c r="AF282" s="3" t="str">
        <f t="shared" si="40"/>
        <v/>
      </c>
      <c r="AG282" s="3" t="str">
        <f t="shared" si="40"/>
        <v/>
      </c>
      <c r="AH282" s="3"/>
    </row>
    <row r="283" spans="1:34" x14ac:dyDescent="0.35">
      <c r="A283" s="11"/>
      <c r="B283" s="2"/>
      <c r="C283" s="13" t="str">
        <f>IFERROR(INDEX('Sycamore Loop Info'!$B$2:$Z$300,MATCH(I283,'Sycamore Loop Info'!$A$2:$A$300,0),MATCH($C$2,'Sycamore Loop Info'!$B$1:$Z$1,0)),"No Match")</f>
        <v>No Match</v>
      </c>
      <c r="D283" s="13" t="str">
        <f>IFERROR(INDEX('Sycamore Loop Info'!$B$2:$Z$300,MATCH(I283,'Sycamore Loop Info'!$A$2:$A$300,0),MATCH($D$2,'Sycamore Loop Info'!$B$1:$Z$1,0)),"No Port Info")</f>
        <v>No Port Info</v>
      </c>
      <c r="E283" s="13" t="str">
        <f t="shared" si="41"/>
        <v>No</v>
      </c>
      <c r="F283" s="13" t="str">
        <f t="shared" si="42"/>
        <v>No Match</v>
      </c>
      <c r="G283" s="13" t="str">
        <f>IFERROR(INDEX('Sycamore Loop Info'!$B$2:$Z$300,MATCH(I283,'Sycamore Loop Info'!$A$2:$A$300,0),MATCH($G$2,'Sycamore Loop Info'!$B$1:$Z$1,0)),"No Cust ID")</f>
        <v>No Cust ID</v>
      </c>
      <c r="H283" s="4"/>
      <c r="I283" s="3"/>
      <c r="J283" s="3"/>
      <c r="K283" s="14"/>
      <c r="L283" s="3"/>
      <c r="M283" s="3"/>
      <c r="N283" s="3"/>
      <c r="O283" s="3"/>
      <c r="P283" s="3" t="str">
        <f t="shared" si="45"/>
        <v/>
      </c>
      <c r="Q283" s="3" t="str">
        <f t="shared" si="45"/>
        <v/>
      </c>
      <c r="R283" s="3"/>
      <c r="S283" s="3"/>
      <c r="T283" s="3" t="str">
        <f t="shared" si="46"/>
        <v/>
      </c>
      <c r="U283" s="3" t="str">
        <f t="shared" si="46"/>
        <v/>
      </c>
      <c r="V283" s="3"/>
      <c r="W283" s="3"/>
      <c r="X283" s="3" t="str">
        <f t="shared" si="47"/>
        <v/>
      </c>
      <c r="Y283" s="3" t="str">
        <f t="shared" si="47"/>
        <v/>
      </c>
      <c r="Z283" s="3"/>
      <c r="AA283" s="3"/>
      <c r="AB283" s="3" t="str">
        <f t="shared" si="43"/>
        <v/>
      </c>
      <c r="AC283" s="3" t="str">
        <f t="shared" si="44"/>
        <v/>
      </c>
      <c r="AD283" s="3"/>
      <c r="AE283" s="3"/>
      <c r="AF283" s="3" t="str">
        <f t="shared" si="40"/>
        <v/>
      </c>
      <c r="AG283" s="3" t="str">
        <f t="shared" si="40"/>
        <v/>
      </c>
      <c r="AH283" s="3"/>
    </row>
    <row r="284" spans="1:34" x14ac:dyDescent="0.35">
      <c r="A284" s="11"/>
      <c r="B284" s="2"/>
      <c r="C284" s="13" t="str">
        <f>IFERROR(INDEX('Sycamore Loop Info'!$B$2:$Z$300,MATCH(I284,'Sycamore Loop Info'!$A$2:$A$300,0),MATCH($C$2,'Sycamore Loop Info'!$B$1:$Z$1,0)),"No Match")</f>
        <v>No Match</v>
      </c>
      <c r="D284" s="13" t="str">
        <f>IFERROR(INDEX('Sycamore Loop Info'!$B$2:$Z$300,MATCH(I284,'Sycamore Loop Info'!$A$2:$A$300,0),MATCH($D$2,'Sycamore Loop Info'!$B$1:$Z$1,0)),"No Port Info")</f>
        <v>No Port Info</v>
      </c>
      <c r="E284" s="13" t="str">
        <f t="shared" si="41"/>
        <v>No</v>
      </c>
      <c r="F284" s="13" t="str">
        <f t="shared" si="42"/>
        <v>No Match</v>
      </c>
      <c r="G284" s="13" t="str">
        <f>IFERROR(INDEX('Sycamore Loop Info'!$B$2:$Z$300,MATCH(I284,'Sycamore Loop Info'!$A$2:$A$300,0),MATCH($G$2,'Sycamore Loop Info'!$B$1:$Z$1,0)),"No Cust ID")</f>
        <v>No Cust ID</v>
      </c>
      <c r="H284" s="4"/>
      <c r="I284" s="3"/>
      <c r="J284" s="3"/>
      <c r="K284" s="14"/>
      <c r="L284" s="3"/>
      <c r="M284" s="3"/>
      <c r="N284" s="3"/>
      <c r="O284" s="3"/>
      <c r="P284" s="3" t="str">
        <f t="shared" si="45"/>
        <v/>
      </c>
      <c r="Q284" s="3" t="str">
        <f t="shared" si="45"/>
        <v/>
      </c>
      <c r="R284" s="3"/>
      <c r="S284" s="3"/>
      <c r="T284" s="3" t="str">
        <f t="shared" si="46"/>
        <v/>
      </c>
      <c r="U284" s="3" t="str">
        <f t="shared" si="46"/>
        <v/>
      </c>
      <c r="V284" s="3"/>
      <c r="W284" s="3"/>
      <c r="X284" s="3" t="str">
        <f t="shared" si="47"/>
        <v/>
      </c>
      <c r="Y284" s="3" t="str">
        <f t="shared" si="47"/>
        <v/>
      </c>
      <c r="Z284" s="3"/>
      <c r="AA284" s="3"/>
      <c r="AB284" s="3" t="str">
        <f t="shared" si="43"/>
        <v/>
      </c>
      <c r="AC284" s="3" t="str">
        <f t="shared" si="44"/>
        <v/>
      </c>
      <c r="AD284" s="3"/>
      <c r="AE284" s="3"/>
      <c r="AF284" s="3" t="str">
        <f t="shared" si="40"/>
        <v/>
      </c>
      <c r="AG284" s="3" t="str">
        <f t="shared" si="40"/>
        <v/>
      </c>
      <c r="AH284" s="3"/>
    </row>
    <row r="285" spans="1:34" x14ac:dyDescent="0.35">
      <c r="A285" s="11"/>
      <c r="B285" s="2"/>
      <c r="C285" s="13" t="str">
        <f>IFERROR(INDEX('Sycamore Loop Info'!$B$2:$Z$300,MATCH(I285,'Sycamore Loop Info'!$A$2:$A$300,0),MATCH($C$2,'Sycamore Loop Info'!$B$1:$Z$1,0)),"No Match")</f>
        <v>No Match</v>
      </c>
      <c r="D285" s="13" t="str">
        <f>IFERROR(INDEX('Sycamore Loop Info'!$B$2:$Z$300,MATCH(I285,'Sycamore Loop Info'!$A$2:$A$300,0),MATCH($D$2,'Sycamore Loop Info'!$B$1:$Z$1,0)),"No Port Info")</f>
        <v>No Port Info</v>
      </c>
      <c r="E285" s="13" t="str">
        <f t="shared" si="41"/>
        <v>No</v>
      </c>
      <c r="F285" s="13" t="str">
        <f t="shared" si="42"/>
        <v>No Match</v>
      </c>
      <c r="G285" s="13" t="str">
        <f>IFERROR(INDEX('Sycamore Loop Info'!$B$2:$Z$300,MATCH(I285,'Sycamore Loop Info'!$A$2:$A$300,0),MATCH($G$2,'Sycamore Loop Info'!$B$1:$Z$1,0)),"No Cust ID")</f>
        <v>No Cust ID</v>
      </c>
      <c r="H285" s="4"/>
      <c r="I285" s="3"/>
      <c r="J285" s="3"/>
      <c r="K285" s="14"/>
      <c r="L285" s="3"/>
      <c r="M285" s="3"/>
      <c r="N285" s="3"/>
      <c r="O285" s="3"/>
      <c r="P285" s="3" t="str">
        <f t="shared" si="45"/>
        <v/>
      </c>
      <c r="Q285" s="3" t="str">
        <f t="shared" si="45"/>
        <v/>
      </c>
      <c r="R285" s="3"/>
      <c r="S285" s="3"/>
      <c r="T285" s="3" t="str">
        <f t="shared" si="46"/>
        <v/>
      </c>
      <c r="U285" s="3" t="str">
        <f t="shared" si="46"/>
        <v/>
      </c>
      <c r="V285" s="3"/>
      <c r="W285" s="3"/>
      <c r="X285" s="3" t="str">
        <f t="shared" si="47"/>
        <v/>
      </c>
      <c r="Y285" s="3" t="str">
        <f t="shared" si="47"/>
        <v/>
      </c>
      <c r="Z285" s="3"/>
      <c r="AA285" s="3"/>
      <c r="AB285" s="3" t="str">
        <f t="shared" si="43"/>
        <v/>
      </c>
      <c r="AC285" s="3" t="str">
        <f t="shared" si="44"/>
        <v/>
      </c>
      <c r="AD285" s="3"/>
      <c r="AE285" s="3"/>
      <c r="AF285" s="3" t="str">
        <f t="shared" si="40"/>
        <v/>
      </c>
      <c r="AG285" s="3" t="str">
        <f t="shared" si="40"/>
        <v/>
      </c>
      <c r="AH285" s="3"/>
    </row>
    <row r="286" spans="1:34" x14ac:dyDescent="0.35">
      <c r="A286" s="11"/>
      <c r="B286" s="2"/>
      <c r="C286" s="13" t="str">
        <f>IFERROR(INDEX('Sycamore Loop Info'!$B$2:$Z$300,MATCH(I286,'Sycamore Loop Info'!$A$2:$A$300,0),MATCH($C$2,'Sycamore Loop Info'!$B$1:$Z$1,0)),"No Match")</f>
        <v>No Match</v>
      </c>
      <c r="D286" s="13" t="str">
        <f>IFERROR(INDEX('Sycamore Loop Info'!$B$2:$Z$300,MATCH(I286,'Sycamore Loop Info'!$A$2:$A$300,0),MATCH($D$2,'Sycamore Loop Info'!$B$1:$Z$1,0)),"No Port Info")</f>
        <v>No Port Info</v>
      </c>
      <c r="E286" s="13" t="str">
        <f t="shared" si="41"/>
        <v>No</v>
      </c>
      <c r="F286" s="13" t="str">
        <f t="shared" si="42"/>
        <v>No Match</v>
      </c>
      <c r="G286" s="13" t="str">
        <f>IFERROR(INDEX('Sycamore Loop Info'!$B$2:$Z$300,MATCH(I286,'Sycamore Loop Info'!$A$2:$A$300,0),MATCH($G$2,'Sycamore Loop Info'!$B$1:$Z$1,0)),"No Cust ID")</f>
        <v>No Cust ID</v>
      </c>
      <c r="H286" s="4"/>
      <c r="I286" s="3"/>
      <c r="J286" s="3"/>
      <c r="K286" s="14"/>
      <c r="L286" s="3"/>
      <c r="M286" s="3"/>
      <c r="N286" s="3"/>
      <c r="O286" s="3"/>
      <c r="P286" s="3" t="str">
        <f t="shared" si="45"/>
        <v/>
      </c>
      <c r="Q286" s="3" t="str">
        <f t="shared" si="45"/>
        <v/>
      </c>
      <c r="R286" s="3"/>
      <c r="S286" s="3"/>
      <c r="T286" s="3" t="str">
        <f t="shared" si="46"/>
        <v/>
      </c>
      <c r="U286" s="3" t="str">
        <f t="shared" si="46"/>
        <v/>
      </c>
      <c r="V286" s="3"/>
      <c r="W286" s="3"/>
      <c r="X286" s="3" t="str">
        <f t="shared" si="47"/>
        <v/>
      </c>
      <c r="Y286" s="3" t="str">
        <f t="shared" si="47"/>
        <v/>
      </c>
      <c r="Z286" s="3"/>
      <c r="AA286" s="3"/>
      <c r="AB286" s="3" t="str">
        <f t="shared" si="43"/>
        <v/>
      </c>
      <c r="AC286" s="3" t="str">
        <f t="shared" si="44"/>
        <v/>
      </c>
      <c r="AD286" s="3"/>
      <c r="AE286" s="3"/>
      <c r="AF286" s="3" t="str">
        <f t="shared" si="40"/>
        <v/>
      </c>
      <c r="AG286" s="3" t="str">
        <f t="shared" si="40"/>
        <v/>
      </c>
      <c r="AH286" s="3"/>
    </row>
    <row r="287" spans="1:34" x14ac:dyDescent="0.35">
      <c r="A287" s="11"/>
      <c r="B287" s="2"/>
      <c r="C287" s="13" t="str">
        <f>IFERROR(INDEX('Sycamore Loop Info'!$B$2:$Z$300,MATCH(I287,'Sycamore Loop Info'!$A$2:$A$300,0),MATCH($C$2,'Sycamore Loop Info'!$B$1:$Z$1,0)),"No Match")</f>
        <v>No Match</v>
      </c>
      <c r="D287" s="13" t="str">
        <f>IFERROR(INDEX('Sycamore Loop Info'!$B$2:$Z$300,MATCH(I287,'Sycamore Loop Info'!$A$2:$A$300,0),MATCH($D$2,'Sycamore Loop Info'!$B$1:$Z$1,0)),"No Port Info")</f>
        <v>No Port Info</v>
      </c>
      <c r="E287" s="13" t="str">
        <f t="shared" si="41"/>
        <v>No</v>
      </c>
      <c r="F287" s="13" t="str">
        <f t="shared" si="42"/>
        <v>No Match</v>
      </c>
      <c r="G287" s="13" t="str">
        <f>IFERROR(INDEX('Sycamore Loop Info'!$B$2:$Z$300,MATCH(I287,'Sycamore Loop Info'!$A$2:$A$300,0),MATCH($G$2,'Sycamore Loop Info'!$B$1:$Z$1,0)),"No Cust ID")</f>
        <v>No Cust ID</v>
      </c>
      <c r="H287" s="4"/>
      <c r="I287" s="3"/>
      <c r="J287" s="3"/>
      <c r="K287" s="14"/>
      <c r="L287" s="3"/>
      <c r="M287" s="3"/>
      <c r="N287" s="3"/>
      <c r="O287" s="3"/>
      <c r="P287" s="3" t="str">
        <f t="shared" si="45"/>
        <v/>
      </c>
      <c r="Q287" s="3" t="str">
        <f t="shared" si="45"/>
        <v/>
      </c>
      <c r="R287" s="3"/>
      <c r="S287" s="3"/>
      <c r="T287" s="3" t="str">
        <f t="shared" si="46"/>
        <v/>
      </c>
      <c r="U287" s="3" t="str">
        <f t="shared" si="46"/>
        <v/>
      </c>
      <c r="V287" s="3"/>
      <c r="W287" s="3"/>
      <c r="X287" s="3" t="str">
        <f t="shared" si="47"/>
        <v/>
      </c>
      <c r="Y287" s="3" t="str">
        <f t="shared" si="47"/>
        <v/>
      </c>
      <c r="Z287" s="3"/>
      <c r="AA287" s="3"/>
      <c r="AB287" s="3" t="str">
        <f t="shared" si="43"/>
        <v/>
      </c>
      <c r="AC287" s="3" t="str">
        <f t="shared" si="44"/>
        <v/>
      </c>
      <c r="AD287" s="3"/>
      <c r="AE287" s="3"/>
      <c r="AF287" s="3" t="str">
        <f t="shared" si="40"/>
        <v/>
      </c>
      <c r="AG287" s="3" t="str">
        <f t="shared" si="40"/>
        <v/>
      </c>
      <c r="AH287" s="3"/>
    </row>
    <row r="288" spans="1:34" x14ac:dyDescent="0.35">
      <c r="A288" s="11"/>
      <c r="B288" s="2"/>
      <c r="C288" s="13" t="str">
        <f>IFERROR(INDEX('Sycamore Loop Info'!$B$2:$Z$300,MATCH(I288,'Sycamore Loop Info'!$A$2:$A$300,0),MATCH($C$2,'Sycamore Loop Info'!$B$1:$Z$1,0)),"No Match")</f>
        <v>No Match</v>
      </c>
      <c r="D288" s="13" t="str">
        <f>IFERROR(INDEX('Sycamore Loop Info'!$B$2:$Z$300,MATCH(I288,'Sycamore Loop Info'!$A$2:$A$300,0),MATCH($D$2,'Sycamore Loop Info'!$B$1:$Z$1,0)),"No Port Info")</f>
        <v>No Port Info</v>
      </c>
      <c r="E288" s="13" t="str">
        <f t="shared" si="41"/>
        <v>No</v>
      </c>
      <c r="F288" s="13" t="str">
        <f t="shared" si="42"/>
        <v>No Match</v>
      </c>
      <c r="G288" s="13" t="str">
        <f>IFERROR(INDEX('Sycamore Loop Info'!$B$2:$Z$300,MATCH(I288,'Sycamore Loop Info'!$A$2:$A$300,0),MATCH($G$2,'Sycamore Loop Info'!$B$1:$Z$1,0)),"No Cust ID")</f>
        <v>No Cust ID</v>
      </c>
      <c r="H288" s="4"/>
      <c r="I288" s="3"/>
      <c r="J288" s="3"/>
      <c r="K288" s="14"/>
      <c r="L288" s="3"/>
      <c r="M288" s="3"/>
      <c r="N288" s="3"/>
      <c r="O288" s="3"/>
      <c r="P288" s="3" t="str">
        <f t="shared" si="45"/>
        <v/>
      </c>
      <c r="Q288" s="3" t="str">
        <f t="shared" si="45"/>
        <v/>
      </c>
      <c r="R288" s="3"/>
      <c r="S288" s="3"/>
      <c r="T288" s="3" t="str">
        <f t="shared" si="46"/>
        <v/>
      </c>
      <c r="U288" s="3" t="str">
        <f t="shared" si="46"/>
        <v/>
      </c>
      <c r="V288" s="3"/>
      <c r="W288" s="3"/>
      <c r="X288" s="3" t="str">
        <f t="shared" si="47"/>
        <v/>
      </c>
      <c r="Y288" s="3" t="str">
        <f t="shared" si="47"/>
        <v/>
      </c>
      <c r="Z288" s="3"/>
      <c r="AA288" s="3"/>
      <c r="AB288" s="3" t="str">
        <f t="shared" si="43"/>
        <v/>
      </c>
      <c r="AC288" s="3" t="str">
        <f t="shared" si="44"/>
        <v/>
      </c>
      <c r="AD288" s="3"/>
      <c r="AE288" s="3"/>
      <c r="AF288" s="3" t="str">
        <f t="shared" si="40"/>
        <v/>
      </c>
      <c r="AG288" s="3" t="str">
        <f t="shared" si="40"/>
        <v/>
      </c>
      <c r="AH288" s="3"/>
    </row>
    <row r="289" spans="1:34" x14ac:dyDescent="0.35">
      <c r="A289" s="11"/>
      <c r="B289" s="2"/>
      <c r="C289" s="13" t="str">
        <f>IFERROR(INDEX('Sycamore Loop Info'!$B$2:$Z$300,MATCH(I289,'Sycamore Loop Info'!$A$2:$A$300,0),MATCH($C$2,'Sycamore Loop Info'!$B$1:$Z$1,0)),"No Match")</f>
        <v>No Match</v>
      </c>
      <c r="D289" s="13" t="str">
        <f>IFERROR(INDEX('Sycamore Loop Info'!$B$2:$Z$300,MATCH(I289,'Sycamore Loop Info'!$A$2:$A$300,0),MATCH($D$2,'Sycamore Loop Info'!$B$1:$Z$1,0)),"No Port Info")</f>
        <v>No Port Info</v>
      </c>
      <c r="E289" s="13" t="str">
        <f t="shared" si="41"/>
        <v>No</v>
      </c>
      <c r="F289" s="13" t="str">
        <f t="shared" si="42"/>
        <v>No Match</v>
      </c>
      <c r="G289" s="13" t="str">
        <f>IFERROR(INDEX('Sycamore Loop Info'!$B$2:$Z$300,MATCH(I289,'Sycamore Loop Info'!$A$2:$A$300,0),MATCH($G$2,'Sycamore Loop Info'!$B$1:$Z$1,0)),"No Cust ID")</f>
        <v>No Cust ID</v>
      </c>
      <c r="H289" s="4"/>
      <c r="I289" s="3"/>
      <c r="J289" s="3"/>
      <c r="K289" s="14"/>
      <c r="L289" s="3"/>
      <c r="M289" s="3"/>
      <c r="N289" s="3"/>
      <c r="O289" s="3"/>
      <c r="P289" s="3" t="str">
        <f t="shared" si="45"/>
        <v/>
      </c>
      <c r="Q289" s="3" t="str">
        <f t="shared" si="45"/>
        <v/>
      </c>
      <c r="R289" s="3"/>
      <c r="S289" s="3"/>
      <c r="T289" s="3" t="str">
        <f t="shared" si="46"/>
        <v/>
      </c>
      <c r="U289" s="3" t="str">
        <f t="shared" si="46"/>
        <v/>
      </c>
      <c r="V289" s="3"/>
      <c r="W289" s="3"/>
      <c r="X289" s="3" t="str">
        <f t="shared" si="47"/>
        <v/>
      </c>
      <c r="Y289" s="3" t="str">
        <f t="shared" si="47"/>
        <v/>
      </c>
      <c r="Z289" s="3"/>
      <c r="AA289" s="3"/>
      <c r="AB289" s="3" t="str">
        <f t="shared" si="43"/>
        <v/>
      </c>
      <c r="AC289" s="3" t="str">
        <f t="shared" si="44"/>
        <v/>
      </c>
      <c r="AD289" s="3"/>
      <c r="AE289" s="3"/>
      <c r="AF289" s="3" t="str">
        <f t="shared" si="40"/>
        <v/>
      </c>
      <c r="AG289" s="3" t="str">
        <f t="shared" si="40"/>
        <v/>
      </c>
      <c r="AH289" s="3"/>
    </row>
    <row r="290" spans="1:34" x14ac:dyDescent="0.35">
      <c r="A290" s="11"/>
      <c r="B290" s="2"/>
      <c r="C290" s="13" t="str">
        <f>IFERROR(INDEX('Sycamore Loop Info'!$B$2:$Z$300,MATCH(I290,'Sycamore Loop Info'!$A$2:$A$300,0),MATCH($C$2,'Sycamore Loop Info'!$B$1:$Z$1,0)),"No Match")</f>
        <v>No Match</v>
      </c>
      <c r="D290" s="13" t="str">
        <f>IFERROR(INDEX('Sycamore Loop Info'!$B$2:$Z$300,MATCH(I290,'Sycamore Loop Info'!$A$2:$A$300,0),MATCH($D$2,'Sycamore Loop Info'!$B$1:$Z$1,0)),"No Port Info")</f>
        <v>No Port Info</v>
      </c>
      <c r="E290" s="13" t="str">
        <f t="shared" si="41"/>
        <v>No</v>
      </c>
      <c r="F290" s="13" t="str">
        <f t="shared" si="42"/>
        <v>No Match</v>
      </c>
      <c r="G290" s="13" t="str">
        <f>IFERROR(INDEX('Sycamore Loop Info'!$B$2:$Z$300,MATCH(I290,'Sycamore Loop Info'!$A$2:$A$300,0),MATCH($G$2,'Sycamore Loop Info'!$B$1:$Z$1,0)),"No Cust ID")</f>
        <v>No Cust ID</v>
      </c>
      <c r="H290" s="4"/>
      <c r="I290" s="3"/>
      <c r="J290" s="3"/>
      <c r="K290" s="14"/>
      <c r="L290" s="3"/>
      <c r="M290" s="3"/>
      <c r="N290" s="3"/>
      <c r="O290" s="3"/>
      <c r="P290" s="3" t="str">
        <f t="shared" si="45"/>
        <v/>
      </c>
      <c r="Q290" s="3" t="str">
        <f t="shared" si="45"/>
        <v/>
      </c>
      <c r="R290" s="3"/>
      <c r="S290" s="3"/>
      <c r="T290" s="3" t="str">
        <f t="shared" si="46"/>
        <v/>
      </c>
      <c r="U290" s="3" t="str">
        <f t="shared" si="46"/>
        <v/>
      </c>
      <c r="V290" s="3"/>
      <c r="W290" s="3"/>
      <c r="X290" s="3" t="str">
        <f t="shared" si="47"/>
        <v/>
      </c>
      <c r="Y290" s="3" t="str">
        <f t="shared" si="47"/>
        <v/>
      </c>
      <c r="Z290" s="3"/>
      <c r="AA290" s="3"/>
      <c r="AB290" s="3" t="str">
        <f t="shared" si="43"/>
        <v/>
      </c>
      <c r="AC290" s="3" t="str">
        <f t="shared" si="44"/>
        <v/>
      </c>
      <c r="AD290" s="3"/>
      <c r="AE290" s="3"/>
      <c r="AF290" s="3" t="str">
        <f t="shared" si="40"/>
        <v/>
      </c>
      <c r="AG290" s="3" t="str">
        <f t="shared" si="40"/>
        <v/>
      </c>
      <c r="AH290" s="3"/>
    </row>
    <row r="291" spans="1:34" x14ac:dyDescent="0.35">
      <c r="A291" s="11"/>
      <c r="B291" s="2"/>
      <c r="C291" s="13" t="str">
        <f>IFERROR(INDEX('Sycamore Loop Info'!$B$2:$Z$300,MATCH(I291,'Sycamore Loop Info'!$A$2:$A$300,0),MATCH($C$2,'Sycamore Loop Info'!$B$1:$Z$1,0)),"No Match")</f>
        <v>No Match</v>
      </c>
      <c r="D291" s="13" t="str">
        <f>IFERROR(INDEX('Sycamore Loop Info'!$B$2:$Z$300,MATCH(I291,'Sycamore Loop Info'!$A$2:$A$300,0),MATCH($D$2,'Sycamore Loop Info'!$B$1:$Z$1,0)),"No Port Info")</f>
        <v>No Port Info</v>
      </c>
      <c r="E291" s="13" t="str">
        <f t="shared" si="41"/>
        <v>No</v>
      </c>
      <c r="F291" s="13" t="str">
        <f t="shared" si="42"/>
        <v>No Match</v>
      </c>
      <c r="G291" s="13" t="str">
        <f>IFERROR(INDEX('Sycamore Loop Info'!$B$2:$Z$300,MATCH(I291,'Sycamore Loop Info'!$A$2:$A$300,0),MATCH($G$2,'Sycamore Loop Info'!$B$1:$Z$1,0)),"No Cust ID")</f>
        <v>No Cust ID</v>
      </c>
      <c r="H291" s="4"/>
      <c r="I291" s="3"/>
      <c r="J291" s="3"/>
      <c r="K291" s="14"/>
      <c r="L291" s="3"/>
      <c r="M291" s="3"/>
      <c r="N291" s="3"/>
      <c r="O291" s="3"/>
      <c r="P291" s="3" t="str">
        <f t="shared" si="45"/>
        <v/>
      </c>
      <c r="Q291" s="3" t="str">
        <f t="shared" si="45"/>
        <v/>
      </c>
      <c r="R291" s="3"/>
      <c r="S291" s="3"/>
      <c r="T291" s="3" t="str">
        <f t="shared" si="46"/>
        <v/>
      </c>
      <c r="U291" s="3" t="str">
        <f t="shared" si="46"/>
        <v/>
      </c>
      <c r="V291" s="3"/>
      <c r="W291" s="3"/>
      <c r="X291" s="3" t="str">
        <f t="shared" si="47"/>
        <v/>
      </c>
      <c r="Y291" s="3" t="str">
        <f t="shared" si="47"/>
        <v/>
      </c>
      <c r="Z291" s="3"/>
      <c r="AA291" s="3"/>
      <c r="AB291" s="3" t="str">
        <f t="shared" si="43"/>
        <v/>
      </c>
      <c r="AC291" s="3" t="str">
        <f t="shared" si="44"/>
        <v/>
      </c>
      <c r="AD291" s="3"/>
      <c r="AE291" s="3"/>
      <c r="AF291" s="3" t="str">
        <f t="shared" si="40"/>
        <v/>
      </c>
      <c r="AG291" s="3" t="str">
        <f t="shared" si="40"/>
        <v/>
      </c>
      <c r="AH291" s="3"/>
    </row>
    <row r="292" spans="1:34" x14ac:dyDescent="0.35">
      <c r="A292" s="11"/>
      <c r="B292" s="2"/>
      <c r="C292" s="13" t="str">
        <f>IFERROR(INDEX('Sycamore Loop Info'!$B$2:$Z$300,MATCH(I292,'Sycamore Loop Info'!$A$2:$A$300,0),MATCH($C$2,'Sycamore Loop Info'!$B$1:$Z$1,0)),"No Match")</f>
        <v>No Match</v>
      </c>
      <c r="D292" s="13" t="str">
        <f>IFERROR(INDEX('Sycamore Loop Info'!$B$2:$Z$300,MATCH(I292,'Sycamore Loop Info'!$A$2:$A$300,0),MATCH($D$2,'Sycamore Loop Info'!$B$1:$Z$1,0)),"No Port Info")</f>
        <v>No Port Info</v>
      </c>
      <c r="E292" s="13" t="str">
        <f t="shared" si="41"/>
        <v>No</v>
      </c>
      <c r="F292" s="13" t="str">
        <f t="shared" si="42"/>
        <v>No Match</v>
      </c>
      <c r="G292" s="13" t="str">
        <f>IFERROR(INDEX('Sycamore Loop Info'!$B$2:$Z$300,MATCH(I292,'Sycamore Loop Info'!$A$2:$A$300,0),MATCH($G$2,'Sycamore Loop Info'!$B$1:$Z$1,0)),"No Cust ID")</f>
        <v>No Cust ID</v>
      </c>
      <c r="H292" s="4"/>
      <c r="I292" s="3"/>
      <c r="J292" s="3"/>
      <c r="K292" s="14"/>
      <c r="L292" s="3"/>
      <c r="M292" s="3"/>
      <c r="N292" s="3"/>
      <c r="O292" s="3"/>
      <c r="P292" s="3" t="str">
        <f t="shared" si="45"/>
        <v/>
      </c>
      <c r="Q292" s="3" t="str">
        <f t="shared" si="45"/>
        <v/>
      </c>
      <c r="R292" s="3"/>
      <c r="S292" s="3"/>
      <c r="T292" s="3" t="str">
        <f t="shared" si="46"/>
        <v/>
      </c>
      <c r="U292" s="3" t="str">
        <f t="shared" si="46"/>
        <v/>
      </c>
      <c r="V292" s="3"/>
      <c r="W292" s="3"/>
      <c r="X292" s="3" t="str">
        <f t="shared" si="47"/>
        <v/>
      </c>
      <c r="Y292" s="3" t="str">
        <f t="shared" si="47"/>
        <v/>
      </c>
      <c r="Z292" s="3"/>
      <c r="AA292" s="3"/>
      <c r="AB292" s="3" t="str">
        <f t="shared" si="43"/>
        <v/>
      </c>
      <c r="AC292" s="3" t="str">
        <f t="shared" si="44"/>
        <v/>
      </c>
      <c r="AD292" s="3"/>
      <c r="AE292" s="3"/>
      <c r="AF292" s="3" t="str">
        <f t="shared" ref="AF292:AG300" si="48">IF($AE292&lt;&gt;"N/A",TRIM(MID(SUBSTITUTE($AE292,"/",REPT(" ",LEN($AE292))),(AF$2-1)*LEN($AE292)+1,LEN($AE292))),"")</f>
        <v/>
      </c>
      <c r="AG292" s="3" t="str">
        <f t="shared" si="48"/>
        <v/>
      </c>
      <c r="AH292" s="3"/>
    </row>
    <row r="293" spans="1:34" x14ac:dyDescent="0.35">
      <c r="A293" s="11"/>
      <c r="B293" s="2"/>
      <c r="C293" s="13" t="str">
        <f>IFERROR(INDEX('Sycamore Loop Info'!$B$2:$Z$300,MATCH(I293,'Sycamore Loop Info'!$A$2:$A$300,0),MATCH($C$2,'Sycamore Loop Info'!$B$1:$Z$1,0)),"No Match")</f>
        <v>No Match</v>
      </c>
      <c r="D293" s="13" t="str">
        <f>IFERROR(INDEX('Sycamore Loop Info'!$B$2:$Z$300,MATCH(I293,'Sycamore Loop Info'!$A$2:$A$300,0),MATCH($D$2,'Sycamore Loop Info'!$B$1:$Z$1,0)),"No Port Info")</f>
        <v>No Port Info</v>
      </c>
      <c r="E293" s="13" t="str">
        <f t="shared" si="41"/>
        <v>No</v>
      </c>
      <c r="F293" s="13" t="str">
        <f t="shared" si="42"/>
        <v>No Match</v>
      </c>
      <c r="G293" s="13" t="str">
        <f>IFERROR(INDEX('Sycamore Loop Info'!$B$2:$Z$300,MATCH(I293,'Sycamore Loop Info'!$A$2:$A$300,0),MATCH($G$2,'Sycamore Loop Info'!$B$1:$Z$1,0)),"No Cust ID")</f>
        <v>No Cust ID</v>
      </c>
      <c r="H293" s="4"/>
      <c r="I293" s="3"/>
      <c r="J293" s="3"/>
      <c r="K293" s="14"/>
      <c r="L293" s="3"/>
      <c r="M293" s="3"/>
      <c r="N293" s="3"/>
      <c r="O293" s="3"/>
      <c r="P293" s="3" t="str">
        <f t="shared" si="45"/>
        <v/>
      </c>
      <c r="Q293" s="3" t="str">
        <f t="shared" si="45"/>
        <v/>
      </c>
      <c r="R293" s="3"/>
      <c r="S293" s="3"/>
      <c r="T293" s="3" t="str">
        <f t="shared" si="46"/>
        <v/>
      </c>
      <c r="U293" s="3" t="str">
        <f t="shared" si="46"/>
        <v/>
      </c>
      <c r="V293" s="3"/>
      <c r="W293" s="3"/>
      <c r="X293" s="3" t="str">
        <f t="shared" si="47"/>
        <v/>
      </c>
      <c r="Y293" s="3" t="str">
        <f t="shared" si="47"/>
        <v/>
      </c>
      <c r="Z293" s="3"/>
      <c r="AA293" s="3"/>
      <c r="AB293" s="3" t="str">
        <f t="shared" si="43"/>
        <v/>
      </c>
      <c r="AC293" s="3" t="str">
        <f t="shared" si="44"/>
        <v/>
      </c>
      <c r="AD293" s="3"/>
      <c r="AE293" s="3"/>
      <c r="AF293" s="3" t="str">
        <f t="shared" si="48"/>
        <v/>
      </c>
      <c r="AG293" s="3" t="str">
        <f t="shared" si="48"/>
        <v/>
      </c>
      <c r="AH293" s="3"/>
    </row>
    <row r="294" spans="1:34" x14ac:dyDescent="0.35">
      <c r="A294" s="11"/>
      <c r="B294" s="2"/>
      <c r="C294" s="13" t="str">
        <f>IFERROR(INDEX('Sycamore Loop Info'!$B$2:$Z$300,MATCH(I294,'Sycamore Loop Info'!$A$2:$A$300,0),MATCH($C$2,'Sycamore Loop Info'!$B$1:$Z$1,0)),"No Match")</f>
        <v>No Match</v>
      </c>
      <c r="D294" s="13" t="str">
        <f>IFERROR(INDEX('Sycamore Loop Info'!$B$2:$Z$300,MATCH(I294,'Sycamore Loop Info'!$A$2:$A$300,0),MATCH($D$2,'Sycamore Loop Info'!$B$1:$Z$1,0)),"No Port Info")</f>
        <v>No Port Info</v>
      </c>
      <c r="E294" s="13" t="str">
        <f t="shared" si="41"/>
        <v>No</v>
      </c>
      <c r="F294" s="13" t="str">
        <f t="shared" si="42"/>
        <v>No Match</v>
      </c>
      <c r="G294" s="13" t="str">
        <f>IFERROR(INDEX('Sycamore Loop Info'!$B$2:$Z$300,MATCH(I294,'Sycamore Loop Info'!$A$2:$A$300,0),MATCH($G$2,'Sycamore Loop Info'!$B$1:$Z$1,0)),"No Cust ID")</f>
        <v>No Cust ID</v>
      </c>
      <c r="H294" s="4"/>
      <c r="I294" s="3"/>
      <c r="J294" s="3"/>
      <c r="K294" s="14"/>
      <c r="L294" s="3"/>
      <c r="M294" s="3"/>
      <c r="N294" s="3"/>
      <c r="O294" s="3"/>
      <c r="P294" s="3" t="str">
        <f t="shared" si="45"/>
        <v/>
      </c>
      <c r="Q294" s="3" t="str">
        <f t="shared" si="45"/>
        <v/>
      </c>
      <c r="R294" s="3"/>
      <c r="S294" s="3"/>
      <c r="T294" s="3" t="str">
        <f t="shared" si="46"/>
        <v/>
      </c>
      <c r="U294" s="3" t="str">
        <f t="shared" si="46"/>
        <v/>
      </c>
      <c r="V294" s="3"/>
      <c r="W294" s="3"/>
      <c r="X294" s="3" t="str">
        <f t="shared" si="47"/>
        <v/>
      </c>
      <c r="Y294" s="3" t="str">
        <f t="shared" si="47"/>
        <v/>
      </c>
      <c r="Z294" s="3"/>
      <c r="AA294" s="3"/>
      <c r="AB294" s="3" t="str">
        <f t="shared" si="43"/>
        <v/>
      </c>
      <c r="AC294" s="3" t="str">
        <f t="shared" si="44"/>
        <v/>
      </c>
      <c r="AD294" s="3"/>
      <c r="AE294" s="3"/>
      <c r="AF294" s="3" t="str">
        <f t="shared" si="48"/>
        <v/>
      </c>
      <c r="AG294" s="3" t="str">
        <f t="shared" si="48"/>
        <v/>
      </c>
      <c r="AH294" s="3"/>
    </row>
    <row r="295" spans="1:34" x14ac:dyDescent="0.35">
      <c r="A295" s="11"/>
      <c r="B295" s="2"/>
      <c r="C295" s="13" t="str">
        <f>IFERROR(INDEX('Sycamore Loop Info'!$B$2:$Z$300,MATCH(I295,'Sycamore Loop Info'!$A$2:$A$300,0),MATCH($C$2,'Sycamore Loop Info'!$B$1:$Z$1,0)),"No Match")</f>
        <v>No Match</v>
      </c>
      <c r="D295" s="13" t="str">
        <f>IFERROR(INDEX('Sycamore Loop Info'!$B$2:$Z$300,MATCH(I295,'Sycamore Loop Info'!$A$2:$A$300,0),MATCH($D$2,'Sycamore Loop Info'!$B$1:$Z$1,0)),"No Port Info")</f>
        <v>No Port Info</v>
      </c>
      <c r="E295" s="13" t="str">
        <f t="shared" si="41"/>
        <v>No</v>
      </c>
      <c r="F295" s="13" t="str">
        <f t="shared" si="42"/>
        <v>No Match</v>
      </c>
      <c r="G295" s="13" t="str">
        <f>IFERROR(INDEX('Sycamore Loop Info'!$B$2:$Z$300,MATCH(I295,'Sycamore Loop Info'!$A$2:$A$300,0),MATCH($G$2,'Sycamore Loop Info'!$B$1:$Z$1,0)),"No Cust ID")</f>
        <v>No Cust ID</v>
      </c>
      <c r="H295" s="4"/>
      <c r="I295" s="3"/>
      <c r="J295" s="3"/>
      <c r="K295" s="14"/>
      <c r="L295" s="3"/>
      <c r="M295" s="3"/>
      <c r="N295" s="3"/>
      <c r="O295" s="3"/>
      <c r="P295" s="3" t="str">
        <f t="shared" si="45"/>
        <v/>
      </c>
      <c r="Q295" s="3" t="str">
        <f t="shared" si="45"/>
        <v/>
      </c>
      <c r="R295" s="3"/>
      <c r="S295" s="3"/>
      <c r="T295" s="3" t="str">
        <f t="shared" si="46"/>
        <v/>
      </c>
      <c r="U295" s="3" t="str">
        <f t="shared" si="46"/>
        <v/>
      </c>
      <c r="V295" s="3"/>
      <c r="W295" s="3"/>
      <c r="X295" s="3" t="str">
        <f t="shared" si="47"/>
        <v/>
      </c>
      <c r="Y295" s="3" t="str">
        <f t="shared" si="47"/>
        <v/>
      </c>
      <c r="Z295" s="3"/>
      <c r="AA295" s="3"/>
      <c r="AB295" s="3" t="str">
        <f t="shared" si="43"/>
        <v/>
      </c>
      <c r="AC295" s="3" t="str">
        <f t="shared" si="44"/>
        <v/>
      </c>
      <c r="AD295" s="3"/>
      <c r="AE295" s="3"/>
      <c r="AF295" s="3" t="str">
        <f t="shared" si="48"/>
        <v/>
      </c>
      <c r="AG295" s="3" t="str">
        <f t="shared" si="48"/>
        <v/>
      </c>
      <c r="AH295" s="3"/>
    </row>
    <row r="296" spans="1:34" x14ac:dyDescent="0.35">
      <c r="A296" s="11"/>
      <c r="B296" s="2"/>
      <c r="C296" s="13" t="str">
        <f>IFERROR(INDEX('Sycamore Loop Info'!$B$2:$Z$300,MATCH(I296,'Sycamore Loop Info'!$A$2:$A$300,0),MATCH($C$2,'Sycamore Loop Info'!$B$1:$Z$1,0)),"No Match")</f>
        <v>No Match</v>
      </c>
      <c r="D296" s="13" t="str">
        <f>IFERROR(INDEX('Sycamore Loop Info'!$B$2:$Z$300,MATCH(I296,'Sycamore Loop Info'!$A$2:$A$300,0),MATCH($D$2,'Sycamore Loop Info'!$B$1:$Z$1,0)),"No Port Info")</f>
        <v>No Port Info</v>
      </c>
      <c r="E296" s="13" t="str">
        <f t="shared" si="41"/>
        <v>No</v>
      </c>
      <c r="F296" s="13" t="str">
        <f t="shared" si="42"/>
        <v>No Match</v>
      </c>
      <c r="G296" s="13" t="str">
        <f>IFERROR(INDEX('Sycamore Loop Info'!$B$2:$Z$300,MATCH(I296,'Sycamore Loop Info'!$A$2:$A$300,0),MATCH($G$2,'Sycamore Loop Info'!$B$1:$Z$1,0)),"No Cust ID")</f>
        <v>No Cust ID</v>
      </c>
      <c r="H296" s="4"/>
      <c r="I296" s="3"/>
      <c r="J296" s="3"/>
      <c r="K296" s="14"/>
      <c r="L296" s="3"/>
      <c r="M296" s="3"/>
      <c r="N296" s="3"/>
      <c r="O296" s="3"/>
      <c r="P296" s="3" t="str">
        <f t="shared" si="45"/>
        <v/>
      </c>
      <c r="Q296" s="3" t="str">
        <f t="shared" si="45"/>
        <v/>
      </c>
      <c r="R296" s="3"/>
      <c r="S296" s="3"/>
      <c r="T296" s="3" t="str">
        <f t="shared" si="46"/>
        <v/>
      </c>
      <c r="U296" s="3" t="str">
        <f t="shared" si="46"/>
        <v/>
      </c>
      <c r="V296" s="3"/>
      <c r="W296" s="3"/>
      <c r="X296" s="3" t="str">
        <f t="shared" si="47"/>
        <v/>
      </c>
      <c r="Y296" s="3" t="str">
        <f t="shared" si="47"/>
        <v/>
      </c>
      <c r="Z296" s="3"/>
      <c r="AA296" s="3"/>
      <c r="AB296" s="3" t="str">
        <f t="shared" si="43"/>
        <v/>
      </c>
      <c r="AC296" s="3" t="str">
        <f t="shared" si="44"/>
        <v/>
      </c>
      <c r="AD296" s="3"/>
      <c r="AE296" s="3"/>
      <c r="AF296" s="3" t="str">
        <f t="shared" si="48"/>
        <v/>
      </c>
      <c r="AG296" s="3" t="str">
        <f t="shared" si="48"/>
        <v/>
      </c>
      <c r="AH296" s="3"/>
    </row>
    <row r="297" spans="1:34" x14ac:dyDescent="0.35">
      <c r="A297" s="11"/>
      <c r="B297" s="2"/>
      <c r="C297" s="13" t="str">
        <f>IFERROR(INDEX('Sycamore Loop Info'!$B$2:$Z$300,MATCH(I297,'Sycamore Loop Info'!$A$2:$A$300,0),MATCH($C$2,'Sycamore Loop Info'!$B$1:$Z$1,0)),"No Match")</f>
        <v>No Match</v>
      </c>
      <c r="D297" s="13" t="str">
        <f>IFERROR(INDEX('Sycamore Loop Info'!$B$2:$Z$300,MATCH(I297,'Sycamore Loop Info'!$A$2:$A$300,0),MATCH($D$2,'Sycamore Loop Info'!$B$1:$Z$1,0)),"No Port Info")</f>
        <v>No Port Info</v>
      </c>
      <c r="E297" s="13" t="str">
        <f t="shared" ref="E297:E300" si="49">IFERROR(IF(C297=J297,"Yes","No"),"Not Found")</f>
        <v>No</v>
      </c>
      <c r="F297" s="13" t="str">
        <f t="shared" ref="F297:F300" si="50">IFERROR(IF(D297=L297,"Match","No Match"),"No Port")</f>
        <v>No Match</v>
      </c>
      <c r="G297" s="13" t="str">
        <f>IFERROR(INDEX('Sycamore Loop Info'!$B$2:$Z$300,MATCH(I297,'Sycamore Loop Info'!$A$2:$A$300,0),MATCH($G$2,'Sycamore Loop Info'!$B$1:$Z$1,0)),"No Cust ID")</f>
        <v>No Cust ID</v>
      </c>
      <c r="H297" s="4"/>
      <c r="I297" s="3"/>
      <c r="J297" s="3"/>
      <c r="K297" s="14"/>
      <c r="L297" s="3"/>
      <c r="M297" s="3"/>
      <c r="N297" s="3"/>
      <c r="O297" s="3"/>
      <c r="P297" s="3" t="str">
        <f t="shared" si="45"/>
        <v/>
      </c>
      <c r="Q297" s="3" t="str">
        <f t="shared" si="45"/>
        <v/>
      </c>
      <c r="R297" s="3"/>
      <c r="S297" s="3"/>
      <c r="T297" s="3" t="str">
        <f t="shared" si="46"/>
        <v/>
      </c>
      <c r="U297" s="3" t="str">
        <f t="shared" si="46"/>
        <v/>
      </c>
      <c r="V297" s="3"/>
      <c r="W297" s="3"/>
      <c r="X297" s="3" t="str">
        <f t="shared" si="47"/>
        <v/>
      </c>
      <c r="Y297" s="3" t="str">
        <f t="shared" si="47"/>
        <v/>
      </c>
      <c r="Z297" s="3"/>
      <c r="AA297" s="3"/>
      <c r="AB297" s="3" t="str">
        <f t="shared" si="43"/>
        <v/>
      </c>
      <c r="AC297" s="3" t="str">
        <f t="shared" si="44"/>
        <v/>
      </c>
      <c r="AD297" s="3"/>
      <c r="AE297" s="3"/>
      <c r="AF297" s="3" t="str">
        <f t="shared" si="48"/>
        <v/>
      </c>
      <c r="AG297" s="3" t="str">
        <f t="shared" si="48"/>
        <v/>
      </c>
      <c r="AH297" s="3"/>
    </row>
    <row r="298" spans="1:34" x14ac:dyDescent="0.35">
      <c r="A298" s="11"/>
      <c r="B298" s="2"/>
      <c r="C298" s="13" t="str">
        <f>IFERROR(INDEX('Sycamore Loop Info'!$B$2:$Z$300,MATCH(I298,'Sycamore Loop Info'!$A$2:$A$300,0),MATCH($C$2,'Sycamore Loop Info'!$B$1:$Z$1,0)),"No Match")</f>
        <v>No Match</v>
      </c>
      <c r="D298" s="13" t="str">
        <f>IFERROR(INDEX('Sycamore Loop Info'!$B$2:$Z$300,MATCH(I298,'Sycamore Loop Info'!$A$2:$A$300,0),MATCH($D$2,'Sycamore Loop Info'!$B$1:$Z$1,0)),"No Port Info")</f>
        <v>No Port Info</v>
      </c>
      <c r="E298" s="13" t="str">
        <f t="shared" si="49"/>
        <v>No</v>
      </c>
      <c r="F298" s="13" t="str">
        <f t="shared" si="50"/>
        <v>No Match</v>
      </c>
      <c r="G298" s="13" t="str">
        <f>IFERROR(INDEX('Sycamore Loop Info'!$B$2:$Z$300,MATCH(I298,'Sycamore Loop Info'!$A$2:$A$300,0),MATCH($G$2,'Sycamore Loop Info'!$B$1:$Z$1,0)),"No Cust ID")</f>
        <v>No Cust ID</v>
      </c>
      <c r="H298" s="4"/>
      <c r="I298" s="3"/>
      <c r="J298" s="3"/>
      <c r="K298" s="14"/>
      <c r="L298" s="3"/>
      <c r="M298" s="3"/>
      <c r="N298" s="3"/>
      <c r="O298" s="3"/>
      <c r="P298" s="3" t="str">
        <f t="shared" si="45"/>
        <v/>
      </c>
      <c r="Q298" s="3" t="str">
        <f t="shared" si="45"/>
        <v/>
      </c>
      <c r="R298" s="3"/>
      <c r="S298" s="3"/>
      <c r="T298" s="3" t="str">
        <f t="shared" si="46"/>
        <v/>
      </c>
      <c r="U298" s="3" t="str">
        <f t="shared" si="46"/>
        <v/>
      </c>
      <c r="V298" s="3"/>
      <c r="W298" s="3"/>
      <c r="X298" s="3" t="str">
        <f t="shared" si="47"/>
        <v/>
      </c>
      <c r="Y298" s="3" t="str">
        <f t="shared" si="47"/>
        <v/>
      </c>
      <c r="Z298" s="3"/>
      <c r="AA298" s="3"/>
      <c r="AB298" s="3" t="str">
        <f t="shared" si="43"/>
        <v/>
      </c>
      <c r="AC298" s="3" t="str">
        <f t="shared" si="44"/>
        <v/>
      </c>
      <c r="AD298" s="3"/>
      <c r="AE298" s="3"/>
      <c r="AF298" s="3" t="str">
        <f t="shared" si="48"/>
        <v/>
      </c>
      <c r="AG298" s="3" t="str">
        <f t="shared" si="48"/>
        <v/>
      </c>
      <c r="AH298" s="3"/>
    </row>
    <row r="299" spans="1:34" x14ac:dyDescent="0.35">
      <c r="A299" s="11"/>
      <c r="B299" s="2"/>
      <c r="C299" s="13" t="str">
        <f>IFERROR(INDEX('Sycamore Loop Info'!$B$2:$Z$300,MATCH(I299,'Sycamore Loop Info'!$A$2:$A$300,0),MATCH($C$2,'Sycamore Loop Info'!$B$1:$Z$1,0)),"No Match")</f>
        <v>No Match</v>
      </c>
      <c r="D299" s="13" t="str">
        <f>IFERROR(INDEX('Sycamore Loop Info'!$B$2:$Z$300,MATCH(I299,'Sycamore Loop Info'!$A$2:$A$300,0),MATCH($D$2,'Sycamore Loop Info'!$B$1:$Z$1,0)),"No Port Info")</f>
        <v>No Port Info</v>
      </c>
      <c r="E299" s="13" t="str">
        <f t="shared" si="49"/>
        <v>No</v>
      </c>
      <c r="F299" s="13" t="str">
        <f t="shared" si="50"/>
        <v>No Match</v>
      </c>
      <c r="G299" s="13" t="str">
        <f>IFERROR(INDEX('Sycamore Loop Info'!$B$2:$Z$300,MATCH(I299,'Sycamore Loop Info'!$A$2:$A$300,0),MATCH($G$2,'Sycamore Loop Info'!$B$1:$Z$1,0)),"No Cust ID")</f>
        <v>No Cust ID</v>
      </c>
      <c r="H299" s="4"/>
      <c r="I299" s="3"/>
      <c r="J299" s="3"/>
      <c r="K299" s="14"/>
      <c r="L299" s="3"/>
      <c r="M299" s="3"/>
      <c r="N299" s="3"/>
      <c r="O299" s="3"/>
      <c r="P299" s="3" t="str">
        <f t="shared" si="45"/>
        <v/>
      </c>
      <c r="Q299" s="3" t="str">
        <f t="shared" si="45"/>
        <v/>
      </c>
      <c r="R299" s="3"/>
      <c r="S299" s="3"/>
      <c r="T299" s="3" t="str">
        <f t="shared" si="46"/>
        <v/>
      </c>
      <c r="U299" s="3" t="str">
        <f t="shared" si="46"/>
        <v/>
      </c>
      <c r="V299" s="3"/>
      <c r="W299" s="3"/>
      <c r="X299" s="3" t="str">
        <f t="shared" si="47"/>
        <v/>
      </c>
      <c r="Y299" s="3" t="str">
        <f t="shared" si="47"/>
        <v/>
      </c>
      <c r="Z299" s="3"/>
      <c r="AA299" s="3"/>
      <c r="AB299" s="3" t="str">
        <f t="shared" si="43"/>
        <v/>
      </c>
      <c r="AC299" s="3" t="str">
        <f t="shared" si="44"/>
        <v/>
      </c>
      <c r="AD299" s="3"/>
      <c r="AE299" s="3"/>
      <c r="AF299" s="3" t="str">
        <f t="shared" si="48"/>
        <v/>
      </c>
      <c r="AG299" s="3" t="str">
        <f t="shared" si="48"/>
        <v/>
      </c>
      <c r="AH299" s="3"/>
    </row>
    <row r="300" spans="1:34" x14ac:dyDescent="0.35">
      <c r="A300" s="11"/>
      <c r="B300" s="2"/>
      <c r="C300" s="13" t="str">
        <f>IFERROR(INDEX('Sycamore Loop Info'!$B$2:$Z$300,MATCH(I300,'Sycamore Loop Info'!$A$2:$A$300,0),MATCH($C$2,'Sycamore Loop Info'!$B$1:$Z$1,0)),"No Match")</f>
        <v>No Match</v>
      </c>
      <c r="D300" s="13" t="str">
        <f>IFERROR(INDEX('Sycamore Loop Info'!$B$2:$Z$300,MATCH(I300,'Sycamore Loop Info'!$A$2:$A$300,0),MATCH($D$2,'Sycamore Loop Info'!$B$1:$Z$1,0)),"No Port Info")</f>
        <v>No Port Info</v>
      </c>
      <c r="E300" s="13" t="str">
        <f t="shared" si="49"/>
        <v>No</v>
      </c>
      <c r="F300" s="13" t="str">
        <f t="shared" si="50"/>
        <v>No Match</v>
      </c>
      <c r="G300" s="13" t="str">
        <f>IFERROR(INDEX('Sycamore Loop Info'!$B$2:$Z$300,MATCH(I300,'Sycamore Loop Info'!$A$2:$A$300,0),MATCH($G$2,'Sycamore Loop Info'!$B$1:$Z$1,0)),"No Cust ID")</f>
        <v>No Cust ID</v>
      </c>
      <c r="H300" s="4"/>
      <c r="I300" s="3"/>
      <c r="J300" s="3"/>
      <c r="K300" s="14"/>
      <c r="L300" s="3"/>
      <c r="M300" s="3"/>
      <c r="N300" s="3"/>
      <c r="O300" s="3"/>
      <c r="P300" s="3" t="str">
        <f t="shared" si="45"/>
        <v/>
      </c>
      <c r="Q300" s="3" t="str">
        <f t="shared" si="45"/>
        <v/>
      </c>
      <c r="R300" s="3"/>
      <c r="S300" s="3"/>
      <c r="T300" s="3" t="str">
        <f t="shared" si="46"/>
        <v/>
      </c>
      <c r="U300" s="3" t="str">
        <f t="shared" si="46"/>
        <v/>
      </c>
      <c r="V300" s="3"/>
      <c r="W300" s="3"/>
      <c r="X300" s="3" t="str">
        <f t="shared" si="47"/>
        <v/>
      </c>
      <c r="Y300" s="3" t="str">
        <f t="shared" si="47"/>
        <v/>
      </c>
      <c r="Z300" s="3"/>
      <c r="AA300" s="3"/>
      <c r="AB300" s="3" t="str">
        <f t="shared" si="43"/>
        <v/>
      </c>
      <c r="AC300" s="3" t="str">
        <f t="shared" si="44"/>
        <v/>
      </c>
      <c r="AD300" s="3"/>
      <c r="AE300" s="3"/>
      <c r="AF300" s="3" t="str">
        <f t="shared" si="48"/>
        <v/>
      </c>
      <c r="AG300" s="3" t="str">
        <f t="shared" si="48"/>
        <v/>
      </c>
      <c r="AH300" s="3"/>
    </row>
    <row r="301" spans="1:34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</sheetData>
  <mergeCells count="5">
    <mergeCell ref="AE1:AH1"/>
    <mergeCell ref="C1:G1"/>
    <mergeCell ref="S1:V1"/>
    <mergeCell ref="W1:Z1"/>
    <mergeCell ref="AA1:AD1"/>
  </mergeCells>
  <phoneticPr fontId="2" type="noConversion"/>
  <conditionalFormatting sqref="I3:J23 I28:J300">
    <cfRule type="expression" dxfId="65" priority="16">
      <formula>MATCH(I3,$A$3:$A$300,0)</formula>
    </cfRule>
  </conditionalFormatting>
  <conditionalFormatting sqref="A3:B300">
    <cfRule type="expression" dxfId="64" priority="15">
      <formula>MATCH(A3,$I$3:$I$300,0)</formula>
    </cfRule>
  </conditionalFormatting>
  <conditionalFormatting sqref="D3:D300">
    <cfRule type="expression" dxfId="63" priority="11">
      <formula>D3="No Port Info"</formula>
    </cfRule>
  </conditionalFormatting>
  <conditionalFormatting sqref="E3:E300">
    <cfRule type="expression" dxfId="62" priority="10">
      <formula>E3="No"</formula>
    </cfRule>
  </conditionalFormatting>
  <conditionalFormatting sqref="F3:G300">
    <cfRule type="expression" dxfId="61" priority="9">
      <formula>F3="No Match"</formula>
    </cfRule>
  </conditionalFormatting>
  <conditionalFormatting sqref="C3:C300">
    <cfRule type="expression" dxfId="60" priority="8">
      <formula>C3="No Match"</formula>
    </cfRule>
  </conditionalFormatting>
  <conditionalFormatting sqref="G3:G300">
    <cfRule type="expression" dxfId="59" priority="7">
      <formula>G3="No Cust ID"</formula>
    </cfRule>
  </conditionalFormatting>
  <conditionalFormatting sqref="I24:J24">
    <cfRule type="expression" dxfId="58" priority="6">
      <formula>MATCH(I24,$A$3:$A$300,0)</formula>
    </cfRule>
  </conditionalFormatting>
  <conditionalFormatting sqref="I25">
    <cfRule type="expression" dxfId="57" priority="5">
      <formula>MATCH(I25,$A$3:$A$300,0)</formula>
    </cfRule>
  </conditionalFormatting>
  <conditionalFormatting sqref="I26">
    <cfRule type="expression" dxfId="56" priority="4">
      <formula>MATCH(I26,$A$3:$A$300,0)</formula>
    </cfRule>
  </conditionalFormatting>
  <conditionalFormatting sqref="I27">
    <cfRule type="expression" dxfId="55" priority="3">
      <formula>MATCH(I27,$A$3:$A$300,0)</formula>
    </cfRule>
  </conditionalFormatting>
  <conditionalFormatting sqref="J25:J27">
    <cfRule type="expression" dxfId="54" priority="1">
      <formula>MATCH(J25,$A$3:$A$300,0)</formula>
    </cfRule>
  </conditionalFormatting>
  <hyperlinks>
    <hyperlink ref="K3" r:id="rId1" xr:uid="{3C2B7894-EE3C-45EE-82E5-D3887851F7BE}"/>
    <hyperlink ref="K4" r:id="rId2" xr:uid="{9698ECE6-79DB-490A-95FB-B01F1FAAB66A}"/>
    <hyperlink ref="K5" r:id="rId3" xr:uid="{562F240E-3ECF-4A18-8183-447C413AEE1A}"/>
    <hyperlink ref="K6" r:id="rId4" xr:uid="{3E2A8756-058C-4A9D-B424-C1D9A1F5CE93}"/>
    <hyperlink ref="K7" r:id="rId5" xr:uid="{81942262-9E4B-4B7E-8AB2-1B2303649CC1}"/>
    <hyperlink ref="K8" r:id="rId6" xr:uid="{84A08936-F4C5-4407-9C78-1635848594EF}"/>
    <hyperlink ref="K9" r:id="rId7" xr:uid="{D51176F8-0F7E-481E-890A-FF9A51DCD872}"/>
    <hyperlink ref="K10" r:id="rId8" xr:uid="{02EEBF27-BC2E-4165-971C-A916E497BA4F}"/>
    <hyperlink ref="K11" r:id="rId9" xr:uid="{F3AF7C8A-C3D6-4E41-9083-5B4CB1D64B19}"/>
    <hyperlink ref="K12" r:id="rId10" xr:uid="{0930ACCD-C393-4CDF-91D9-39932A147EEF}"/>
    <hyperlink ref="K14" r:id="rId11" xr:uid="{1B1C6FA4-D5A7-45F5-BCD0-03622DEE48B7}"/>
    <hyperlink ref="K13" r:id="rId12" xr:uid="{973E672F-BD0E-49B8-B8A4-83D536BB137D}"/>
    <hyperlink ref="K15" r:id="rId13" xr:uid="{8636AC06-3B0E-4F2D-952F-E1EC78964B69}"/>
    <hyperlink ref="K16" r:id="rId14" xr:uid="{383F29FA-68A6-4715-9EC0-3373B637CA98}"/>
    <hyperlink ref="K17" r:id="rId15" xr:uid="{2C8D2E89-686C-4C73-A42A-38A7310C9BE1}"/>
    <hyperlink ref="K18" r:id="rId16" xr:uid="{5501589F-3444-460A-9CCC-0398BD8D413B}"/>
    <hyperlink ref="K19" r:id="rId17" xr:uid="{00F34F91-C2DC-4CDF-9DE8-522AE2418CC8}"/>
    <hyperlink ref="K20" r:id="rId18" xr:uid="{E649070E-AEBA-4877-BA10-A9EE08ECA353}"/>
    <hyperlink ref="K21" r:id="rId19" xr:uid="{63768332-1C28-41E2-B65C-1EF2502AD970}"/>
    <hyperlink ref="K22" r:id="rId20" xr:uid="{5AC05C60-C4E4-4FF3-8F35-2EEBD7ECDA10}"/>
    <hyperlink ref="K23" r:id="rId21" xr:uid="{D655BFD1-1778-46F8-809F-9CD2DE93E6D5}"/>
    <hyperlink ref="K24" r:id="rId22" xr:uid="{3213F690-2F93-4BC2-9819-AE58A7A11725}"/>
  </hyperlinks>
  <pageMargins left="0.7" right="0.7" top="0.75" bottom="0.75" header="0.3" footer="0.3"/>
  <pageSetup orientation="portrait"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5DAB5-FCA5-49A3-A1DA-E20C3D25230E}">
  <dimension ref="A1:AH301"/>
  <sheetViews>
    <sheetView workbookViewId="0">
      <selection activeCell="C14" sqref="C14"/>
    </sheetView>
  </sheetViews>
  <sheetFormatPr defaultRowHeight="14.5" x14ac:dyDescent="0.35"/>
  <cols>
    <col min="1" max="1" width="22.26953125" bestFit="1" customWidth="1"/>
    <col min="2" max="2" width="2.26953125" customWidth="1"/>
    <col min="3" max="3" width="15.26953125" bestFit="1" customWidth="1"/>
    <col min="4" max="4" width="11.453125" bestFit="1" customWidth="1"/>
    <col min="5" max="5" width="6" bestFit="1" customWidth="1"/>
    <col min="6" max="6" width="9.54296875" customWidth="1"/>
    <col min="7" max="7" width="10.1796875" bestFit="1" customWidth="1"/>
    <col min="8" max="8" width="2.26953125" customWidth="1"/>
    <col min="9" max="9" width="17.7265625" bestFit="1" customWidth="1"/>
    <col min="10" max="10" width="14.7265625" bestFit="1" customWidth="1"/>
    <col min="11" max="11" width="22.54296875" bestFit="1" customWidth="1"/>
    <col min="12" max="12" width="5.81640625" bestFit="1" customWidth="1"/>
    <col min="13" max="14" width="9.81640625" bestFit="1" customWidth="1"/>
    <col min="15" max="15" width="20.7265625" bestFit="1" customWidth="1"/>
    <col min="16" max="16" width="13.7265625" bestFit="1" customWidth="1"/>
    <col min="17" max="17" width="3" bestFit="1" customWidth="1"/>
    <col min="18" max="18" width="17.453125" bestFit="1" customWidth="1"/>
    <col min="19" max="19" width="15.7265625" bestFit="1" customWidth="1"/>
    <col min="20" max="20" width="13.7265625" bestFit="1" customWidth="1"/>
    <col min="21" max="21" width="3" bestFit="1" customWidth="1"/>
    <col min="22" max="22" width="17.7265625" bestFit="1" customWidth="1"/>
    <col min="23" max="23" width="16.54296875" customWidth="1"/>
    <col min="24" max="24" width="13.7265625" bestFit="1" customWidth="1"/>
    <col min="25" max="25" width="3" bestFit="1" customWidth="1"/>
    <col min="26" max="26" width="19.26953125" bestFit="1" customWidth="1"/>
    <col min="27" max="27" width="17.7265625" customWidth="1"/>
    <col min="28" max="28" width="15.453125" customWidth="1"/>
    <col min="29" max="29" width="2" bestFit="1" customWidth="1"/>
    <col min="30" max="30" width="16.7265625" bestFit="1" customWidth="1"/>
    <col min="31" max="31" width="15.54296875" bestFit="1" customWidth="1"/>
    <col min="32" max="32" width="12.7265625" bestFit="1" customWidth="1"/>
    <col min="33" max="33" width="3" bestFit="1" customWidth="1"/>
    <col min="34" max="34" width="17.81640625" bestFit="1" customWidth="1"/>
  </cols>
  <sheetData>
    <row r="1" spans="1:34" x14ac:dyDescent="0.35">
      <c r="B1" s="2"/>
      <c r="C1" s="22" t="s">
        <v>7</v>
      </c>
      <c r="D1" s="22"/>
      <c r="E1" s="22"/>
      <c r="F1" s="22"/>
      <c r="G1" s="22"/>
      <c r="H1" s="4"/>
      <c r="O1" s="22" t="s">
        <v>8</v>
      </c>
      <c r="P1" s="22"/>
      <c r="Q1" s="22"/>
      <c r="R1" s="22"/>
      <c r="S1" s="22" t="s">
        <v>9</v>
      </c>
      <c r="T1" s="22"/>
      <c r="U1" s="22"/>
      <c r="V1" s="22"/>
      <c r="W1" s="22" t="s">
        <v>10</v>
      </c>
      <c r="X1" s="22"/>
      <c r="Y1" s="22"/>
      <c r="Z1" s="22"/>
      <c r="AA1" s="22" t="s">
        <v>11</v>
      </c>
      <c r="AB1" s="22"/>
      <c r="AC1" s="22"/>
      <c r="AD1" s="22"/>
      <c r="AE1" s="22" t="s">
        <v>12</v>
      </c>
      <c r="AF1" s="22"/>
      <c r="AG1" s="22"/>
      <c r="AH1" s="22"/>
    </row>
    <row r="2" spans="1:34" s="9" customFormat="1" ht="43.5" x14ac:dyDescent="0.35">
      <c r="A2" s="5" t="s">
        <v>13</v>
      </c>
      <c r="B2" s="6"/>
      <c r="C2" s="7" t="str">
        <f>'Sycamore Loop Info'!C1</f>
        <v>Calix Card</v>
      </c>
      <c r="D2" s="7" t="str">
        <f>'Sycamore Loop Info'!D1</f>
        <v>Port</v>
      </c>
      <c r="E2" s="7" t="s">
        <v>14</v>
      </c>
      <c r="F2" s="7" t="s">
        <v>15</v>
      </c>
      <c r="G2" s="7" t="str">
        <f>'Sycamore Loop Info'!B1</f>
        <v>ID</v>
      </c>
      <c r="H2" s="8"/>
      <c r="I2" s="10" t="s">
        <v>16</v>
      </c>
      <c r="J2" s="10" t="s">
        <v>17</v>
      </c>
      <c r="K2" s="10" t="s">
        <v>18</v>
      </c>
      <c r="L2" s="10" t="s">
        <v>19</v>
      </c>
      <c r="M2" s="10" t="s">
        <v>20</v>
      </c>
      <c r="N2" s="10" t="s">
        <v>21</v>
      </c>
      <c r="O2" s="10" t="s">
        <v>22</v>
      </c>
      <c r="P2" s="10">
        <v>1</v>
      </c>
      <c r="Q2" s="10">
        <v>2</v>
      </c>
      <c r="R2" s="10" t="s">
        <v>23</v>
      </c>
      <c r="S2" s="10" t="s">
        <v>24</v>
      </c>
      <c r="T2" s="10">
        <v>1</v>
      </c>
      <c r="U2" s="10">
        <v>2</v>
      </c>
      <c r="V2" s="10" t="s">
        <v>25</v>
      </c>
      <c r="W2" s="10" t="s">
        <v>26</v>
      </c>
      <c r="X2" s="10">
        <v>1</v>
      </c>
      <c r="Y2" s="10">
        <v>2</v>
      </c>
      <c r="Z2" s="10" t="s">
        <v>27</v>
      </c>
      <c r="AA2" s="10" t="s">
        <v>28</v>
      </c>
      <c r="AB2" s="10">
        <v>1</v>
      </c>
      <c r="AC2" s="10">
        <v>2</v>
      </c>
      <c r="AD2" s="10" t="s">
        <v>29</v>
      </c>
      <c r="AE2" s="10" t="s">
        <v>30</v>
      </c>
      <c r="AF2" s="10">
        <v>1</v>
      </c>
      <c r="AG2" s="10">
        <v>2</v>
      </c>
      <c r="AH2" s="10" t="s">
        <v>31</v>
      </c>
    </row>
    <row r="3" spans="1:34" x14ac:dyDescent="0.35">
      <c r="A3" s="11" t="str" cm="1">
        <f t="array" ref="A3:A11">IFERROR(_xlfn.UNIQUE(_xlfn._xlws.FILTER('Genoa Loop Info'!$A$2:$A$300,'Genoa Loop Info'!$A$2:$A$300&lt;&gt;"")),"No Custmers")</f>
        <v>Tails and Nails</v>
      </c>
      <c r="B3" s="2"/>
      <c r="C3" s="13" t="str">
        <f>IFERROR(INDEX('Genoa Loop Info'!$B$2:$Z$300,MATCH(I3,'Genoa Loop Info'!$A$2:$A$300,0),MATCH($C$2,'Genoa Loop Info'!$B$1:$Z$1,0)),"No Match")</f>
        <v>No Match</v>
      </c>
      <c r="D3" s="13" t="str">
        <f>IFERROR(INDEX('Genoa Loop Info'!$B$2:$Z$300,MATCH(I3,'Genoa Loop Info'!$A$2:$A$300,0),MATCH($D$2,'Genoa Loop Info'!$B$1:$Z$1,0)),"No Port Info")</f>
        <v>No Port Info</v>
      </c>
      <c r="E3" s="13" t="str">
        <f t="shared" ref="E3" si="0">IFERROR(IF(C3=J3,"Yes","No"),"Not Found")</f>
        <v>No</v>
      </c>
      <c r="F3" s="13" t="str">
        <f t="shared" ref="F3" si="1">IFERROR(IF(D3=L3,"Match","No Match"),"No Port")</f>
        <v>No Match</v>
      </c>
      <c r="G3" s="13" t="str">
        <f>IFERROR(INDEX('Genoa Loop Info'!$B$2:$Z$300,MATCH(I3,'Genoa Loop Info'!$A$2:$A$300,0),MATCH($G$2,'Genoa Loop Info'!$B$1:$Z$1,0)),"No Cust ID")</f>
        <v>No Cust ID</v>
      </c>
      <c r="H3" s="4"/>
      <c r="I3" s="12"/>
      <c r="J3" s="3"/>
      <c r="K3" s="15"/>
      <c r="L3" s="3"/>
      <c r="M3" s="3"/>
      <c r="N3" s="3"/>
      <c r="O3" s="3"/>
      <c r="P3" s="3" t="str">
        <f t="shared" ref="P3:Q24" si="2">IF($O3&lt;&gt;"N/A",TRIM(MID(SUBSTITUTE($O3,"/",REPT(" ",LEN($O3))),(P$2-1)*LEN($O3)+1,LEN($O3))),"")</f>
        <v/>
      </c>
      <c r="Q3" s="3" t="str">
        <f t="shared" si="2"/>
        <v/>
      </c>
      <c r="R3" s="3"/>
      <c r="S3" s="3"/>
      <c r="T3" s="3" t="str">
        <f t="shared" ref="T3:U24" si="3">IF($S3&lt;&gt;"N/A",TRIM(MID(SUBSTITUTE($S3,"/",REPT(" ",LEN($S3))),(T$2-1)*LEN($S3)+1,LEN($S3))),"")</f>
        <v/>
      </c>
      <c r="U3" s="3" t="str">
        <f t="shared" si="3"/>
        <v/>
      </c>
      <c r="V3" s="3"/>
      <c r="W3" s="3"/>
      <c r="X3" s="3" t="str">
        <f t="shared" ref="X3:Y25" si="4">IF($W3&lt;&gt;"N/A",TRIM(MID(SUBSTITUTE($W3,"/",REPT(" ",LEN($W3))),(X$2-1)*LEN($W3)+1,LEN($W3))),"")</f>
        <v/>
      </c>
      <c r="Y3" s="3" t="str">
        <f t="shared" si="4"/>
        <v/>
      </c>
      <c r="Z3" s="3"/>
      <c r="AA3" s="3"/>
      <c r="AB3" s="3" t="str">
        <f t="shared" ref="AB3:AC23" si="5">IF($AA3&lt;&gt;"N/A",TRIM(MID(SUBSTITUTE($AA3,"/",REPT(" ",LEN($AA3))),(AF$2-1)*LEN($AA3)+1,LEN($AA3))),"")</f>
        <v/>
      </c>
      <c r="AC3" s="3" t="str">
        <f t="shared" si="5"/>
        <v/>
      </c>
      <c r="AD3" s="3"/>
      <c r="AE3" s="3"/>
      <c r="AF3" s="3" t="str">
        <f>IF($AE3&lt;&gt;"N/A",TRIM(MID(SUBSTITUTE($AE3,"/",REPT(" ",LEN($AE3))),(AF$2-1)*LEN($AE3)+1,LEN($AE3))),"")</f>
        <v/>
      </c>
      <c r="AG3" s="3" t="str">
        <f>IF($AE3&lt;&gt;"N/A",TRIM(MID(SUBSTITUTE($AE3,"/",REPT(" ",LEN($AE3))),(AG$2-1)*LEN($AE3)+1,LEN($AE3))),"")</f>
        <v/>
      </c>
      <c r="AH3" s="3"/>
    </row>
    <row r="4" spans="1:34" x14ac:dyDescent="0.35">
      <c r="A4" s="11" t="str">
        <v>Kingston Mutual</v>
      </c>
      <c r="B4" s="2"/>
      <c r="C4" s="13" t="str">
        <f>IFERROR(INDEX('Genoa Loop Info'!$B$2:$Z$300,MATCH(I4,'Genoa Loop Info'!$A$2:$A$300,0),MATCH($C$2,'Genoa Loop Info'!$B$1:$Z$1,0)),"No Match")</f>
        <v>No Match</v>
      </c>
      <c r="D4" s="13" t="str">
        <f>IFERROR(INDEX('Genoa Loop Info'!$B$2:$Z$300,MATCH(I4,'Genoa Loop Info'!$A$2:$A$300,0),MATCH($D$2,'Genoa Loop Info'!$B$1:$Z$1,0)),"No Port Info")</f>
        <v>No Port Info</v>
      </c>
      <c r="E4" s="13" t="str">
        <f t="shared" ref="E4:E67" si="6">IFERROR(IF(C4=J4,"Yes","No"),"Not Found")</f>
        <v>No</v>
      </c>
      <c r="F4" s="13" t="str">
        <f t="shared" ref="F4:F67" si="7">IFERROR(IF(D4=L4,"Match","No Match"),"No Port")</f>
        <v>No Match</v>
      </c>
      <c r="G4" s="13" t="str">
        <f>IFERROR(INDEX('Genoa Loop Info'!$B$2:$Z$300,MATCH(I4,'Genoa Loop Info'!$A$2:$A$300,0),MATCH($G$2,'Genoa Loop Info'!$B$1:$Z$1,0)),"No Cust ID")</f>
        <v>No Cust ID</v>
      </c>
      <c r="H4" s="4"/>
      <c r="I4" s="12"/>
      <c r="J4" s="3"/>
      <c r="K4" s="14"/>
      <c r="L4" s="3"/>
      <c r="M4" s="3"/>
      <c r="N4" s="3"/>
      <c r="O4" s="3"/>
      <c r="P4" s="3" t="str">
        <f t="shared" si="2"/>
        <v/>
      </c>
      <c r="Q4" s="3" t="str">
        <f t="shared" si="2"/>
        <v/>
      </c>
      <c r="R4" s="3"/>
      <c r="S4" s="3"/>
      <c r="T4" s="3" t="str">
        <f t="shared" si="3"/>
        <v/>
      </c>
      <c r="U4" s="3" t="str">
        <f t="shared" si="3"/>
        <v/>
      </c>
      <c r="V4" s="3"/>
      <c r="W4" s="3"/>
      <c r="X4" s="3" t="str">
        <f t="shared" si="4"/>
        <v/>
      </c>
      <c r="Y4" s="3" t="str">
        <f t="shared" si="4"/>
        <v/>
      </c>
      <c r="Z4" s="3"/>
      <c r="AA4" s="3"/>
      <c r="AB4" s="3" t="str">
        <f t="shared" si="5"/>
        <v/>
      </c>
      <c r="AC4" s="3" t="str">
        <f t="shared" si="5"/>
        <v/>
      </c>
      <c r="AD4" s="3"/>
      <c r="AE4" s="3"/>
      <c r="AF4" s="3" t="str">
        <f t="shared" ref="AF4:AG19" si="8">IF($AE4&lt;&gt;"N/A",TRIM(MID(SUBSTITUTE($AE4,"/",REPT(" ",LEN($AE4))),(AF$2-1)*LEN($AE4)+1,LEN($AE4))),"")</f>
        <v/>
      </c>
      <c r="AG4" s="3" t="str">
        <f t="shared" si="8"/>
        <v/>
      </c>
      <c r="AH4" s="3"/>
    </row>
    <row r="5" spans="1:34" x14ac:dyDescent="0.35">
      <c r="A5" s="11" t="str">
        <v>Genoa Chamber</v>
      </c>
      <c r="B5" s="2"/>
      <c r="C5" s="13" t="str">
        <f>IFERROR(INDEX('Genoa Loop Info'!$B$2:$Z$300,MATCH(I5,'Genoa Loop Info'!$A$2:$A$300,0),MATCH($C$2,'Genoa Loop Info'!$B$1:$Z$1,0)),"No Match")</f>
        <v>No Match</v>
      </c>
      <c r="D5" s="13" t="str">
        <f>IFERROR(INDEX('Genoa Loop Info'!$B$2:$Z$300,MATCH(I5,'Genoa Loop Info'!$A$2:$A$300,0),MATCH($D$2,'Genoa Loop Info'!$B$1:$Z$1,0)),"No Port Info")</f>
        <v>No Port Info</v>
      </c>
      <c r="E5" s="13" t="str">
        <f t="shared" si="6"/>
        <v>No</v>
      </c>
      <c r="F5" s="13" t="str">
        <f t="shared" si="7"/>
        <v>No Match</v>
      </c>
      <c r="G5" s="13" t="str">
        <f>IFERROR(INDEX('Genoa Loop Info'!$B$2:$Z$300,MATCH(I5,'Genoa Loop Info'!$A$2:$A$300,0),MATCH($G$2,'Genoa Loop Info'!$B$1:$Z$1,0)),"No Cust ID")</f>
        <v>No Cust ID</v>
      </c>
      <c r="H5" s="4"/>
      <c r="I5" s="12"/>
      <c r="J5" s="3"/>
      <c r="K5" s="14"/>
      <c r="L5" s="3"/>
      <c r="M5" s="3"/>
      <c r="N5" s="3"/>
      <c r="O5" s="3"/>
      <c r="P5" s="3" t="str">
        <f t="shared" si="2"/>
        <v/>
      </c>
      <c r="Q5" s="3" t="str">
        <f t="shared" si="2"/>
        <v/>
      </c>
      <c r="R5" s="3"/>
      <c r="S5" s="3"/>
      <c r="T5" s="3" t="str">
        <f t="shared" si="3"/>
        <v/>
      </c>
      <c r="U5" s="3" t="str">
        <f t="shared" si="3"/>
        <v/>
      </c>
      <c r="V5" s="3"/>
      <c r="W5" s="3"/>
      <c r="X5" s="3" t="str">
        <f t="shared" si="4"/>
        <v/>
      </c>
      <c r="Y5" s="3" t="str">
        <f t="shared" si="4"/>
        <v/>
      </c>
      <c r="Z5" s="3"/>
      <c r="AA5" s="3"/>
      <c r="AB5" s="3" t="str">
        <f t="shared" si="5"/>
        <v/>
      </c>
      <c r="AC5" s="3" t="str">
        <f t="shared" si="5"/>
        <v/>
      </c>
      <c r="AD5" s="3"/>
      <c r="AE5" s="3"/>
      <c r="AF5" s="3" t="str">
        <f t="shared" si="8"/>
        <v/>
      </c>
      <c r="AG5" s="3" t="str">
        <f t="shared" si="8"/>
        <v/>
      </c>
      <c r="AH5" s="3"/>
    </row>
    <row r="6" spans="1:34" x14ac:dyDescent="0.35">
      <c r="A6" s="11" t="str">
        <v>Matthew Veins</v>
      </c>
      <c r="B6" s="2"/>
      <c r="C6" s="13" t="str">
        <f>IFERROR(INDEX('Genoa Loop Info'!$B$2:$Z$300,MATCH(I6,'Genoa Loop Info'!$A$2:$A$300,0),MATCH($C$2,'Genoa Loop Info'!$B$1:$Z$1,0)),"No Match")</f>
        <v>No Match</v>
      </c>
      <c r="D6" s="13" t="str">
        <f>IFERROR(INDEX('Genoa Loop Info'!$B$2:$Z$300,MATCH(I6,'Genoa Loop Info'!$A$2:$A$300,0),MATCH($D$2,'Genoa Loop Info'!$B$1:$Z$1,0)),"No Port Info")</f>
        <v>No Port Info</v>
      </c>
      <c r="E6" s="13" t="str">
        <f t="shared" si="6"/>
        <v>No</v>
      </c>
      <c r="F6" s="13" t="str">
        <f t="shared" si="7"/>
        <v>No Match</v>
      </c>
      <c r="G6" s="13" t="str">
        <f>IFERROR(INDEX('Genoa Loop Info'!$B$2:$Z$300,MATCH(I6,'Genoa Loop Info'!$A$2:$A$300,0),MATCH($G$2,'Genoa Loop Info'!$B$1:$Z$1,0)),"No Cust ID")</f>
        <v>No Cust ID</v>
      </c>
      <c r="H6" s="4"/>
      <c r="I6" s="12"/>
      <c r="J6" s="3"/>
      <c r="K6" s="14"/>
      <c r="L6" s="3"/>
      <c r="M6" s="3"/>
      <c r="N6" s="3"/>
      <c r="O6" s="3"/>
      <c r="P6" s="3" t="str">
        <f t="shared" si="2"/>
        <v/>
      </c>
      <c r="Q6" s="3" t="str">
        <f t="shared" si="2"/>
        <v/>
      </c>
      <c r="R6" s="3"/>
      <c r="S6" s="3"/>
      <c r="T6" s="3" t="str">
        <f t="shared" si="3"/>
        <v/>
      </c>
      <c r="U6" s="3" t="str">
        <f t="shared" si="3"/>
        <v/>
      </c>
      <c r="V6" s="3"/>
      <c r="W6" s="3"/>
      <c r="X6" s="3" t="str">
        <f t="shared" si="4"/>
        <v/>
      </c>
      <c r="Y6" s="3" t="str">
        <f t="shared" si="4"/>
        <v/>
      </c>
      <c r="Z6" s="3"/>
      <c r="AA6" s="3"/>
      <c r="AB6" s="3" t="str">
        <f t="shared" si="5"/>
        <v/>
      </c>
      <c r="AC6" s="3" t="str">
        <f t="shared" si="5"/>
        <v/>
      </c>
      <c r="AD6" s="3"/>
      <c r="AE6" s="3"/>
      <c r="AF6" s="3" t="str">
        <f t="shared" si="8"/>
        <v/>
      </c>
      <c r="AG6" s="3" t="str">
        <f t="shared" si="8"/>
        <v/>
      </c>
      <c r="AH6" s="3"/>
    </row>
    <row r="7" spans="1:34" x14ac:dyDescent="0.35">
      <c r="A7" s="11" t="str">
        <v>Kurt Smith</v>
      </c>
      <c r="B7" s="2"/>
      <c r="C7" s="13" t="str">
        <f>IFERROR(INDEX('Genoa Loop Info'!$B$2:$Z$300,MATCH(I7,'Genoa Loop Info'!$A$2:$A$300,0),MATCH($C$2,'Genoa Loop Info'!$B$1:$Z$1,0)),"No Match")</f>
        <v>No Match</v>
      </c>
      <c r="D7" s="13" t="str">
        <f>IFERROR(INDEX('Genoa Loop Info'!$B$2:$Z$300,MATCH(I7,'Genoa Loop Info'!$A$2:$A$300,0),MATCH($D$2,'Genoa Loop Info'!$B$1:$Z$1,0)),"No Port Info")</f>
        <v>No Port Info</v>
      </c>
      <c r="E7" s="13" t="str">
        <f t="shared" si="6"/>
        <v>No</v>
      </c>
      <c r="F7" s="13" t="str">
        <f t="shared" si="7"/>
        <v>No Match</v>
      </c>
      <c r="G7" s="13" t="str">
        <f>IFERROR(INDEX('Genoa Loop Info'!$B$2:$Z$300,MATCH(I7,'Genoa Loop Info'!$A$2:$A$300,0),MATCH($G$2,'Genoa Loop Info'!$B$1:$Z$1,0)),"No Cust ID")</f>
        <v>No Cust ID</v>
      </c>
      <c r="H7" s="4"/>
      <c r="I7" s="12"/>
      <c r="J7" s="3"/>
      <c r="K7" s="14"/>
      <c r="L7" s="3"/>
      <c r="M7" s="3"/>
      <c r="N7" s="3"/>
      <c r="O7" s="3"/>
      <c r="P7" s="3" t="str">
        <f t="shared" si="2"/>
        <v/>
      </c>
      <c r="Q7" s="3" t="str">
        <f t="shared" si="2"/>
        <v/>
      </c>
      <c r="R7" s="3"/>
      <c r="S7" s="3"/>
      <c r="T7" s="3" t="str">
        <f t="shared" si="3"/>
        <v/>
      </c>
      <c r="U7" s="3" t="str">
        <f t="shared" si="3"/>
        <v/>
      </c>
      <c r="V7" s="3"/>
      <c r="W7" s="3"/>
      <c r="X7" s="3" t="str">
        <f t="shared" si="4"/>
        <v/>
      </c>
      <c r="Y7" s="3" t="str">
        <f t="shared" si="4"/>
        <v/>
      </c>
      <c r="Z7" s="3"/>
      <c r="AA7" s="3"/>
      <c r="AB7" s="3" t="str">
        <f t="shared" si="5"/>
        <v/>
      </c>
      <c r="AC7" s="3" t="str">
        <f t="shared" si="5"/>
        <v/>
      </c>
      <c r="AD7" s="3"/>
      <c r="AE7" s="3"/>
      <c r="AF7" s="3" t="str">
        <f t="shared" si="8"/>
        <v/>
      </c>
      <c r="AG7" s="3" t="str">
        <f t="shared" si="8"/>
        <v/>
      </c>
      <c r="AH7" s="3"/>
    </row>
    <row r="8" spans="1:34" x14ac:dyDescent="0.35">
      <c r="A8" s="11" t="str">
        <v>Debbie Kottmeter</v>
      </c>
      <c r="B8" s="2"/>
      <c r="C8" s="13" t="str">
        <f>IFERROR(INDEX('Genoa Loop Info'!$B$2:$Z$300,MATCH(I8,'Genoa Loop Info'!$A$2:$A$300,0),MATCH($C$2,'Genoa Loop Info'!$B$1:$Z$1,0)),"No Match")</f>
        <v>No Match</v>
      </c>
      <c r="D8" s="13" t="str">
        <f>IFERROR(INDEX('Genoa Loop Info'!$B$2:$Z$300,MATCH(I8,'Genoa Loop Info'!$A$2:$A$300,0),MATCH($D$2,'Genoa Loop Info'!$B$1:$Z$1,0)),"No Port Info")</f>
        <v>No Port Info</v>
      </c>
      <c r="E8" s="13" t="str">
        <f t="shared" si="6"/>
        <v>No</v>
      </c>
      <c r="F8" s="13" t="str">
        <f t="shared" si="7"/>
        <v>No Match</v>
      </c>
      <c r="G8" s="13" t="str">
        <f>IFERROR(INDEX('Genoa Loop Info'!$B$2:$Z$300,MATCH(I8,'Genoa Loop Info'!$A$2:$A$300,0),MATCH($G$2,'Genoa Loop Info'!$B$1:$Z$1,0)),"No Cust ID")</f>
        <v>No Cust ID</v>
      </c>
      <c r="H8" s="4"/>
      <c r="I8" s="12"/>
      <c r="J8" s="3"/>
      <c r="K8" s="14"/>
      <c r="L8" s="3"/>
      <c r="M8" s="3"/>
      <c r="N8" s="3"/>
      <c r="O8" s="3"/>
      <c r="P8" s="3" t="str">
        <f t="shared" si="2"/>
        <v/>
      </c>
      <c r="Q8" s="3" t="str">
        <f t="shared" si="2"/>
        <v/>
      </c>
      <c r="R8" s="3"/>
      <c r="S8" s="3"/>
      <c r="T8" s="3" t="str">
        <f t="shared" si="3"/>
        <v/>
      </c>
      <c r="U8" s="3" t="str">
        <f t="shared" si="3"/>
        <v/>
      </c>
      <c r="V8" s="3"/>
      <c r="W8" s="3"/>
      <c r="X8" s="3" t="str">
        <f t="shared" si="4"/>
        <v/>
      </c>
      <c r="Y8" s="3" t="str">
        <f t="shared" si="4"/>
        <v/>
      </c>
      <c r="Z8" s="3"/>
      <c r="AA8" s="3"/>
      <c r="AB8" s="3" t="str">
        <f t="shared" si="5"/>
        <v/>
      </c>
      <c r="AC8" s="3" t="str">
        <f t="shared" si="5"/>
        <v/>
      </c>
      <c r="AD8" s="3"/>
      <c r="AE8" s="3"/>
      <c r="AF8" s="3" t="str">
        <f t="shared" si="8"/>
        <v/>
      </c>
      <c r="AG8" s="3" t="str">
        <f t="shared" si="8"/>
        <v/>
      </c>
      <c r="AH8" s="3"/>
    </row>
    <row r="9" spans="1:34" ht="15" customHeight="1" x14ac:dyDescent="0.35">
      <c r="A9" s="11" t="str">
        <v>Everything Floral</v>
      </c>
      <c r="B9" s="2"/>
      <c r="C9" s="13" t="str">
        <f>IFERROR(INDEX('Genoa Loop Info'!$B$2:$Z$300,MATCH(I9,'Genoa Loop Info'!$A$2:$A$300,0),MATCH($C$2,'Genoa Loop Info'!$B$1:$Z$1,0)),"No Match")</f>
        <v>No Match</v>
      </c>
      <c r="D9" s="13" t="str">
        <f>IFERROR(INDEX('Genoa Loop Info'!$B$2:$Z$300,MATCH(I9,'Genoa Loop Info'!$A$2:$A$300,0),MATCH($D$2,'Genoa Loop Info'!$B$1:$Z$1,0)),"No Port Info")</f>
        <v>No Port Info</v>
      </c>
      <c r="E9" s="13" t="str">
        <f t="shared" si="6"/>
        <v>No</v>
      </c>
      <c r="F9" s="13" t="str">
        <f t="shared" si="7"/>
        <v>No Match</v>
      </c>
      <c r="G9" s="13" t="str">
        <f>IFERROR(INDEX('Genoa Loop Info'!$B$2:$Z$300,MATCH(I9,'Genoa Loop Info'!$A$2:$A$300,0),MATCH($G$2,'Genoa Loop Info'!$B$1:$Z$1,0)),"No Cust ID")</f>
        <v>No Cust ID</v>
      </c>
      <c r="H9" s="4"/>
      <c r="I9" s="12"/>
      <c r="J9" s="3"/>
      <c r="K9" s="14"/>
      <c r="L9" s="3"/>
      <c r="M9" s="3"/>
      <c r="N9" s="3"/>
      <c r="O9" s="3"/>
      <c r="P9" s="3" t="str">
        <f t="shared" si="2"/>
        <v/>
      </c>
      <c r="Q9" s="3" t="str">
        <f t="shared" si="2"/>
        <v/>
      </c>
      <c r="R9" s="3"/>
      <c r="S9" s="3"/>
      <c r="T9" s="3" t="str">
        <f t="shared" si="3"/>
        <v/>
      </c>
      <c r="U9" s="3" t="str">
        <f t="shared" si="3"/>
        <v/>
      </c>
      <c r="V9" s="3"/>
      <c r="W9" s="3"/>
      <c r="X9" s="3" t="str">
        <f t="shared" si="4"/>
        <v/>
      </c>
      <c r="Y9" s="3" t="str">
        <f t="shared" si="4"/>
        <v/>
      </c>
      <c r="Z9" s="3"/>
      <c r="AA9" s="3"/>
      <c r="AB9" s="3" t="str">
        <f t="shared" si="5"/>
        <v/>
      </c>
      <c r="AC9" s="3" t="str">
        <f t="shared" si="5"/>
        <v/>
      </c>
      <c r="AD9" s="3"/>
      <c r="AE9" s="3"/>
      <c r="AF9" s="3" t="str">
        <f t="shared" si="8"/>
        <v/>
      </c>
      <c r="AG9" s="3" t="str">
        <f t="shared" si="8"/>
        <v/>
      </c>
      <c r="AH9" s="3"/>
    </row>
    <row r="10" spans="1:34" x14ac:dyDescent="0.35">
      <c r="A10" s="11" t="str">
        <v>Hill's Tap</v>
      </c>
      <c r="B10" s="2"/>
      <c r="C10" s="13" t="str">
        <f>IFERROR(INDEX('Genoa Loop Info'!$B$2:$Z$300,MATCH(I10,'Genoa Loop Info'!$A$2:$A$300,0),MATCH($C$2,'Genoa Loop Info'!$B$1:$Z$1,0)),"No Match")</f>
        <v>No Match</v>
      </c>
      <c r="D10" s="13" t="str">
        <f>IFERROR(INDEX('Genoa Loop Info'!$B$2:$Z$300,MATCH(I10,'Genoa Loop Info'!$A$2:$A$300,0),MATCH($D$2,'Genoa Loop Info'!$B$1:$Z$1,0)),"No Port Info")</f>
        <v>No Port Info</v>
      </c>
      <c r="E10" s="13" t="str">
        <f t="shared" si="6"/>
        <v>No</v>
      </c>
      <c r="F10" s="13" t="str">
        <f t="shared" si="7"/>
        <v>No Match</v>
      </c>
      <c r="G10" s="13" t="str">
        <f>IFERROR(INDEX('Genoa Loop Info'!$B$2:$Z$300,MATCH(I10,'Genoa Loop Info'!$A$2:$A$300,0),MATCH($G$2,'Genoa Loop Info'!$B$1:$Z$1,0)),"No Cust ID")</f>
        <v>No Cust ID</v>
      </c>
      <c r="H10" s="4"/>
      <c r="I10" s="12"/>
      <c r="J10" s="3"/>
      <c r="K10" s="14"/>
      <c r="L10" s="3"/>
      <c r="M10" s="3"/>
      <c r="N10" s="3"/>
      <c r="O10" s="3"/>
      <c r="P10" s="3" t="str">
        <f t="shared" si="2"/>
        <v/>
      </c>
      <c r="Q10" s="3" t="str">
        <f t="shared" si="2"/>
        <v/>
      </c>
      <c r="R10" s="3"/>
      <c r="S10" s="3"/>
      <c r="T10" s="3" t="str">
        <f t="shared" si="3"/>
        <v/>
      </c>
      <c r="U10" s="3" t="str">
        <f t="shared" si="3"/>
        <v/>
      </c>
      <c r="V10" s="3"/>
      <c r="W10" s="3"/>
      <c r="X10" s="3" t="str">
        <f t="shared" si="4"/>
        <v/>
      </c>
      <c r="Y10" s="3" t="str">
        <f t="shared" si="4"/>
        <v/>
      </c>
      <c r="Z10" s="3"/>
      <c r="AA10" s="3"/>
      <c r="AB10" s="3" t="str">
        <f t="shared" si="5"/>
        <v/>
      </c>
      <c r="AC10" s="3" t="str">
        <f t="shared" si="5"/>
        <v/>
      </c>
      <c r="AD10" s="3"/>
      <c r="AE10" s="3"/>
      <c r="AF10" s="3" t="str">
        <f t="shared" si="8"/>
        <v/>
      </c>
      <c r="AG10" s="3" t="str">
        <f t="shared" si="8"/>
        <v/>
      </c>
      <c r="AH10" s="3"/>
    </row>
    <row r="11" spans="1:34" x14ac:dyDescent="0.35">
      <c r="A11" s="11" t="str">
        <v>Awe Insurance</v>
      </c>
      <c r="B11" s="2"/>
      <c r="C11" s="13" t="str">
        <f>IFERROR(INDEX('Genoa Loop Info'!$B$2:$Z$300,MATCH(I11,'Genoa Loop Info'!$A$2:$A$300,0),MATCH($C$2,'Genoa Loop Info'!$B$1:$Z$1,0)),"No Match")</f>
        <v>No Match</v>
      </c>
      <c r="D11" s="13" t="str">
        <f>IFERROR(INDEX('Genoa Loop Info'!$B$2:$Z$300,MATCH(I11,'Genoa Loop Info'!$A$2:$A$300,0),MATCH($D$2,'Genoa Loop Info'!$B$1:$Z$1,0)),"No Port Info")</f>
        <v>No Port Info</v>
      </c>
      <c r="E11" s="13" t="str">
        <f t="shared" si="6"/>
        <v>No</v>
      </c>
      <c r="F11" s="13" t="str">
        <f t="shared" si="7"/>
        <v>No Match</v>
      </c>
      <c r="G11" s="13" t="str">
        <f>IFERROR(INDEX('Genoa Loop Info'!$B$2:$Z$300,MATCH(I11,'Genoa Loop Info'!$A$2:$A$300,0),MATCH($G$2,'Genoa Loop Info'!$B$1:$Z$1,0)),"No Cust ID")</f>
        <v>No Cust ID</v>
      </c>
      <c r="H11" s="4"/>
      <c r="I11" s="12"/>
      <c r="J11" s="3"/>
      <c r="K11" s="14"/>
      <c r="L11" s="3"/>
      <c r="M11" s="3"/>
      <c r="N11" s="3"/>
      <c r="O11" s="3"/>
      <c r="P11" s="3" t="str">
        <f t="shared" si="2"/>
        <v/>
      </c>
      <c r="Q11" s="3" t="str">
        <f t="shared" si="2"/>
        <v/>
      </c>
      <c r="R11" s="3"/>
      <c r="S11" s="3"/>
      <c r="T11" s="3" t="str">
        <f t="shared" si="3"/>
        <v/>
      </c>
      <c r="U11" s="3" t="str">
        <f t="shared" si="3"/>
        <v/>
      </c>
      <c r="V11" s="3"/>
      <c r="W11" s="3"/>
      <c r="X11" s="3" t="str">
        <f t="shared" si="4"/>
        <v/>
      </c>
      <c r="Y11" s="3" t="str">
        <f t="shared" si="4"/>
        <v/>
      </c>
      <c r="Z11" s="3"/>
      <c r="AA11" s="3"/>
      <c r="AB11" s="3" t="str">
        <f t="shared" si="5"/>
        <v/>
      </c>
      <c r="AC11" s="3" t="str">
        <f t="shared" si="5"/>
        <v/>
      </c>
      <c r="AD11" s="3"/>
      <c r="AE11" s="3"/>
      <c r="AF11" s="3" t="str">
        <f t="shared" si="8"/>
        <v/>
      </c>
      <c r="AG11" s="3" t="str">
        <f t="shared" si="8"/>
        <v/>
      </c>
      <c r="AH11" s="3"/>
    </row>
    <row r="12" spans="1:34" x14ac:dyDescent="0.35">
      <c r="A12" s="11"/>
      <c r="B12" s="2"/>
      <c r="C12" s="13" t="str">
        <f>IFERROR(INDEX('Genoa Loop Info'!$B$2:$Z$300,MATCH(I12,'Genoa Loop Info'!$A$2:$A$300,0),MATCH($C$2,'Genoa Loop Info'!$B$1:$Z$1,0)),"No Match")</f>
        <v>No Match</v>
      </c>
      <c r="D12" s="13" t="str">
        <f>IFERROR(INDEX('Genoa Loop Info'!$B$2:$Z$300,MATCH(I12,'Genoa Loop Info'!$A$2:$A$300,0),MATCH($D$2,'Genoa Loop Info'!$B$1:$Z$1,0)),"No Port Info")</f>
        <v>No Port Info</v>
      </c>
      <c r="E12" s="13" t="str">
        <f t="shared" si="6"/>
        <v>No</v>
      </c>
      <c r="F12" s="13" t="str">
        <f t="shared" si="7"/>
        <v>No Match</v>
      </c>
      <c r="G12" s="13" t="str">
        <f>IFERROR(INDEX('Genoa Loop Info'!$B$2:$Z$300,MATCH(I12,'Genoa Loop Info'!$A$2:$A$300,0),MATCH($G$2,'Genoa Loop Info'!$B$1:$Z$1,0)),"No Cust ID")</f>
        <v>No Cust ID</v>
      </c>
      <c r="H12" s="4"/>
      <c r="I12" s="12"/>
      <c r="J12" s="3"/>
      <c r="K12" s="14"/>
      <c r="L12" s="3"/>
      <c r="M12" s="3"/>
      <c r="N12" s="3"/>
      <c r="O12" s="3"/>
      <c r="P12" s="3" t="str">
        <f t="shared" si="2"/>
        <v/>
      </c>
      <c r="Q12" s="3" t="str">
        <f t="shared" si="2"/>
        <v/>
      </c>
      <c r="R12" s="3"/>
      <c r="S12" s="3"/>
      <c r="T12" s="3" t="str">
        <f t="shared" si="3"/>
        <v/>
      </c>
      <c r="U12" s="3" t="str">
        <f t="shared" si="3"/>
        <v/>
      </c>
      <c r="V12" s="3"/>
      <c r="W12" s="3"/>
      <c r="X12" s="3" t="str">
        <f t="shared" si="4"/>
        <v/>
      </c>
      <c r="Y12" s="3" t="str">
        <f t="shared" si="4"/>
        <v/>
      </c>
      <c r="Z12" s="3"/>
      <c r="AA12" s="3"/>
      <c r="AB12" s="3" t="str">
        <f t="shared" si="5"/>
        <v/>
      </c>
      <c r="AC12" s="3" t="str">
        <f t="shared" si="5"/>
        <v/>
      </c>
      <c r="AD12" s="3"/>
      <c r="AE12" s="3"/>
      <c r="AF12" s="3" t="str">
        <f t="shared" si="8"/>
        <v/>
      </c>
      <c r="AG12" s="3" t="str">
        <f t="shared" si="8"/>
        <v/>
      </c>
      <c r="AH12" s="3"/>
    </row>
    <row r="13" spans="1:34" x14ac:dyDescent="0.35">
      <c r="A13" s="11"/>
      <c r="B13" s="2"/>
      <c r="C13" s="13" t="str">
        <f>IFERROR(INDEX('Genoa Loop Info'!$B$2:$Z$300,MATCH(I13,'Genoa Loop Info'!$A$2:$A$300,0),MATCH($C$2,'Genoa Loop Info'!$B$1:$Z$1,0)),"No Match")</f>
        <v>No Match</v>
      </c>
      <c r="D13" s="13" t="str">
        <f>IFERROR(INDEX('Genoa Loop Info'!$B$2:$Z$300,MATCH(I13,'Genoa Loop Info'!$A$2:$A$300,0),MATCH($D$2,'Genoa Loop Info'!$B$1:$Z$1,0)),"No Port Info")</f>
        <v>No Port Info</v>
      </c>
      <c r="E13" s="13" t="str">
        <f t="shared" si="6"/>
        <v>No</v>
      </c>
      <c r="F13" s="13" t="str">
        <f t="shared" si="7"/>
        <v>No Match</v>
      </c>
      <c r="G13" s="13" t="str">
        <f>IFERROR(INDEX('Genoa Loop Info'!$B$2:$Z$300,MATCH(I13,'Genoa Loop Info'!$A$2:$A$300,0),MATCH($G$2,'Genoa Loop Info'!$B$1:$Z$1,0)),"No Cust ID")</f>
        <v>No Cust ID</v>
      </c>
      <c r="H13" s="4"/>
      <c r="I13" s="12"/>
      <c r="J13" s="3"/>
      <c r="K13" s="14"/>
      <c r="L13" s="3"/>
      <c r="M13" s="3"/>
      <c r="N13" s="3"/>
      <c r="O13" s="3"/>
      <c r="P13" s="3" t="str">
        <f t="shared" si="2"/>
        <v/>
      </c>
      <c r="Q13" s="3" t="str">
        <f t="shared" si="2"/>
        <v/>
      </c>
      <c r="R13" s="3"/>
      <c r="S13" s="3"/>
      <c r="T13" s="3" t="str">
        <f t="shared" si="3"/>
        <v/>
      </c>
      <c r="U13" s="3" t="str">
        <f t="shared" si="3"/>
        <v/>
      </c>
      <c r="V13" s="3"/>
      <c r="W13" s="3"/>
      <c r="X13" s="3" t="str">
        <f t="shared" si="4"/>
        <v/>
      </c>
      <c r="Y13" s="3" t="str">
        <f t="shared" si="4"/>
        <v/>
      </c>
      <c r="Z13" s="3"/>
      <c r="AA13" s="3"/>
      <c r="AB13" s="3" t="str">
        <f t="shared" si="5"/>
        <v/>
      </c>
      <c r="AC13" s="3" t="str">
        <f t="shared" si="5"/>
        <v/>
      </c>
      <c r="AD13" s="3"/>
      <c r="AE13" s="3"/>
      <c r="AF13" s="3" t="str">
        <f t="shared" si="8"/>
        <v/>
      </c>
      <c r="AG13" s="3" t="str">
        <f t="shared" si="8"/>
        <v/>
      </c>
      <c r="AH13" s="3"/>
    </row>
    <row r="14" spans="1:34" x14ac:dyDescent="0.35">
      <c r="A14" s="11"/>
      <c r="B14" s="2"/>
      <c r="C14" s="13" t="str">
        <f>IFERROR(INDEX('Genoa Loop Info'!$B$2:$Z$300,MATCH(I14,'Genoa Loop Info'!$A$2:$A$300,0),MATCH($C$2,'Genoa Loop Info'!$B$1:$Z$1,0)),"No Match")</f>
        <v>No Match</v>
      </c>
      <c r="D14" s="13" t="str">
        <f>IFERROR(INDEX('Genoa Loop Info'!$B$2:$Z$300,MATCH(I14,'Genoa Loop Info'!$A$2:$A$300,0),MATCH($D$2,'Genoa Loop Info'!$B$1:$Z$1,0)),"No Port Info")</f>
        <v>No Port Info</v>
      </c>
      <c r="E14" s="13" t="str">
        <f t="shared" si="6"/>
        <v>No</v>
      </c>
      <c r="F14" s="13" t="str">
        <f t="shared" si="7"/>
        <v>No Match</v>
      </c>
      <c r="G14" s="13" t="str">
        <f>IFERROR(INDEX('Genoa Loop Info'!$B$2:$Z$300,MATCH(I14,'Genoa Loop Info'!$A$2:$A$300,0),MATCH($G$2,'Genoa Loop Info'!$B$1:$Z$1,0)),"No Cust ID")</f>
        <v>No Cust ID</v>
      </c>
      <c r="H14" s="4"/>
      <c r="I14" s="12"/>
      <c r="J14" s="3"/>
      <c r="K14" s="14"/>
      <c r="L14" s="3"/>
      <c r="M14" s="3"/>
      <c r="N14" s="3"/>
      <c r="O14" s="3"/>
      <c r="P14" s="3" t="str">
        <f t="shared" si="2"/>
        <v/>
      </c>
      <c r="Q14" s="3" t="str">
        <f t="shared" si="2"/>
        <v/>
      </c>
      <c r="R14" s="3"/>
      <c r="S14" s="3"/>
      <c r="T14" s="3" t="str">
        <f t="shared" si="3"/>
        <v/>
      </c>
      <c r="U14" s="3" t="str">
        <f t="shared" si="3"/>
        <v/>
      </c>
      <c r="V14" s="3"/>
      <c r="W14" s="3"/>
      <c r="X14" s="3" t="str">
        <f t="shared" si="4"/>
        <v/>
      </c>
      <c r="Y14" s="3" t="str">
        <f t="shared" si="4"/>
        <v/>
      </c>
      <c r="Z14" s="3"/>
      <c r="AA14" s="3"/>
      <c r="AB14" s="3" t="str">
        <f t="shared" si="5"/>
        <v/>
      </c>
      <c r="AC14" s="3" t="str">
        <f t="shared" si="5"/>
        <v/>
      </c>
      <c r="AD14" s="3"/>
      <c r="AE14" s="3"/>
      <c r="AF14" s="3" t="str">
        <f t="shared" si="8"/>
        <v/>
      </c>
      <c r="AG14" s="3" t="str">
        <f t="shared" si="8"/>
        <v/>
      </c>
      <c r="AH14" s="3"/>
    </row>
    <row r="15" spans="1:34" x14ac:dyDescent="0.35">
      <c r="A15" s="11"/>
      <c r="B15" s="2"/>
      <c r="C15" s="13" t="str">
        <f>IFERROR(INDEX('Genoa Loop Info'!$B$2:$Z$300,MATCH(I15,'Genoa Loop Info'!$A$2:$A$300,0),MATCH($C$2,'Genoa Loop Info'!$B$1:$Z$1,0)),"No Match")</f>
        <v>No Match</v>
      </c>
      <c r="D15" s="13" t="str">
        <f>IFERROR(INDEX('Genoa Loop Info'!$B$2:$Z$300,MATCH(I15,'Genoa Loop Info'!$A$2:$A$300,0),MATCH($D$2,'Genoa Loop Info'!$B$1:$Z$1,0)),"No Port Info")</f>
        <v>No Port Info</v>
      </c>
      <c r="E15" s="13" t="str">
        <f t="shared" si="6"/>
        <v>No</v>
      </c>
      <c r="F15" s="13" t="str">
        <f t="shared" si="7"/>
        <v>No Match</v>
      </c>
      <c r="G15" s="13" t="str">
        <f>IFERROR(INDEX('Genoa Loop Info'!$B$2:$Z$300,MATCH(I15,'Genoa Loop Info'!$A$2:$A$300,0),MATCH($G$2,'Genoa Loop Info'!$B$1:$Z$1,0)),"No Cust ID")</f>
        <v>No Cust ID</v>
      </c>
      <c r="H15" s="4"/>
      <c r="I15" s="12"/>
      <c r="J15" s="3"/>
      <c r="K15" s="14"/>
      <c r="L15" s="3"/>
      <c r="M15" s="3"/>
      <c r="N15" s="3"/>
      <c r="O15" s="3"/>
      <c r="P15" s="3" t="str">
        <f t="shared" si="2"/>
        <v/>
      </c>
      <c r="Q15" s="3" t="str">
        <f t="shared" si="2"/>
        <v/>
      </c>
      <c r="R15" s="3"/>
      <c r="S15" s="3"/>
      <c r="T15" s="3" t="str">
        <f t="shared" si="3"/>
        <v/>
      </c>
      <c r="U15" s="3" t="str">
        <f t="shared" si="3"/>
        <v/>
      </c>
      <c r="V15" s="3"/>
      <c r="W15" s="3"/>
      <c r="X15" s="3" t="str">
        <f t="shared" si="4"/>
        <v/>
      </c>
      <c r="Y15" s="3" t="str">
        <f t="shared" si="4"/>
        <v/>
      </c>
      <c r="Z15" s="3"/>
      <c r="AA15" s="3"/>
      <c r="AB15" s="3" t="str">
        <f t="shared" si="5"/>
        <v/>
      </c>
      <c r="AC15" s="3" t="str">
        <f t="shared" si="5"/>
        <v/>
      </c>
      <c r="AD15" s="3"/>
      <c r="AE15" s="3"/>
      <c r="AF15" s="3" t="str">
        <f t="shared" si="8"/>
        <v/>
      </c>
      <c r="AG15" s="3" t="str">
        <f t="shared" si="8"/>
        <v/>
      </c>
      <c r="AH15" s="3"/>
    </row>
    <row r="16" spans="1:34" x14ac:dyDescent="0.35">
      <c r="A16" s="11"/>
      <c r="B16" s="2"/>
      <c r="C16" s="13" t="str">
        <f>IFERROR(INDEX('Genoa Loop Info'!$B$2:$Z$300,MATCH(I16,'Genoa Loop Info'!$A$2:$A$300,0),MATCH($C$2,'Genoa Loop Info'!$B$1:$Z$1,0)),"No Match")</f>
        <v>No Match</v>
      </c>
      <c r="D16" s="13" t="str">
        <f>IFERROR(INDEX('Genoa Loop Info'!$B$2:$Z$300,MATCH(I16,'Genoa Loop Info'!$A$2:$A$300,0),MATCH($D$2,'Genoa Loop Info'!$B$1:$Z$1,0)),"No Port Info")</f>
        <v>No Port Info</v>
      </c>
      <c r="E16" s="13" t="str">
        <f t="shared" si="6"/>
        <v>No</v>
      </c>
      <c r="F16" s="13" t="str">
        <f t="shared" si="7"/>
        <v>No Match</v>
      </c>
      <c r="G16" s="13" t="str">
        <f>IFERROR(INDEX('Genoa Loop Info'!$B$2:$Z$300,MATCH(I16,'Genoa Loop Info'!$A$2:$A$300,0),MATCH($G$2,'Genoa Loop Info'!$B$1:$Z$1,0)),"No Cust ID")</f>
        <v>No Cust ID</v>
      </c>
      <c r="H16" s="4"/>
      <c r="I16" s="12"/>
      <c r="J16" s="3"/>
      <c r="K16" s="14"/>
      <c r="L16" s="3"/>
      <c r="M16" s="3"/>
      <c r="N16" s="3"/>
      <c r="O16" s="3"/>
      <c r="P16" s="3" t="str">
        <f t="shared" si="2"/>
        <v/>
      </c>
      <c r="Q16" s="3" t="str">
        <f t="shared" si="2"/>
        <v/>
      </c>
      <c r="R16" s="3"/>
      <c r="S16" s="3"/>
      <c r="T16" s="3" t="str">
        <f t="shared" si="3"/>
        <v/>
      </c>
      <c r="U16" s="3" t="str">
        <f t="shared" si="3"/>
        <v/>
      </c>
      <c r="V16" s="3"/>
      <c r="W16" s="3"/>
      <c r="X16" s="3" t="str">
        <f t="shared" si="4"/>
        <v/>
      </c>
      <c r="Y16" s="3" t="str">
        <f t="shared" si="4"/>
        <v/>
      </c>
      <c r="Z16" s="3"/>
      <c r="AA16" s="3"/>
      <c r="AB16" s="3" t="str">
        <f t="shared" si="5"/>
        <v/>
      </c>
      <c r="AC16" s="3" t="str">
        <f t="shared" si="5"/>
        <v/>
      </c>
      <c r="AD16" s="3"/>
      <c r="AE16" s="3"/>
      <c r="AF16" s="3" t="str">
        <f t="shared" si="8"/>
        <v/>
      </c>
      <c r="AG16" s="3" t="str">
        <f t="shared" si="8"/>
        <v/>
      </c>
      <c r="AH16" s="3"/>
    </row>
    <row r="17" spans="1:34" x14ac:dyDescent="0.35">
      <c r="A17" s="11"/>
      <c r="B17" s="2"/>
      <c r="C17" s="13" t="str">
        <f>IFERROR(INDEX('Genoa Loop Info'!$B$2:$Z$300,MATCH(I17,'Genoa Loop Info'!$A$2:$A$300,0),MATCH($C$2,'Genoa Loop Info'!$B$1:$Z$1,0)),"No Match")</f>
        <v>No Match</v>
      </c>
      <c r="D17" s="13" t="str">
        <f>IFERROR(INDEX('Genoa Loop Info'!$B$2:$Z$300,MATCH(I17,'Genoa Loop Info'!$A$2:$A$300,0),MATCH($D$2,'Genoa Loop Info'!$B$1:$Z$1,0)),"No Port Info")</f>
        <v>No Port Info</v>
      </c>
      <c r="E17" s="13" t="str">
        <f t="shared" si="6"/>
        <v>No</v>
      </c>
      <c r="F17" s="13" t="str">
        <f t="shared" si="7"/>
        <v>No Match</v>
      </c>
      <c r="G17" s="13" t="str">
        <f>IFERROR(INDEX('Genoa Loop Info'!$B$2:$Z$300,MATCH(I17,'Genoa Loop Info'!$A$2:$A$300,0),MATCH($G$2,'Genoa Loop Info'!$B$1:$Z$1,0)),"No Cust ID")</f>
        <v>No Cust ID</v>
      </c>
      <c r="H17" s="4"/>
      <c r="I17" s="12"/>
      <c r="J17" s="3"/>
      <c r="K17" s="14"/>
      <c r="L17" s="3"/>
      <c r="M17" s="3"/>
      <c r="N17" s="3"/>
      <c r="O17" s="3"/>
      <c r="P17" s="3" t="str">
        <f t="shared" si="2"/>
        <v/>
      </c>
      <c r="Q17" s="3" t="str">
        <f t="shared" si="2"/>
        <v/>
      </c>
      <c r="R17" s="3"/>
      <c r="S17" s="3"/>
      <c r="T17" s="3" t="str">
        <f t="shared" si="3"/>
        <v/>
      </c>
      <c r="U17" s="3" t="str">
        <f t="shared" si="3"/>
        <v/>
      </c>
      <c r="V17" s="3"/>
      <c r="W17" s="3"/>
      <c r="X17" s="3" t="str">
        <f t="shared" si="4"/>
        <v/>
      </c>
      <c r="Y17" s="3" t="str">
        <f t="shared" si="4"/>
        <v/>
      </c>
      <c r="Z17" s="3"/>
      <c r="AA17" s="3"/>
      <c r="AB17" s="3" t="str">
        <f t="shared" si="5"/>
        <v/>
      </c>
      <c r="AC17" s="3" t="str">
        <f t="shared" si="5"/>
        <v/>
      </c>
      <c r="AD17" s="3"/>
      <c r="AE17" s="3"/>
      <c r="AF17" s="3" t="str">
        <f t="shared" si="8"/>
        <v/>
      </c>
      <c r="AG17" s="3" t="str">
        <f t="shared" si="8"/>
        <v/>
      </c>
      <c r="AH17" s="3"/>
    </row>
    <row r="18" spans="1:34" x14ac:dyDescent="0.35">
      <c r="A18" s="11"/>
      <c r="B18" s="2"/>
      <c r="C18" s="13" t="str">
        <f>IFERROR(INDEX('Genoa Loop Info'!$B$2:$Z$300,MATCH(I18,'Genoa Loop Info'!$A$2:$A$300,0),MATCH($C$2,'Genoa Loop Info'!$B$1:$Z$1,0)),"No Match")</f>
        <v>No Match</v>
      </c>
      <c r="D18" s="13" t="str">
        <f>IFERROR(INDEX('Genoa Loop Info'!$B$2:$Z$300,MATCH(I18,'Genoa Loop Info'!$A$2:$A$300,0),MATCH($D$2,'Genoa Loop Info'!$B$1:$Z$1,0)),"No Port Info")</f>
        <v>No Port Info</v>
      </c>
      <c r="E18" s="13" t="str">
        <f t="shared" si="6"/>
        <v>No</v>
      </c>
      <c r="F18" s="13" t="str">
        <f t="shared" si="7"/>
        <v>No Match</v>
      </c>
      <c r="G18" s="13" t="str">
        <f>IFERROR(INDEX('Genoa Loop Info'!$B$2:$Z$300,MATCH(I18,'Genoa Loop Info'!$A$2:$A$300,0),MATCH($G$2,'Genoa Loop Info'!$B$1:$Z$1,0)),"No Cust ID")</f>
        <v>No Cust ID</v>
      </c>
      <c r="H18" s="4"/>
      <c r="I18" s="12"/>
      <c r="J18" s="3"/>
      <c r="K18" s="14"/>
      <c r="L18" s="3"/>
      <c r="M18" s="3"/>
      <c r="N18" s="3"/>
      <c r="O18" s="3"/>
      <c r="P18" s="3" t="str">
        <f t="shared" si="2"/>
        <v/>
      </c>
      <c r="Q18" s="3" t="str">
        <f t="shared" si="2"/>
        <v/>
      </c>
      <c r="R18" s="3"/>
      <c r="S18" s="3"/>
      <c r="T18" s="3" t="str">
        <f t="shared" si="3"/>
        <v/>
      </c>
      <c r="U18" s="3" t="str">
        <f t="shared" si="3"/>
        <v/>
      </c>
      <c r="V18" s="3"/>
      <c r="W18" s="3"/>
      <c r="X18" s="3" t="str">
        <f t="shared" si="4"/>
        <v/>
      </c>
      <c r="Y18" s="3" t="str">
        <f t="shared" si="4"/>
        <v/>
      </c>
      <c r="Z18" s="3"/>
      <c r="AA18" s="3"/>
      <c r="AB18" s="3" t="str">
        <f t="shared" si="5"/>
        <v/>
      </c>
      <c r="AC18" s="3" t="str">
        <f t="shared" si="5"/>
        <v/>
      </c>
      <c r="AD18" s="3"/>
      <c r="AE18" s="3"/>
      <c r="AF18" s="3" t="str">
        <f t="shared" si="8"/>
        <v/>
      </c>
      <c r="AG18" s="3" t="str">
        <f t="shared" si="8"/>
        <v/>
      </c>
      <c r="AH18" s="3"/>
    </row>
    <row r="19" spans="1:34" x14ac:dyDescent="0.35">
      <c r="A19" s="11"/>
      <c r="B19" s="2"/>
      <c r="C19" s="13" t="str">
        <f>IFERROR(INDEX('Genoa Loop Info'!$B$2:$Z$300,MATCH(I19,'Genoa Loop Info'!$A$2:$A$300,0),MATCH($C$2,'Genoa Loop Info'!$B$1:$Z$1,0)),"No Match")</f>
        <v>No Match</v>
      </c>
      <c r="D19" s="13" t="str">
        <f>IFERROR(INDEX('Genoa Loop Info'!$B$2:$Z$300,MATCH(I19,'Genoa Loop Info'!$A$2:$A$300,0),MATCH($D$2,'Genoa Loop Info'!$B$1:$Z$1,0)),"No Port Info")</f>
        <v>No Port Info</v>
      </c>
      <c r="E19" s="13" t="str">
        <f t="shared" si="6"/>
        <v>No</v>
      </c>
      <c r="F19" s="13" t="str">
        <f t="shared" si="7"/>
        <v>No Match</v>
      </c>
      <c r="G19" s="13" t="str">
        <f>IFERROR(INDEX('Genoa Loop Info'!$B$2:$Z$300,MATCH(I19,'Genoa Loop Info'!$A$2:$A$300,0),MATCH($G$2,'Genoa Loop Info'!$B$1:$Z$1,0)),"No Cust ID")</f>
        <v>No Cust ID</v>
      </c>
      <c r="H19" s="4"/>
      <c r="I19" s="12"/>
      <c r="J19" s="3"/>
      <c r="K19" s="14"/>
      <c r="L19" s="3"/>
      <c r="M19" s="3"/>
      <c r="N19" s="3"/>
      <c r="O19" s="3"/>
      <c r="P19" s="3" t="str">
        <f t="shared" si="2"/>
        <v/>
      </c>
      <c r="Q19" s="3" t="str">
        <f t="shared" si="2"/>
        <v/>
      </c>
      <c r="R19" s="3"/>
      <c r="S19" s="3"/>
      <c r="T19" s="3" t="str">
        <f t="shared" si="3"/>
        <v/>
      </c>
      <c r="U19" s="3" t="str">
        <f t="shared" si="3"/>
        <v/>
      </c>
      <c r="V19" s="3"/>
      <c r="W19" s="3"/>
      <c r="X19" s="3" t="str">
        <f t="shared" si="4"/>
        <v/>
      </c>
      <c r="Y19" s="3" t="str">
        <f t="shared" si="4"/>
        <v/>
      </c>
      <c r="Z19" s="3"/>
      <c r="AA19" s="3"/>
      <c r="AB19" s="3" t="str">
        <f t="shared" si="5"/>
        <v/>
      </c>
      <c r="AC19" s="3" t="str">
        <f t="shared" si="5"/>
        <v/>
      </c>
      <c r="AD19" s="3"/>
      <c r="AE19" s="3"/>
      <c r="AF19" s="3" t="str">
        <f t="shared" si="8"/>
        <v/>
      </c>
      <c r="AG19" s="3" t="str">
        <f t="shared" si="8"/>
        <v/>
      </c>
      <c r="AH19" s="3"/>
    </row>
    <row r="20" spans="1:34" x14ac:dyDescent="0.35">
      <c r="A20" s="11"/>
      <c r="B20" s="2"/>
      <c r="C20" s="13" t="str">
        <f>IFERROR(INDEX('Genoa Loop Info'!$B$2:$Z$300,MATCH(I20,'Genoa Loop Info'!$A$2:$A$300,0),MATCH($C$2,'Genoa Loop Info'!$B$1:$Z$1,0)),"No Match")</f>
        <v>No Match</v>
      </c>
      <c r="D20" s="13" t="str">
        <f>IFERROR(INDEX('Genoa Loop Info'!$B$2:$Z$300,MATCH(I20,'Genoa Loop Info'!$A$2:$A$300,0),MATCH($D$2,'Genoa Loop Info'!$B$1:$Z$1,0)),"No Port Info")</f>
        <v>No Port Info</v>
      </c>
      <c r="E20" s="13" t="str">
        <f t="shared" si="6"/>
        <v>No</v>
      </c>
      <c r="F20" s="13" t="str">
        <f t="shared" si="7"/>
        <v>No Match</v>
      </c>
      <c r="G20" s="13" t="str">
        <f>IFERROR(INDEX('Genoa Loop Info'!$B$2:$Z$300,MATCH(I20,'Genoa Loop Info'!$A$2:$A$300,0),MATCH($G$2,'Genoa Loop Info'!$B$1:$Z$1,0)),"No Cust ID")</f>
        <v>No Cust ID</v>
      </c>
      <c r="H20" s="4"/>
      <c r="I20" s="12"/>
      <c r="J20" s="3"/>
      <c r="K20" s="14"/>
      <c r="L20" s="3"/>
      <c r="M20" s="3"/>
      <c r="N20" s="3"/>
      <c r="O20" s="3"/>
      <c r="P20" s="3" t="str">
        <f t="shared" si="2"/>
        <v/>
      </c>
      <c r="Q20" s="3" t="str">
        <f t="shared" si="2"/>
        <v/>
      </c>
      <c r="R20" s="3"/>
      <c r="S20" s="3"/>
      <c r="T20" s="3" t="str">
        <f t="shared" si="3"/>
        <v/>
      </c>
      <c r="U20" s="3" t="str">
        <f t="shared" si="3"/>
        <v/>
      </c>
      <c r="V20" s="3"/>
      <c r="W20" s="3"/>
      <c r="X20" s="3" t="str">
        <f t="shared" si="4"/>
        <v/>
      </c>
      <c r="Y20" s="3" t="str">
        <f t="shared" si="4"/>
        <v/>
      </c>
      <c r="Z20" s="3"/>
      <c r="AA20" s="3"/>
      <c r="AB20" s="3" t="str">
        <f t="shared" si="5"/>
        <v/>
      </c>
      <c r="AC20" s="3" t="str">
        <f t="shared" si="5"/>
        <v/>
      </c>
      <c r="AD20" s="3"/>
      <c r="AE20" s="3"/>
      <c r="AF20" s="3" t="str">
        <f t="shared" ref="AF20:AG35" si="9">IF($AE20&lt;&gt;"N/A",TRIM(MID(SUBSTITUTE($AE20,"/",REPT(" ",LEN($AE20))),(AF$2-1)*LEN($AE20)+1,LEN($AE20))),"")</f>
        <v/>
      </c>
      <c r="AG20" s="3" t="str">
        <f t="shared" si="9"/>
        <v/>
      </c>
      <c r="AH20" s="3"/>
    </row>
    <row r="21" spans="1:34" x14ac:dyDescent="0.35">
      <c r="A21" s="11"/>
      <c r="B21" s="2"/>
      <c r="C21" s="13" t="str">
        <f>IFERROR(INDEX('Genoa Loop Info'!$B$2:$Z$300,MATCH(I21,'Genoa Loop Info'!$A$2:$A$300,0),MATCH($C$2,'Genoa Loop Info'!$B$1:$Z$1,0)),"No Match")</f>
        <v>No Match</v>
      </c>
      <c r="D21" s="13" t="str">
        <f>IFERROR(INDEX('Genoa Loop Info'!$B$2:$Z$300,MATCH(I21,'Genoa Loop Info'!$A$2:$A$300,0),MATCH($D$2,'Genoa Loop Info'!$B$1:$Z$1,0)),"No Port Info")</f>
        <v>No Port Info</v>
      </c>
      <c r="E21" s="13" t="str">
        <f t="shared" si="6"/>
        <v>No</v>
      </c>
      <c r="F21" s="13" t="str">
        <f t="shared" si="7"/>
        <v>No Match</v>
      </c>
      <c r="G21" s="13" t="str">
        <f>IFERROR(INDEX('Genoa Loop Info'!$B$2:$Z$300,MATCH(I21,'Genoa Loop Info'!$A$2:$A$300,0),MATCH($G$2,'Genoa Loop Info'!$B$1:$Z$1,0)),"No Cust ID")</f>
        <v>No Cust ID</v>
      </c>
      <c r="H21" s="4"/>
      <c r="I21" s="12"/>
      <c r="J21" s="3"/>
      <c r="K21" s="14"/>
      <c r="L21" s="3"/>
      <c r="M21" s="3"/>
      <c r="N21" s="3"/>
      <c r="O21" s="3"/>
      <c r="P21" s="3" t="str">
        <f t="shared" si="2"/>
        <v/>
      </c>
      <c r="Q21" s="3" t="str">
        <f t="shared" si="2"/>
        <v/>
      </c>
      <c r="R21" s="3"/>
      <c r="S21" s="3"/>
      <c r="T21" s="3" t="str">
        <f t="shared" si="3"/>
        <v/>
      </c>
      <c r="U21" s="3" t="str">
        <f t="shared" si="3"/>
        <v/>
      </c>
      <c r="V21" s="3"/>
      <c r="W21" s="3"/>
      <c r="X21" s="3" t="str">
        <f t="shared" si="4"/>
        <v/>
      </c>
      <c r="Y21" s="3" t="str">
        <f t="shared" si="4"/>
        <v/>
      </c>
      <c r="Z21" s="3"/>
      <c r="AA21" s="3"/>
      <c r="AB21" s="3" t="str">
        <f t="shared" si="5"/>
        <v/>
      </c>
      <c r="AC21" s="3" t="str">
        <f t="shared" si="5"/>
        <v/>
      </c>
      <c r="AD21" s="3"/>
      <c r="AE21" s="3"/>
      <c r="AF21" s="3" t="str">
        <f t="shared" si="9"/>
        <v/>
      </c>
      <c r="AG21" s="3" t="str">
        <f t="shared" si="9"/>
        <v/>
      </c>
      <c r="AH21" s="3"/>
    </row>
    <row r="22" spans="1:34" x14ac:dyDescent="0.35">
      <c r="A22" s="11"/>
      <c r="B22" s="2"/>
      <c r="C22" s="13" t="str">
        <f>IFERROR(INDEX('Genoa Loop Info'!$B$2:$Z$300,MATCH(I22,'Genoa Loop Info'!$A$2:$A$300,0),MATCH($C$2,'Genoa Loop Info'!$B$1:$Z$1,0)),"No Match")</f>
        <v>No Match</v>
      </c>
      <c r="D22" s="13" t="str">
        <f>IFERROR(INDEX('Genoa Loop Info'!$B$2:$Z$300,MATCH(I22,'Genoa Loop Info'!$A$2:$A$300,0),MATCH($D$2,'Genoa Loop Info'!$B$1:$Z$1,0)),"No Port Info")</f>
        <v>No Port Info</v>
      </c>
      <c r="E22" s="13" t="str">
        <f t="shared" si="6"/>
        <v>No</v>
      </c>
      <c r="F22" s="13" t="str">
        <f t="shared" si="7"/>
        <v>No Match</v>
      </c>
      <c r="G22" s="13" t="str">
        <f>IFERROR(INDEX('Genoa Loop Info'!$B$2:$Z$300,MATCH(I22,'Genoa Loop Info'!$A$2:$A$300,0),MATCH($G$2,'Genoa Loop Info'!$B$1:$Z$1,0)),"No Cust ID")</f>
        <v>No Cust ID</v>
      </c>
      <c r="H22" s="4"/>
      <c r="I22" s="12"/>
      <c r="J22" s="3"/>
      <c r="K22" s="14"/>
      <c r="L22" s="3"/>
      <c r="M22" s="3"/>
      <c r="N22" s="3"/>
      <c r="O22" s="3"/>
      <c r="P22" s="3" t="str">
        <f t="shared" si="2"/>
        <v/>
      </c>
      <c r="Q22" s="3" t="str">
        <f t="shared" si="2"/>
        <v/>
      </c>
      <c r="R22" s="3"/>
      <c r="S22" s="3"/>
      <c r="T22" s="3" t="str">
        <f t="shared" si="3"/>
        <v/>
      </c>
      <c r="U22" s="3" t="str">
        <f t="shared" si="3"/>
        <v/>
      </c>
      <c r="V22" s="3"/>
      <c r="W22" s="3"/>
      <c r="X22" s="3" t="str">
        <f t="shared" si="4"/>
        <v/>
      </c>
      <c r="Y22" s="3" t="str">
        <f t="shared" si="4"/>
        <v/>
      </c>
      <c r="Z22" s="3"/>
      <c r="AA22" s="3"/>
      <c r="AB22" s="3" t="str">
        <f t="shared" si="5"/>
        <v/>
      </c>
      <c r="AC22" s="3" t="str">
        <f t="shared" si="5"/>
        <v/>
      </c>
      <c r="AD22" s="3"/>
      <c r="AE22" s="3"/>
      <c r="AF22" s="3" t="str">
        <f t="shared" si="9"/>
        <v/>
      </c>
      <c r="AG22" s="3" t="str">
        <f t="shared" si="9"/>
        <v/>
      </c>
      <c r="AH22" s="3"/>
    </row>
    <row r="23" spans="1:34" x14ac:dyDescent="0.35">
      <c r="A23" s="11"/>
      <c r="B23" s="2"/>
      <c r="C23" s="13" t="str">
        <f>IFERROR(INDEX('Genoa Loop Info'!$B$2:$Z$300,MATCH(I23,'Genoa Loop Info'!$A$2:$A$300,0),MATCH($C$2,'Genoa Loop Info'!$B$1:$Z$1,0)),"No Match")</f>
        <v>No Match</v>
      </c>
      <c r="D23" s="13" t="str">
        <f>IFERROR(INDEX('Genoa Loop Info'!$B$2:$Z$300,MATCH(I23,'Genoa Loop Info'!$A$2:$A$300,0),MATCH($D$2,'Genoa Loop Info'!$B$1:$Z$1,0)),"No Port Info")</f>
        <v>No Port Info</v>
      </c>
      <c r="E23" s="13" t="str">
        <f t="shared" si="6"/>
        <v>No</v>
      </c>
      <c r="F23" s="13" t="str">
        <f t="shared" si="7"/>
        <v>No Match</v>
      </c>
      <c r="G23" s="13" t="str">
        <f>IFERROR(INDEX('Genoa Loop Info'!$B$2:$Z$300,MATCH(I23,'Genoa Loop Info'!$A$2:$A$300,0),MATCH($G$2,'Genoa Loop Info'!$B$1:$Z$1,0)),"No Cust ID")</f>
        <v>No Cust ID</v>
      </c>
      <c r="H23" s="4"/>
      <c r="I23" s="12"/>
      <c r="J23" s="3"/>
      <c r="K23" s="14"/>
      <c r="L23" s="3"/>
      <c r="M23" s="3"/>
      <c r="N23" s="3"/>
      <c r="O23" s="3"/>
      <c r="P23" s="3" t="str">
        <f>IF($O23&lt;&gt;"N/A",TRIM(MID(SUBSTITUTE($O23,"/",REPT(" ",LEN($O23))),(P$2-1)*LEN($O23)+1,LEN($O23))),"")</f>
        <v/>
      </c>
      <c r="Q23" s="3" t="str">
        <f t="shared" si="2"/>
        <v/>
      </c>
      <c r="R23" s="3"/>
      <c r="S23" s="3"/>
      <c r="T23" s="3" t="str">
        <f t="shared" si="3"/>
        <v/>
      </c>
      <c r="U23" s="3" t="str">
        <f t="shared" si="3"/>
        <v/>
      </c>
      <c r="V23" s="3"/>
      <c r="W23" s="3"/>
      <c r="X23" s="3" t="str">
        <f t="shared" si="4"/>
        <v/>
      </c>
      <c r="Y23" s="3" t="str">
        <f t="shared" si="4"/>
        <v/>
      </c>
      <c r="Z23" s="3"/>
      <c r="AA23" s="3"/>
      <c r="AB23" s="3" t="str">
        <f t="shared" si="5"/>
        <v/>
      </c>
      <c r="AC23" s="3" t="str">
        <f t="shared" si="5"/>
        <v/>
      </c>
      <c r="AD23" s="3"/>
      <c r="AE23" s="3"/>
      <c r="AF23" s="3" t="str">
        <f t="shared" si="9"/>
        <v/>
      </c>
      <c r="AG23" s="3" t="str">
        <f t="shared" si="9"/>
        <v/>
      </c>
      <c r="AH23" s="3"/>
    </row>
    <row r="24" spans="1:34" x14ac:dyDescent="0.35">
      <c r="A24" s="11"/>
      <c r="B24" s="2"/>
      <c r="C24" s="13" t="str">
        <f>IFERROR(INDEX('Genoa Loop Info'!$B$2:$Z$300,MATCH(I24,'Genoa Loop Info'!$A$2:$A$300,0),MATCH($C$2,'Genoa Loop Info'!$B$1:$Z$1,0)),"No Match")</f>
        <v>No Match</v>
      </c>
      <c r="D24" s="13" t="str">
        <f>IFERROR(INDEX('Genoa Loop Info'!$B$2:$Z$300,MATCH(I24,'Genoa Loop Info'!$A$2:$A$300,0),MATCH($D$2,'Genoa Loop Info'!$B$1:$Z$1,0)),"No Port Info")</f>
        <v>No Port Info</v>
      </c>
      <c r="E24" s="13" t="str">
        <f t="shared" si="6"/>
        <v>No</v>
      </c>
      <c r="F24" s="13" t="str">
        <f t="shared" si="7"/>
        <v>No Match</v>
      </c>
      <c r="G24" s="13" t="str">
        <f>IFERROR(INDEX('Genoa Loop Info'!$B$2:$Z$300,MATCH(I24,'Genoa Loop Info'!$A$2:$A$300,0),MATCH($G$2,'Genoa Loop Info'!$B$1:$Z$1,0)),"No Cust ID")</f>
        <v>No Cust ID</v>
      </c>
      <c r="H24" s="4"/>
      <c r="I24" s="12"/>
      <c r="J24" s="3"/>
      <c r="K24" s="14"/>
      <c r="L24" s="3"/>
      <c r="M24" s="3"/>
      <c r="N24" s="3"/>
      <c r="O24" s="3"/>
      <c r="P24" s="3" t="str">
        <f t="shared" si="2"/>
        <v/>
      </c>
      <c r="Q24" s="3" t="str">
        <f t="shared" si="2"/>
        <v/>
      </c>
      <c r="R24" s="3"/>
      <c r="S24" s="3"/>
      <c r="T24" s="3" t="str">
        <f t="shared" si="3"/>
        <v/>
      </c>
      <c r="U24" s="3" t="str">
        <f t="shared" si="3"/>
        <v/>
      </c>
      <c r="V24" s="3"/>
      <c r="W24" s="3"/>
      <c r="X24" s="3" t="str">
        <f t="shared" si="4"/>
        <v/>
      </c>
      <c r="Y24" s="3" t="str">
        <f t="shared" si="4"/>
        <v/>
      </c>
      <c r="Z24" s="3"/>
      <c r="AA24" s="3"/>
      <c r="AB24" s="3" t="str">
        <f t="shared" ref="AB24:AC87" si="10">IF($AA24&lt;&gt;"N/A",TRIM(MID(SUBSTITUTE($AA24,"/",REPT(" ",LEN($AA24))),(AF$2-1)*LEN($AA24)+1,LEN($AA24))),"")</f>
        <v/>
      </c>
      <c r="AC24" s="3" t="str">
        <f t="shared" si="10"/>
        <v/>
      </c>
      <c r="AD24" s="3"/>
      <c r="AE24" s="16"/>
      <c r="AF24" s="3" t="str">
        <f t="shared" si="9"/>
        <v/>
      </c>
      <c r="AG24" s="3" t="str">
        <f t="shared" si="9"/>
        <v/>
      </c>
      <c r="AH24" s="16"/>
    </row>
    <row r="25" spans="1:34" x14ac:dyDescent="0.35">
      <c r="A25" s="11"/>
      <c r="B25" s="2"/>
      <c r="C25" s="13" t="str">
        <f>IFERROR(INDEX('Genoa Loop Info'!$B$2:$Z$300,MATCH(I25,'Genoa Loop Info'!$A$2:$A$300,0),MATCH($C$2,'Genoa Loop Info'!$B$1:$Z$1,0)),"No Match")</f>
        <v>No Match</v>
      </c>
      <c r="D25" s="13" t="str">
        <f>IFERROR(INDEX('Genoa Loop Info'!$B$2:$Z$300,MATCH(I25,'Genoa Loop Info'!$A$2:$A$300,0),MATCH($D$2,'Genoa Loop Info'!$B$1:$Z$1,0)),"No Port Info")</f>
        <v>No Port Info</v>
      </c>
      <c r="E25" s="13" t="str">
        <f t="shared" si="6"/>
        <v>No</v>
      </c>
      <c r="F25" s="13" t="str">
        <f t="shared" si="7"/>
        <v>No Match</v>
      </c>
      <c r="G25" s="13" t="str">
        <f>IFERROR(INDEX('Genoa Loop Info'!$B$2:$Z$300,MATCH(I25,'Genoa Loop Info'!$A$2:$A$300,0),MATCH($G$2,'Genoa Loop Info'!$B$1:$Z$1,0)),"No Cust ID")</f>
        <v>No Cust ID</v>
      </c>
      <c r="H25" s="4"/>
      <c r="I25" s="12"/>
      <c r="J25" s="3"/>
      <c r="K25" s="14"/>
      <c r="L25" s="3"/>
      <c r="M25" s="3"/>
      <c r="N25" s="3"/>
      <c r="O25" s="3"/>
      <c r="P25" s="3" t="str">
        <f t="shared" ref="P25:Q88" si="11">IF($O25&lt;&gt;"N/A",TRIM(MID(SUBSTITUTE($O25,"/",REPT(" ",LEN($O25))),(P$2-1)*LEN($O25)+1,LEN($O25))),"")</f>
        <v/>
      </c>
      <c r="Q25" s="3" t="str">
        <f t="shared" si="11"/>
        <v/>
      </c>
      <c r="R25" s="3"/>
      <c r="S25" s="3"/>
      <c r="T25" s="3" t="str">
        <f t="shared" ref="T25:U88" si="12">IF($S25&lt;&gt;"N/A",TRIM(MID(SUBSTITUTE($S25,"/",REPT(" ",LEN($S25))),(T$2-1)*LEN($S25)+1,LEN($S25))),"")</f>
        <v/>
      </c>
      <c r="U25" s="3" t="str">
        <f t="shared" si="12"/>
        <v/>
      </c>
      <c r="V25" s="3"/>
      <c r="W25" s="3"/>
      <c r="X25" s="3" t="str">
        <f t="shared" si="4"/>
        <v/>
      </c>
      <c r="Y25" s="3" t="str">
        <f t="shared" si="4"/>
        <v/>
      </c>
      <c r="Z25" s="3"/>
      <c r="AA25" s="3"/>
      <c r="AB25" s="3" t="str">
        <f t="shared" si="10"/>
        <v/>
      </c>
      <c r="AC25" s="3" t="str">
        <f t="shared" si="10"/>
        <v/>
      </c>
      <c r="AD25" s="3"/>
      <c r="AE25" s="3"/>
      <c r="AF25" s="3" t="str">
        <f t="shared" si="9"/>
        <v/>
      </c>
      <c r="AG25" s="3" t="str">
        <f t="shared" si="9"/>
        <v/>
      </c>
      <c r="AH25" s="3"/>
    </row>
    <row r="26" spans="1:34" x14ac:dyDescent="0.35">
      <c r="A26" s="11"/>
      <c r="B26" s="2"/>
      <c r="C26" s="13" t="str">
        <f>IFERROR(INDEX('Genoa Loop Info'!$B$2:$Z$300,MATCH(I26,'Genoa Loop Info'!$A$2:$A$300,0),MATCH($C$2,'Genoa Loop Info'!$B$1:$Z$1,0)),"No Match")</f>
        <v>No Match</v>
      </c>
      <c r="D26" s="13" t="str">
        <f>IFERROR(INDEX('Genoa Loop Info'!$B$2:$Z$300,MATCH(I26,'Genoa Loop Info'!$A$2:$A$300,0),MATCH($D$2,'Genoa Loop Info'!$B$1:$Z$1,0)),"No Port Info")</f>
        <v>No Port Info</v>
      </c>
      <c r="E26" s="13" t="str">
        <f t="shared" si="6"/>
        <v>No</v>
      </c>
      <c r="F26" s="13" t="str">
        <f t="shared" si="7"/>
        <v>No Match</v>
      </c>
      <c r="G26" s="13" t="str">
        <f>IFERROR(INDEX('Genoa Loop Info'!$B$2:$Z$300,MATCH(I26,'Genoa Loop Info'!$A$2:$A$300,0),MATCH($G$2,'Genoa Loop Info'!$B$1:$Z$1,0)),"No Cust ID")</f>
        <v>No Cust ID</v>
      </c>
      <c r="H26" s="4"/>
      <c r="I26" s="12"/>
      <c r="J26" s="3"/>
      <c r="K26" s="14"/>
      <c r="L26" s="3"/>
      <c r="M26" s="3"/>
      <c r="N26" s="3"/>
      <c r="O26" s="3"/>
      <c r="P26" s="3" t="str">
        <f t="shared" si="11"/>
        <v/>
      </c>
      <c r="Q26" s="3" t="str">
        <f t="shared" si="11"/>
        <v/>
      </c>
      <c r="R26" s="3"/>
      <c r="S26" s="3"/>
      <c r="T26" s="3" t="str">
        <f t="shared" si="12"/>
        <v/>
      </c>
      <c r="U26" s="3" t="str">
        <f t="shared" si="12"/>
        <v/>
      </c>
      <c r="V26" s="3"/>
      <c r="W26" s="3"/>
      <c r="X26" s="3" t="str">
        <f t="shared" ref="X26:Y89" si="13">IF($W26&lt;&gt;"N/A",TRIM(MID(SUBSTITUTE($W26,"/",REPT(" ",LEN($W26))),(X$2-1)*LEN($W26)+1,LEN($W26))),"")</f>
        <v/>
      </c>
      <c r="Y26" s="3" t="str">
        <f t="shared" si="13"/>
        <v/>
      </c>
      <c r="Z26" s="3"/>
      <c r="AA26" s="3"/>
      <c r="AB26" s="3" t="str">
        <f t="shared" si="10"/>
        <v/>
      </c>
      <c r="AC26" s="3" t="str">
        <f t="shared" si="10"/>
        <v/>
      </c>
      <c r="AD26" s="3"/>
      <c r="AE26" s="3"/>
      <c r="AF26" s="3" t="str">
        <f t="shared" si="9"/>
        <v/>
      </c>
      <c r="AG26" s="3" t="str">
        <f t="shared" si="9"/>
        <v/>
      </c>
      <c r="AH26" s="3"/>
    </row>
    <row r="27" spans="1:34" x14ac:dyDescent="0.35">
      <c r="A27" s="11"/>
      <c r="B27" s="2"/>
      <c r="C27" s="13" t="str">
        <f>IFERROR(INDEX('Genoa Loop Info'!$B$2:$Z$300,MATCH(I27,'Genoa Loop Info'!$A$2:$A$300,0),MATCH($C$2,'Genoa Loop Info'!$B$1:$Z$1,0)),"No Match")</f>
        <v>No Match</v>
      </c>
      <c r="D27" s="13" t="str">
        <f>IFERROR(INDEX('Genoa Loop Info'!$B$2:$Z$300,MATCH(I27,'Genoa Loop Info'!$A$2:$A$300,0),MATCH($D$2,'Genoa Loop Info'!$B$1:$Z$1,0)),"No Port Info")</f>
        <v>No Port Info</v>
      </c>
      <c r="E27" s="13" t="str">
        <f t="shared" si="6"/>
        <v>No</v>
      </c>
      <c r="F27" s="13" t="str">
        <f t="shared" si="7"/>
        <v>No Match</v>
      </c>
      <c r="G27" s="13" t="str">
        <f>IFERROR(INDEX('Genoa Loop Info'!$B$2:$Z$300,MATCH(I27,'Genoa Loop Info'!$A$2:$A$300,0),MATCH($G$2,'Genoa Loop Info'!$B$1:$Z$1,0)),"No Cust ID")</f>
        <v>No Cust ID</v>
      </c>
      <c r="H27" s="4"/>
      <c r="I27" s="12"/>
      <c r="J27" s="3"/>
      <c r="K27" s="14"/>
      <c r="L27" s="3"/>
      <c r="M27" s="3"/>
      <c r="N27" s="3"/>
      <c r="O27" s="3"/>
      <c r="P27" s="3" t="str">
        <f t="shared" si="11"/>
        <v/>
      </c>
      <c r="Q27" s="3" t="str">
        <f t="shared" si="11"/>
        <v/>
      </c>
      <c r="R27" s="3"/>
      <c r="S27" s="3"/>
      <c r="T27" s="3" t="str">
        <f t="shared" si="12"/>
        <v/>
      </c>
      <c r="U27" s="3" t="str">
        <f t="shared" si="12"/>
        <v/>
      </c>
      <c r="V27" s="3"/>
      <c r="W27" s="3"/>
      <c r="X27" s="3" t="str">
        <f t="shared" si="13"/>
        <v/>
      </c>
      <c r="Y27" s="3" t="str">
        <f t="shared" si="13"/>
        <v/>
      </c>
      <c r="Z27" s="3"/>
      <c r="AA27" s="3"/>
      <c r="AB27" s="3" t="str">
        <f t="shared" si="10"/>
        <v/>
      </c>
      <c r="AC27" s="3" t="str">
        <f t="shared" si="10"/>
        <v/>
      </c>
      <c r="AD27" s="3"/>
      <c r="AE27" s="3"/>
      <c r="AF27" s="3" t="str">
        <f t="shared" si="9"/>
        <v/>
      </c>
      <c r="AG27" s="3" t="str">
        <f t="shared" si="9"/>
        <v/>
      </c>
      <c r="AH27" s="3"/>
    </row>
    <row r="28" spans="1:34" x14ac:dyDescent="0.35">
      <c r="A28" s="11"/>
      <c r="B28" s="2"/>
      <c r="C28" s="13" t="str">
        <f>IFERROR(INDEX('Genoa Loop Info'!$B$2:$Z$300,MATCH(I28,'Genoa Loop Info'!$A$2:$A$300,0),MATCH($C$2,'Genoa Loop Info'!$B$1:$Z$1,0)),"No Match")</f>
        <v>No Match</v>
      </c>
      <c r="D28" s="13" t="str">
        <f>IFERROR(INDEX('Genoa Loop Info'!$B$2:$Z$300,MATCH(I28,'Genoa Loop Info'!$A$2:$A$300,0),MATCH($D$2,'Genoa Loop Info'!$B$1:$Z$1,0)),"No Port Info")</f>
        <v>No Port Info</v>
      </c>
      <c r="E28" s="13" t="str">
        <f t="shared" si="6"/>
        <v>No</v>
      </c>
      <c r="F28" s="13" t="str">
        <f t="shared" si="7"/>
        <v>No Match</v>
      </c>
      <c r="G28" s="13" t="str">
        <f>IFERROR(INDEX('Genoa Loop Info'!$B$2:$Z$300,MATCH(I28,'Genoa Loop Info'!$A$2:$A$300,0),MATCH($G$2,'Genoa Loop Info'!$B$1:$Z$1,0)),"No Cust ID")</f>
        <v>No Cust ID</v>
      </c>
      <c r="H28" s="4"/>
      <c r="I28" s="3"/>
      <c r="J28" s="3"/>
      <c r="K28" s="14"/>
      <c r="L28" s="3"/>
      <c r="M28" s="3"/>
      <c r="N28" s="3"/>
      <c r="O28" s="3"/>
      <c r="P28" s="3" t="str">
        <f t="shared" si="11"/>
        <v/>
      </c>
      <c r="Q28" s="3" t="str">
        <f t="shared" si="11"/>
        <v/>
      </c>
      <c r="R28" s="3"/>
      <c r="S28" s="3"/>
      <c r="T28" s="3" t="str">
        <f t="shared" si="12"/>
        <v/>
      </c>
      <c r="U28" s="3" t="str">
        <f t="shared" si="12"/>
        <v/>
      </c>
      <c r="V28" s="3"/>
      <c r="W28" s="3"/>
      <c r="X28" s="3" t="str">
        <f t="shared" si="13"/>
        <v/>
      </c>
      <c r="Y28" s="3" t="str">
        <f t="shared" si="13"/>
        <v/>
      </c>
      <c r="Z28" s="3"/>
      <c r="AA28" s="3"/>
      <c r="AB28" s="3" t="str">
        <f t="shared" si="10"/>
        <v/>
      </c>
      <c r="AC28" s="3" t="str">
        <f t="shared" si="10"/>
        <v/>
      </c>
      <c r="AD28" s="3"/>
      <c r="AE28" s="3"/>
      <c r="AF28" s="3" t="str">
        <f t="shared" si="9"/>
        <v/>
      </c>
      <c r="AG28" s="3" t="str">
        <f t="shared" si="9"/>
        <v/>
      </c>
      <c r="AH28" s="3"/>
    </row>
    <row r="29" spans="1:34" x14ac:dyDescent="0.35">
      <c r="A29" s="11"/>
      <c r="B29" s="2"/>
      <c r="C29" s="13" t="str">
        <f>IFERROR(INDEX('Genoa Loop Info'!$B$2:$Z$300,MATCH(I29,'Genoa Loop Info'!$A$2:$A$300,0),MATCH($C$2,'Genoa Loop Info'!$B$1:$Z$1,0)),"No Match")</f>
        <v>No Match</v>
      </c>
      <c r="D29" s="13" t="str">
        <f>IFERROR(INDEX('Genoa Loop Info'!$B$2:$Z$300,MATCH(I29,'Genoa Loop Info'!$A$2:$A$300,0),MATCH($D$2,'Genoa Loop Info'!$B$1:$Z$1,0)),"No Port Info")</f>
        <v>No Port Info</v>
      </c>
      <c r="E29" s="13" t="str">
        <f t="shared" si="6"/>
        <v>No</v>
      </c>
      <c r="F29" s="13" t="str">
        <f t="shared" si="7"/>
        <v>No Match</v>
      </c>
      <c r="G29" s="13" t="str">
        <f>IFERROR(INDEX('Genoa Loop Info'!$B$2:$Z$300,MATCH(I29,'Genoa Loop Info'!$A$2:$A$300,0),MATCH($G$2,'Genoa Loop Info'!$B$1:$Z$1,0)),"No Cust ID")</f>
        <v>No Cust ID</v>
      </c>
      <c r="H29" s="4"/>
      <c r="I29" s="3"/>
      <c r="J29" s="3"/>
      <c r="K29" s="14"/>
      <c r="L29" s="3"/>
      <c r="M29" s="3"/>
      <c r="N29" s="3"/>
      <c r="O29" s="3"/>
      <c r="P29" s="3" t="str">
        <f t="shared" si="11"/>
        <v/>
      </c>
      <c r="Q29" s="3" t="str">
        <f t="shared" si="11"/>
        <v/>
      </c>
      <c r="R29" s="3"/>
      <c r="S29" s="3"/>
      <c r="T29" s="3" t="str">
        <f t="shared" si="12"/>
        <v/>
      </c>
      <c r="U29" s="3" t="str">
        <f t="shared" si="12"/>
        <v/>
      </c>
      <c r="V29" s="3"/>
      <c r="W29" s="3"/>
      <c r="X29" s="3" t="str">
        <f t="shared" si="13"/>
        <v/>
      </c>
      <c r="Y29" s="3" t="str">
        <f t="shared" si="13"/>
        <v/>
      </c>
      <c r="Z29" s="3"/>
      <c r="AA29" s="3"/>
      <c r="AB29" s="3" t="str">
        <f t="shared" si="10"/>
        <v/>
      </c>
      <c r="AC29" s="3" t="str">
        <f t="shared" si="10"/>
        <v/>
      </c>
      <c r="AD29" s="3"/>
      <c r="AE29" s="3"/>
      <c r="AF29" s="3" t="str">
        <f t="shared" si="9"/>
        <v/>
      </c>
      <c r="AG29" s="3" t="str">
        <f t="shared" si="9"/>
        <v/>
      </c>
      <c r="AH29" s="3"/>
    </row>
    <row r="30" spans="1:34" x14ac:dyDescent="0.35">
      <c r="A30" s="11"/>
      <c r="B30" s="2"/>
      <c r="C30" s="13" t="str">
        <f>IFERROR(INDEX('Genoa Loop Info'!$B$2:$Z$300,MATCH(I30,'Genoa Loop Info'!$A$2:$A$300,0),MATCH($C$2,'Genoa Loop Info'!$B$1:$Z$1,0)),"No Match")</f>
        <v>No Match</v>
      </c>
      <c r="D30" s="13" t="str">
        <f>IFERROR(INDEX('Genoa Loop Info'!$B$2:$Z$300,MATCH(I30,'Genoa Loop Info'!$A$2:$A$300,0),MATCH($D$2,'Genoa Loop Info'!$B$1:$Z$1,0)),"No Port Info")</f>
        <v>No Port Info</v>
      </c>
      <c r="E30" s="13" t="str">
        <f t="shared" si="6"/>
        <v>No</v>
      </c>
      <c r="F30" s="13" t="str">
        <f t="shared" si="7"/>
        <v>No Match</v>
      </c>
      <c r="G30" s="13" t="str">
        <f>IFERROR(INDEX('Genoa Loop Info'!$B$2:$Z$300,MATCH(I30,'Genoa Loop Info'!$A$2:$A$300,0),MATCH($G$2,'Genoa Loop Info'!$B$1:$Z$1,0)),"No Cust ID")</f>
        <v>No Cust ID</v>
      </c>
      <c r="H30" s="4"/>
      <c r="I30" s="3"/>
      <c r="J30" s="3"/>
      <c r="K30" s="14"/>
      <c r="L30" s="3"/>
      <c r="M30" s="3"/>
      <c r="N30" s="3"/>
      <c r="O30" s="3"/>
      <c r="P30" s="3" t="str">
        <f t="shared" si="11"/>
        <v/>
      </c>
      <c r="Q30" s="3" t="str">
        <f t="shared" si="11"/>
        <v/>
      </c>
      <c r="R30" s="3"/>
      <c r="S30" s="3"/>
      <c r="T30" s="3" t="str">
        <f t="shared" si="12"/>
        <v/>
      </c>
      <c r="U30" s="3" t="str">
        <f t="shared" si="12"/>
        <v/>
      </c>
      <c r="V30" s="3"/>
      <c r="W30" s="3"/>
      <c r="X30" s="3" t="str">
        <f t="shared" si="13"/>
        <v/>
      </c>
      <c r="Y30" s="3" t="str">
        <f t="shared" si="13"/>
        <v/>
      </c>
      <c r="Z30" s="3"/>
      <c r="AA30" s="3"/>
      <c r="AB30" s="3" t="str">
        <f t="shared" si="10"/>
        <v/>
      </c>
      <c r="AC30" s="3" t="str">
        <f t="shared" si="10"/>
        <v/>
      </c>
      <c r="AD30" s="3"/>
      <c r="AE30" s="3"/>
      <c r="AF30" s="3" t="str">
        <f t="shared" si="9"/>
        <v/>
      </c>
      <c r="AG30" s="3" t="str">
        <f t="shared" si="9"/>
        <v/>
      </c>
      <c r="AH30" s="3"/>
    </row>
    <row r="31" spans="1:34" x14ac:dyDescent="0.35">
      <c r="A31" s="11"/>
      <c r="B31" s="2"/>
      <c r="C31" s="13" t="str">
        <f>IFERROR(INDEX('Genoa Loop Info'!$B$2:$Z$300,MATCH(I31,'Genoa Loop Info'!$A$2:$A$300,0),MATCH($C$2,'Genoa Loop Info'!$B$1:$Z$1,0)),"No Match")</f>
        <v>No Match</v>
      </c>
      <c r="D31" s="13" t="str">
        <f>IFERROR(INDEX('Genoa Loop Info'!$B$2:$Z$300,MATCH(I31,'Genoa Loop Info'!$A$2:$A$300,0),MATCH($D$2,'Genoa Loop Info'!$B$1:$Z$1,0)),"No Port Info")</f>
        <v>No Port Info</v>
      </c>
      <c r="E31" s="13" t="str">
        <f t="shared" si="6"/>
        <v>No</v>
      </c>
      <c r="F31" s="13" t="str">
        <f t="shared" si="7"/>
        <v>No Match</v>
      </c>
      <c r="G31" s="13" t="str">
        <f>IFERROR(INDEX('Genoa Loop Info'!$B$2:$Z$300,MATCH(I31,'Genoa Loop Info'!$A$2:$A$300,0),MATCH($G$2,'Genoa Loop Info'!$B$1:$Z$1,0)),"No Cust ID")</f>
        <v>No Cust ID</v>
      </c>
      <c r="H31" s="4"/>
      <c r="I31" s="3"/>
      <c r="J31" s="3"/>
      <c r="K31" s="14"/>
      <c r="L31" s="3"/>
      <c r="M31" s="3"/>
      <c r="N31" s="3"/>
      <c r="O31" s="3"/>
      <c r="P31" s="3" t="str">
        <f t="shared" si="11"/>
        <v/>
      </c>
      <c r="Q31" s="3" t="str">
        <f t="shared" si="11"/>
        <v/>
      </c>
      <c r="R31" s="3"/>
      <c r="S31" s="3"/>
      <c r="T31" s="3" t="str">
        <f t="shared" si="12"/>
        <v/>
      </c>
      <c r="U31" s="3" t="str">
        <f t="shared" si="12"/>
        <v/>
      </c>
      <c r="V31" s="3"/>
      <c r="W31" s="3"/>
      <c r="X31" s="3" t="str">
        <f t="shared" si="13"/>
        <v/>
      </c>
      <c r="Y31" s="3" t="str">
        <f t="shared" si="13"/>
        <v/>
      </c>
      <c r="Z31" s="3"/>
      <c r="AA31" s="3"/>
      <c r="AB31" s="3" t="str">
        <f t="shared" si="10"/>
        <v/>
      </c>
      <c r="AC31" s="3" t="str">
        <f t="shared" si="10"/>
        <v/>
      </c>
      <c r="AD31" s="3"/>
      <c r="AE31" s="3"/>
      <c r="AF31" s="3" t="str">
        <f t="shared" si="9"/>
        <v/>
      </c>
      <c r="AG31" s="3" t="str">
        <f t="shared" si="9"/>
        <v/>
      </c>
      <c r="AH31" s="3"/>
    </row>
    <row r="32" spans="1:34" x14ac:dyDescent="0.35">
      <c r="A32" s="11"/>
      <c r="B32" s="2"/>
      <c r="C32" s="13" t="str">
        <f>IFERROR(INDEX('Genoa Loop Info'!$B$2:$Z$300,MATCH(I32,'Genoa Loop Info'!$A$2:$A$300,0),MATCH($C$2,'Genoa Loop Info'!$B$1:$Z$1,0)),"No Match")</f>
        <v>No Match</v>
      </c>
      <c r="D32" s="13" t="str">
        <f>IFERROR(INDEX('Genoa Loop Info'!$B$2:$Z$300,MATCH(I32,'Genoa Loop Info'!$A$2:$A$300,0),MATCH($D$2,'Genoa Loop Info'!$B$1:$Z$1,0)),"No Port Info")</f>
        <v>No Port Info</v>
      </c>
      <c r="E32" s="13" t="str">
        <f t="shared" si="6"/>
        <v>No</v>
      </c>
      <c r="F32" s="13" t="str">
        <f t="shared" si="7"/>
        <v>No Match</v>
      </c>
      <c r="G32" s="13" t="str">
        <f>IFERROR(INDEX('Genoa Loop Info'!$B$2:$Z$300,MATCH(I32,'Genoa Loop Info'!$A$2:$A$300,0),MATCH($G$2,'Genoa Loop Info'!$B$1:$Z$1,0)),"No Cust ID")</f>
        <v>No Cust ID</v>
      </c>
      <c r="H32" s="4"/>
      <c r="I32" s="3"/>
      <c r="J32" s="3"/>
      <c r="K32" s="14"/>
      <c r="L32" s="3"/>
      <c r="M32" s="3"/>
      <c r="N32" s="3"/>
      <c r="O32" s="3"/>
      <c r="P32" s="3" t="str">
        <f t="shared" si="11"/>
        <v/>
      </c>
      <c r="Q32" s="3" t="str">
        <f t="shared" si="11"/>
        <v/>
      </c>
      <c r="R32" s="3"/>
      <c r="S32" s="3"/>
      <c r="T32" s="3" t="str">
        <f t="shared" si="12"/>
        <v/>
      </c>
      <c r="U32" s="3" t="str">
        <f t="shared" si="12"/>
        <v/>
      </c>
      <c r="V32" s="3"/>
      <c r="W32" s="3"/>
      <c r="X32" s="3" t="str">
        <f t="shared" si="13"/>
        <v/>
      </c>
      <c r="Y32" s="3" t="str">
        <f t="shared" si="13"/>
        <v/>
      </c>
      <c r="Z32" s="3"/>
      <c r="AA32" s="3"/>
      <c r="AB32" s="3" t="str">
        <f t="shared" si="10"/>
        <v/>
      </c>
      <c r="AC32" s="3" t="str">
        <f t="shared" si="10"/>
        <v/>
      </c>
      <c r="AD32" s="3"/>
      <c r="AE32" s="3"/>
      <c r="AF32" s="3" t="str">
        <f t="shared" si="9"/>
        <v/>
      </c>
      <c r="AG32" s="3" t="str">
        <f t="shared" si="9"/>
        <v/>
      </c>
      <c r="AH32" s="3"/>
    </row>
    <row r="33" spans="1:34" x14ac:dyDescent="0.35">
      <c r="A33" s="11"/>
      <c r="B33" s="2"/>
      <c r="C33" s="13" t="str">
        <f>IFERROR(INDEX('Genoa Loop Info'!$B$2:$Z$300,MATCH(I33,'Genoa Loop Info'!$A$2:$A$300,0),MATCH($C$2,'Genoa Loop Info'!$B$1:$Z$1,0)),"No Match")</f>
        <v>No Match</v>
      </c>
      <c r="D33" s="13" t="str">
        <f>IFERROR(INDEX('Genoa Loop Info'!$B$2:$Z$300,MATCH(I33,'Genoa Loop Info'!$A$2:$A$300,0),MATCH($D$2,'Genoa Loop Info'!$B$1:$Z$1,0)),"No Port Info")</f>
        <v>No Port Info</v>
      </c>
      <c r="E33" s="13" t="str">
        <f t="shared" si="6"/>
        <v>No</v>
      </c>
      <c r="F33" s="13" t="str">
        <f t="shared" si="7"/>
        <v>No Match</v>
      </c>
      <c r="G33" s="13" t="str">
        <f>IFERROR(INDEX('Genoa Loop Info'!$B$2:$Z$300,MATCH(I33,'Genoa Loop Info'!$A$2:$A$300,0),MATCH($G$2,'Genoa Loop Info'!$B$1:$Z$1,0)),"No Cust ID")</f>
        <v>No Cust ID</v>
      </c>
      <c r="H33" s="4"/>
      <c r="I33" s="3"/>
      <c r="J33" s="3"/>
      <c r="K33" s="14"/>
      <c r="L33" s="3"/>
      <c r="M33" s="3"/>
      <c r="N33" s="3"/>
      <c r="O33" s="3"/>
      <c r="P33" s="3" t="str">
        <f t="shared" si="11"/>
        <v/>
      </c>
      <c r="Q33" s="3" t="str">
        <f t="shared" si="11"/>
        <v/>
      </c>
      <c r="R33" s="3"/>
      <c r="S33" s="3"/>
      <c r="T33" s="3" t="str">
        <f t="shared" si="12"/>
        <v/>
      </c>
      <c r="U33" s="3" t="str">
        <f t="shared" si="12"/>
        <v/>
      </c>
      <c r="V33" s="3"/>
      <c r="W33" s="3"/>
      <c r="X33" s="3" t="str">
        <f t="shared" si="13"/>
        <v/>
      </c>
      <c r="Y33" s="3" t="str">
        <f t="shared" si="13"/>
        <v/>
      </c>
      <c r="Z33" s="3"/>
      <c r="AA33" s="3"/>
      <c r="AB33" s="3" t="str">
        <f t="shared" si="10"/>
        <v/>
      </c>
      <c r="AC33" s="3" t="str">
        <f t="shared" si="10"/>
        <v/>
      </c>
      <c r="AD33" s="3"/>
      <c r="AE33" s="3"/>
      <c r="AF33" s="3" t="str">
        <f t="shared" si="9"/>
        <v/>
      </c>
      <c r="AG33" s="3" t="str">
        <f t="shared" si="9"/>
        <v/>
      </c>
      <c r="AH33" s="3"/>
    </row>
    <row r="34" spans="1:34" x14ac:dyDescent="0.35">
      <c r="A34" s="11"/>
      <c r="B34" s="2"/>
      <c r="C34" s="13" t="str">
        <f>IFERROR(INDEX('Genoa Loop Info'!$B$2:$Z$300,MATCH(I34,'Genoa Loop Info'!$A$2:$A$300,0),MATCH($C$2,'Genoa Loop Info'!$B$1:$Z$1,0)),"No Match")</f>
        <v>No Match</v>
      </c>
      <c r="D34" s="13" t="str">
        <f>IFERROR(INDEX('Genoa Loop Info'!$B$2:$Z$300,MATCH(I34,'Genoa Loop Info'!$A$2:$A$300,0),MATCH($D$2,'Genoa Loop Info'!$B$1:$Z$1,0)),"No Port Info")</f>
        <v>No Port Info</v>
      </c>
      <c r="E34" s="13" t="str">
        <f t="shared" si="6"/>
        <v>No</v>
      </c>
      <c r="F34" s="13" t="str">
        <f t="shared" si="7"/>
        <v>No Match</v>
      </c>
      <c r="G34" s="13" t="str">
        <f>IFERROR(INDEX('Genoa Loop Info'!$B$2:$Z$300,MATCH(I34,'Genoa Loop Info'!$A$2:$A$300,0),MATCH($G$2,'Genoa Loop Info'!$B$1:$Z$1,0)),"No Cust ID")</f>
        <v>No Cust ID</v>
      </c>
      <c r="H34" s="4"/>
      <c r="I34" s="3"/>
      <c r="J34" s="3"/>
      <c r="K34" s="14"/>
      <c r="L34" s="3"/>
      <c r="M34" s="3"/>
      <c r="N34" s="3"/>
      <c r="O34" s="3"/>
      <c r="P34" s="3" t="str">
        <f t="shared" si="11"/>
        <v/>
      </c>
      <c r="Q34" s="3" t="str">
        <f t="shared" si="11"/>
        <v/>
      </c>
      <c r="R34" s="3"/>
      <c r="S34" s="3"/>
      <c r="T34" s="3" t="str">
        <f t="shared" si="12"/>
        <v/>
      </c>
      <c r="U34" s="3" t="str">
        <f t="shared" si="12"/>
        <v/>
      </c>
      <c r="V34" s="3"/>
      <c r="W34" s="3"/>
      <c r="X34" s="3" t="str">
        <f t="shared" si="13"/>
        <v/>
      </c>
      <c r="Y34" s="3" t="str">
        <f t="shared" si="13"/>
        <v/>
      </c>
      <c r="Z34" s="3"/>
      <c r="AA34" s="3"/>
      <c r="AB34" s="3" t="str">
        <f t="shared" si="10"/>
        <v/>
      </c>
      <c r="AC34" s="3" t="str">
        <f t="shared" si="10"/>
        <v/>
      </c>
      <c r="AD34" s="3"/>
      <c r="AE34" s="3"/>
      <c r="AF34" s="3" t="str">
        <f t="shared" si="9"/>
        <v/>
      </c>
      <c r="AG34" s="3" t="str">
        <f t="shared" si="9"/>
        <v/>
      </c>
      <c r="AH34" s="3"/>
    </row>
    <row r="35" spans="1:34" x14ac:dyDescent="0.35">
      <c r="A35" s="11"/>
      <c r="B35" s="2"/>
      <c r="C35" s="13" t="str">
        <f>IFERROR(INDEX('Genoa Loop Info'!$B$2:$Z$300,MATCH(I35,'Genoa Loop Info'!$A$2:$A$300,0),MATCH($C$2,'Genoa Loop Info'!$B$1:$Z$1,0)),"No Match")</f>
        <v>No Match</v>
      </c>
      <c r="D35" s="13" t="str">
        <f>IFERROR(INDEX('Genoa Loop Info'!$B$2:$Z$300,MATCH(I35,'Genoa Loop Info'!$A$2:$A$300,0),MATCH($D$2,'Genoa Loop Info'!$B$1:$Z$1,0)),"No Port Info")</f>
        <v>No Port Info</v>
      </c>
      <c r="E35" s="13" t="str">
        <f t="shared" si="6"/>
        <v>No</v>
      </c>
      <c r="F35" s="13" t="str">
        <f t="shared" si="7"/>
        <v>No Match</v>
      </c>
      <c r="G35" s="13" t="str">
        <f>IFERROR(INDEX('Genoa Loop Info'!$B$2:$Z$300,MATCH(I35,'Genoa Loop Info'!$A$2:$A$300,0),MATCH($G$2,'Genoa Loop Info'!$B$1:$Z$1,0)),"No Cust ID")</f>
        <v>No Cust ID</v>
      </c>
      <c r="H35" s="4"/>
      <c r="I35" s="3"/>
      <c r="J35" s="3"/>
      <c r="K35" s="14"/>
      <c r="L35" s="3"/>
      <c r="M35" s="3"/>
      <c r="N35" s="3"/>
      <c r="O35" s="3"/>
      <c r="P35" s="3" t="str">
        <f t="shared" si="11"/>
        <v/>
      </c>
      <c r="Q35" s="3" t="str">
        <f t="shared" si="11"/>
        <v/>
      </c>
      <c r="R35" s="3"/>
      <c r="S35" s="3"/>
      <c r="T35" s="3" t="str">
        <f t="shared" si="12"/>
        <v/>
      </c>
      <c r="U35" s="3" t="str">
        <f t="shared" si="12"/>
        <v/>
      </c>
      <c r="V35" s="3"/>
      <c r="W35" s="3"/>
      <c r="X35" s="3" t="str">
        <f t="shared" si="13"/>
        <v/>
      </c>
      <c r="Y35" s="3" t="str">
        <f t="shared" si="13"/>
        <v/>
      </c>
      <c r="Z35" s="3"/>
      <c r="AA35" s="3"/>
      <c r="AB35" s="3" t="str">
        <f t="shared" si="10"/>
        <v/>
      </c>
      <c r="AC35" s="3" t="str">
        <f t="shared" si="10"/>
        <v/>
      </c>
      <c r="AD35" s="3"/>
      <c r="AE35" s="3"/>
      <c r="AF35" s="3" t="str">
        <f t="shared" si="9"/>
        <v/>
      </c>
      <c r="AG35" s="3" t="str">
        <f t="shared" si="9"/>
        <v/>
      </c>
      <c r="AH35" s="3"/>
    </row>
    <row r="36" spans="1:34" x14ac:dyDescent="0.35">
      <c r="A36" s="11"/>
      <c r="B36" s="2"/>
      <c r="C36" s="13" t="str">
        <f>IFERROR(INDEX('Genoa Loop Info'!$B$2:$Z$300,MATCH(I36,'Genoa Loop Info'!$A$2:$A$300,0),MATCH($C$2,'Genoa Loop Info'!$B$1:$Z$1,0)),"No Match")</f>
        <v>No Match</v>
      </c>
      <c r="D36" s="13" t="str">
        <f>IFERROR(INDEX('Genoa Loop Info'!$B$2:$Z$300,MATCH(I36,'Genoa Loop Info'!$A$2:$A$300,0),MATCH($D$2,'Genoa Loop Info'!$B$1:$Z$1,0)),"No Port Info")</f>
        <v>No Port Info</v>
      </c>
      <c r="E36" s="13" t="str">
        <f t="shared" si="6"/>
        <v>No</v>
      </c>
      <c r="F36" s="13" t="str">
        <f t="shared" si="7"/>
        <v>No Match</v>
      </c>
      <c r="G36" s="13" t="str">
        <f>IFERROR(INDEX('Genoa Loop Info'!$B$2:$Z$300,MATCH(I36,'Genoa Loop Info'!$A$2:$A$300,0),MATCH($G$2,'Genoa Loop Info'!$B$1:$Z$1,0)),"No Cust ID")</f>
        <v>No Cust ID</v>
      </c>
      <c r="H36" s="4"/>
      <c r="I36" s="3"/>
      <c r="J36" s="3"/>
      <c r="K36" s="14"/>
      <c r="L36" s="3"/>
      <c r="M36" s="3"/>
      <c r="N36" s="3"/>
      <c r="O36" s="3"/>
      <c r="P36" s="3" t="str">
        <f t="shared" si="11"/>
        <v/>
      </c>
      <c r="Q36" s="3" t="str">
        <f t="shared" si="11"/>
        <v/>
      </c>
      <c r="R36" s="3"/>
      <c r="S36" s="3"/>
      <c r="T36" s="3" t="str">
        <f t="shared" si="12"/>
        <v/>
      </c>
      <c r="U36" s="3" t="str">
        <f t="shared" si="12"/>
        <v/>
      </c>
      <c r="V36" s="3"/>
      <c r="W36" s="3"/>
      <c r="X36" s="3" t="str">
        <f t="shared" si="13"/>
        <v/>
      </c>
      <c r="Y36" s="3" t="str">
        <f t="shared" si="13"/>
        <v/>
      </c>
      <c r="Z36" s="3"/>
      <c r="AA36" s="3"/>
      <c r="AB36" s="3" t="str">
        <f t="shared" si="10"/>
        <v/>
      </c>
      <c r="AC36" s="3" t="str">
        <f t="shared" si="10"/>
        <v/>
      </c>
      <c r="AD36" s="3"/>
      <c r="AE36" s="3"/>
      <c r="AF36" s="3" t="str">
        <f t="shared" ref="AF36:AG99" si="14">IF($AE36&lt;&gt;"N/A",TRIM(MID(SUBSTITUTE($AE36,"/",REPT(" ",LEN($AE36))),(AF$2-1)*LEN($AE36)+1,LEN($AE36))),"")</f>
        <v/>
      </c>
      <c r="AG36" s="3" t="str">
        <f t="shared" si="14"/>
        <v/>
      </c>
      <c r="AH36" s="3"/>
    </row>
    <row r="37" spans="1:34" x14ac:dyDescent="0.35">
      <c r="A37" s="11"/>
      <c r="B37" s="2"/>
      <c r="C37" s="13" t="str">
        <f>IFERROR(INDEX('Genoa Loop Info'!$B$2:$Z$300,MATCH(I37,'Genoa Loop Info'!$A$2:$A$300,0),MATCH($C$2,'Genoa Loop Info'!$B$1:$Z$1,0)),"No Match")</f>
        <v>No Match</v>
      </c>
      <c r="D37" s="13" t="str">
        <f>IFERROR(INDEX('Genoa Loop Info'!$B$2:$Z$300,MATCH(I37,'Genoa Loop Info'!$A$2:$A$300,0),MATCH($D$2,'Genoa Loop Info'!$B$1:$Z$1,0)),"No Port Info")</f>
        <v>No Port Info</v>
      </c>
      <c r="E37" s="13" t="str">
        <f t="shared" si="6"/>
        <v>No</v>
      </c>
      <c r="F37" s="13" t="str">
        <f t="shared" si="7"/>
        <v>No Match</v>
      </c>
      <c r="G37" s="13" t="str">
        <f>IFERROR(INDEX('Genoa Loop Info'!$B$2:$Z$300,MATCH(I37,'Genoa Loop Info'!$A$2:$A$300,0),MATCH($G$2,'Genoa Loop Info'!$B$1:$Z$1,0)),"No Cust ID")</f>
        <v>No Cust ID</v>
      </c>
      <c r="H37" s="4"/>
      <c r="I37" s="3"/>
      <c r="J37" s="3"/>
      <c r="K37" s="14"/>
      <c r="L37" s="3"/>
      <c r="M37" s="3"/>
      <c r="N37" s="3"/>
      <c r="O37" s="3"/>
      <c r="P37" s="3" t="str">
        <f t="shared" si="11"/>
        <v/>
      </c>
      <c r="Q37" s="3" t="str">
        <f t="shared" si="11"/>
        <v/>
      </c>
      <c r="R37" s="3"/>
      <c r="S37" s="3"/>
      <c r="T37" s="3" t="str">
        <f t="shared" si="12"/>
        <v/>
      </c>
      <c r="U37" s="3" t="str">
        <f t="shared" si="12"/>
        <v/>
      </c>
      <c r="V37" s="3"/>
      <c r="W37" s="3"/>
      <c r="X37" s="3" t="str">
        <f t="shared" si="13"/>
        <v/>
      </c>
      <c r="Y37" s="3" t="str">
        <f t="shared" si="13"/>
        <v/>
      </c>
      <c r="Z37" s="3"/>
      <c r="AA37" s="3"/>
      <c r="AB37" s="3" t="str">
        <f t="shared" si="10"/>
        <v/>
      </c>
      <c r="AC37" s="3" t="str">
        <f t="shared" si="10"/>
        <v/>
      </c>
      <c r="AD37" s="3"/>
      <c r="AE37" s="3"/>
      <c r="AF37" s="3" t="str">
        <f t="shared" si="14"/>
        <v/>
      </c>
      <c r="AG37" s="3" t="str">
        <f t="shared" si="14"/>
        <v/>
      </c>
      <c r="AH37" s="3"/>
    </row>
    <row r="38" spans="1:34" x14ac:dyDescent="0.35">
      <c r="A38" s="11"/>
      <c r="B38" s="2"/>
      <c r="C38" s="13" t="str">
        <f>IFERROR(INDEX('Genoa Loop Info'!$B$2:$Z$300,MATCH(I38,'Genoa Loop Info'!$A$2:$A$300,0),MATCH($C$2,'Genoa Loop Info'!$B$1:$Z$1,0)),"No Match")</f>
        <v>No Match</v>
      </c>
      <c r="D38" s="13" t="str">
        <f>IFERROR(INDEX('Genoa Loop Info'!$B$2:$Z$300,MATCH(I38,'Genoa Loop Info'!$A$2:$A$300,0),MATCH($D$2,'Genoa Loop Info'!$B$1:$Z$1,0)),"No Port Info")</f>
        <v>No Port Info</v>
      </c>
      <c r="E38" s="13" t="str">
        <f t="shared" si="6"/>
        <v>No</v>
      </c>
      <c r="F38" s="13" t="str">
        <f t="shared" si="7"/>
        <v>No Match</v>
      </c>
      <c r="G38" s="13" t="str">
        <f>IFERROR(INDEX('Genoa Loop Info'!$B$2:$Z$300,MATCH(I38,'Genoa Loop Info'!$A$2:$A$300,0),MATCH($G$2,'Genoa Loop Info'!$B$1:$Z$1,0)),"No Cust ID")</f>
        <v>No Cust ID</v>
      </c>
      <c r="H38" s="4"/>
      <c r="I38" s="3"/>
      <c r="J38" s="3"/>
      <c r="K38" s="14"/>
      <c r="L38" s="3"/>
      <c r="M38" s="3"/>
      <c r="N38" s="3"/>
      <c r="O38" s="3"/>
      <c r="P38" s="3" t="str">
        <f t="shared" si="11"/>
        <v/>
      </c>
      <c r="Q38" s="3" t="str">
        <f t="shared" si="11"/>
        <v/>
      </c>
      <c r="R38" s="3"/>
      <c r="S38" s="3"/>
      <c r="T38" s="3" t="str">
        <f t="shared" si="12"/>
        <v/>
      </c>
      <c r="U38" s="3" t="str">
        <f t="shared" si="12"/>
        <v/>
      </c>
      <c r="V38" s="3"/>
      <c r="W38" s="3"/>
      <c r="X38" s="3" t="str">
        <f t="shared" si="13"/>
        <v/>
      </c>
      <c r="Y38" s="3" t="str">
        <f t="shared" si="13"/>
        <v/>
      </c>
      <c r="Z38" s="3"/>
      <c r="AA38" s="3"/>
      <c r="AB38" s="3" t="str">
        <f t="shared" si="10"/>
        <v/>
      </c>
      <c r="AC38" s="3" t="str">
        <f t="shared" si="10"/>
        <v/>
      </c>
      <c r="AD38" s="3"/>
      <c r="AE38" s="3"/>
      <c r="AF38" s="3" t="str">
        <f t="shared" si="14"/>
        <v/>
      </c>
      <c r="AG38" s="3" t="str">
        <f t="shared" si="14"/>
        <v/>
      </c>
      <c r="AH38" s="3"/>
    </row>
    <row r="39" spans="1:34" x14ac:dyDescent="0.35">
      <c r="A39" s="11"/>
      <c r="B39" s="2"/>
      <c r="C39" s="13" t="str">
        <f>IFERROR(INDEX('Genoa Loop Info'!$B$2:$Z$300,MATCH(I39,'Genoa Loop Info'!$A$2:$A$300,0),MATCH($C$2,'Genoa Loop Info'!$B$1:$Z$1,0)),"No Match")</f>
        <v>No Match</v>
      </c>
      <c r="D39" s="13" t="str">
        <f>IFERROR(INDEX('Genoa Loop Info'!$B$2:$Z$300,MATCH(I39,'Genoa Loop Info'!$A$2:$A$300,0),MATCH($D$2,'Genoa Loop Info'!$B$1:$Z$1,0)),"No Port Info")</f>
        <v>No Port Info</v>
      </c>
      <c r="E39" s="13" t="str">
        <f t="shared" si="6"/>
        <v>No</v>
      </c>
      <c r="F39" s="13" t="str">
        <f t="shared" si="7"/>
        <v>No Match</v>
      </c>
      <c r="G39" s="13" t="str">
        <f>IFERROR(INDEX('Genoa Loop Info'!$B$2:$Z$300,MATCH(I39,'Genoa Loop Info'!$A$2:$A$300,0),MATCH($G$2,'Genoa Loop Info'!$B$1:$Z$1,0)),"No Cust ID")</f>
        <v>No Cust ID</v>
      </c>
      <c r="H39" s="4"/>
      <c r="I39" s="3"/>
      <c r="J39" s="3"/>
      <c r="K39" s="14"/>
      <c r="L39" s="3"/>
      <c r="M39" s="3"/>
      <c r="N39" s="3"/>
      <c r="O39" s="3"/>
      <c r="P39" s="3" t="str">
        <f t="shared" si="11"/>
        <v/>
      </c>
      <c r="Q39" s="3" t="str">
        <f t="shared" si="11"/>
        <v/>
      </c>
      <c r="R39" s="3"/>
      <c r="S39" s="3"/>
      <c r="T39" s="3" t="str">
        <f t="shared" si="12"/>
        <v/>
      </c>
      <c r="U39" s="3" t="str">
        <f t="shared" si="12"/>
        <v/>
      </c>
      <c r="V39" s="3"/>
      <c r="W39" s="3"/>
      <c r="X39" s="3" t="str">
        <f t="shared" si="13"/>
        <v/>
      </c>
      <c r="Y39" s="3" t="str">
        <f t="shared" si="13"/>
        <v/>
      </c>
      <c r="Z39" s="3"/>
      <c r="AA39" s="3"/>
      <c r="AB39" s="3" t="str">
        <f t="shared" si="10"/>
        <v/>
      </c>
      <c r="AC39" s="3" t="str">
        <f t="shared" si="10"/>
        <v/>
      </c>
      <c r="AD39" s="3"/>
      <c r="AE39" s="3"/>
      <c r="AF39" s="3" t="str">
        <f t="shared" si="14"/>
        <v/>
      </c>
      <c r="AG39" s="3" t="str">
        <f t="shared" si="14"/>
        <v/>
      </c>
      <c r="AH39" s="3"/>
    </row>
    <row r="40" spans="1:34" x14ac:dyDescent="0.35">
      <c r="A40" s="11"/>
      <c r="B40" s="2"/>
      <c r="C40" s="13" t="str">
        <f>IFERROR(INDEX('Genoa Loop Info'!$B$2:$Z$300,MATCH(I40,'Genoa Loop Info'!$A$2:$A$300,0),MATCH($C$2,'Genoa Loop Info'!$B$1:$Z$1,0)),"No Match")</f>
        <v>No Match</v>
      </c>
      <c r="D40" s="13" t="str">
        <f>IFERROR(INDEX('Genoa Loop Info'!$B$2:$Z$300,MATCH(I40,'Genoa Loop Info'!$A$2:$A$300,0),MATCH($D$2,'Genoa Loop Info'!$B$1:$Z$1,0)),"No Port Info")</f>
        <v>No Port Info</v>
      </c>
      <c r="E40" s="13" t="str">
        <f t="shared" si="6"/>
        <v>No</v>
      </c>
      <c r="F40" s="13" t="str">
        <f t="shared" si="7"/>
        <v>No Match</v>
      </c>
      <c r="G40" s="13" t="str">
        <f>IFERROR(INDEX('Genoa Loop Info'!$B$2:$Z$300,MATCH(I40,'Genoa Loop Info'!$A$2:$A$300,0),MATCH($G$2,'Genoa Loop Info'!$B$1:$Z$1,0)),"No Cust ID")</f>
        <v>No Cust ID</v>
      </c>
      <c r="H40" s="4"/>
      <c r="I40" s="3"/>
      <c r="J40" s="3"/>
      <c r="K40" s="14"/>
      <c r="L40" s="3"/>
      <c r="M40" s="3"/>
      <c r="N40" s="3"/>
      <c r="O40" s="3"/>
      <c r="P40" s="3" t="str">
        <f t="shared" si="11"/>
        <v/>
      </c>
      <c r="Q40" s="3" t="str">
        <f t="shared" si="11"/>
        <v/>
      </c>
      <c r="R40" s="3"/>
      <c r="S40" s="3"/>
      <c r="T40" s="3" t="str">
        <f t="shared" si="12"/>
        <v/>
      </c>
      <c r="U40" s="3" t="str">
        <f t="shared" si="12"/>
        <v/>
      </c>
      <c r="V40" s="3"/>
      <c r="W40" s="3"/>
      <c r="X40" s="3" t="str">
        <f t="shared" si="13"/>
        <v/>
      </c>
      <c r="Y40" s="3" t="str">
        <f t="shared" si="13"/>
        <v/>
      </c>
      <c r="Z40" s="3"/>
      <c r="AA40" s="3"/>
      <c r="AB40" s="3" t="str">
        <f t="shared" si="10"/>
        <v/>
      </c>
      <c r="AC40" s="3" t="str">
        <f t="shared" si="10"/>
        <v/>
      </c>
      <c r="AD40" s="3"/>
      <c r="AE40" s="3"/>
      <c r="AF40" s="3" t="str">
        <f t="shared" si="14"/>
        <v/>
      </c>
      <c r="AG40" s="3" t="str">
        <f t="shared" si="14"/>
        <v/>
      </c>
      <c r="AH40" s="3"/>
    </row>
    <row r="41" spans="1:34" x14ac:dyDescent="0.35">
      <c r="A41" s="11"/>
      <c r="B41" s="2"/>
      <c r="C41" s="13" t="str">
        <f>IFERROR(INDEX('Genoa Loop Info'!$B$2:$Z$300,MATCH(I41,'Genoa Loop Info'!$A$2:$A$300,0),MATCH($C$2,'Genoa Loop Info'!$B$1:$Z$1,0)),"No Match")</f>
        <v>No Match</v>
      </c>
      <c r="D41" s="13" t="str">
        <f>IFERROR(INDEX('Genoa Loop Info'!$B$2:$Z$300,MATCH(I41,'Genoa Loop Info'!$A$2:$A$300,0),MATCH($D$2,'Genoa Loop Info'!$B$1:$Z$1,0)),"No Port Info")</f>
        <v>No Port Info</v>
      </c>
      <c r="E41" s="13" t="str">
        <f t="shared" si="6"/>
        <v>No</v>
      </c>
      <c r="F41" s="13" t="str">
        <f t="shared" si="7"/>
        <v>No Match</v>
      </c>
      <c r="G41" s="13" t="str">
        <f>IFERROR(INDEX('Genoa Loop Info'!$B$2:$Z$300,MATCH(I41,'Genoa Loop Info'!$A$2:$A$300,0),MATCH($G$2,'Genoa Loop Info'!$B$1:$Z$1,0)),"No Cust ID")</f>
        <v>No Cust ID</v>
      </c>
      <c r="H41" s="4"/>
      <c r="I41" s="3"/>
      <c r="J41" s="3"/>
      <c r="K41" s="14"/>
      <c r="L41" s="3"/>
      <c r="M41" s="3"/>
      <c r="N41" s="3"/>
      <c r="O41" s="3"/>
      <c r="P41" s="3" t="str">
        <f t="shared" si="11"/>
        <v/>
      </c>
      <c r="Q41" s="3" t="str">
        <f t="shared" si="11"/>
        <v/>
      </c>
      <c r="R41" s="3"/>
      <c r="S41" s="3"/>
      <c r="T41" s="3" t="str">
        <f t="shared" si="12"/>
        <v/>
      </c>
      <c r="U41" s="3" t="str">
        <f t="shared" si="12"/>
        <v/>
      </c>
      <c r="V41" s="3"/>
      <c r="W41" s="3"/>
      <c r="X41" s="3" t="str">
        <f t="shared" si="13"/>
        <v/>
      </c>
      <c r="Y41" s="3" t="str">
        <f t="shared" si="13"/>
        <v/>
      </c>
      <c r="Z41" s="3"/>
      <c r="AA41" s="3"/>
      <c r="AB41" s="3" t="str">
        <f t="shared" si="10"/>
        <v/>
      </c>
      <c r="AC41" s="3" t="str">
        <f t="shared" si="10"/>
        <v/>
      </c>
      <c r="AD41" s="3"/>
      <c r="AE41" s="3"/>
      <c r="AF41" s="3" t="str">
        <f t="shared" si="14"/>
        <v/>
      </c>
      <c r="AG41" s="3" t="str">
        <f t="shared" si="14"/>
        <v/>
      </c>
      <c r="AH41" s="3"/>
    </row>
    <row r="42" spans="1:34" x14ac:dyDescent="0.35">
      <c r="A42" s="11"/>
      <c r="B42" s="2"/>
      <c r="C42" s="13" t="str">
        <f>IFERROR(INDEX('Genoa Loop Info'!$B$2:$Z$300,MATCH(I42,'Genoa Loop Info'!$A$2:$A$300,0),MATCH($C$2,'Genoa Loop Info'!$B$1:$Z$1,0)),"No Match")</f>
        <v>No Match</v>
      </c>
      <c r="D42" s="13" t="str">
        <f>IFERROR(INDEX('Genoa Loop Info'!$B$2:$Z$300,MATCH(I42,'Genoa Loop Info'!$A$2:$A$300,0),MATCH($D$2,'Genoa Loop Info'!$B$1:$Z$1,0)),"No Port Info")</f>
        <v>No Port Info</v>
      </c>
      <c r="E42" s="13" t="str">
        <f t="shared" si="6"/>
        <v>No</v>
      </c>
      <c r="F42" s="13" t="str">
        <f t="shared" si="7"/>
        <v>No Match</v>
      </c>
      <c r="G42" s="13" t="str">
        <f>IFERROR(INDEX('Genoa Loop Info'!$B$2:$Z$300,MATCH(I42,'Genoa Loop Info'!$A$2:$A$300,0),MATCH($G$2,'Genoa Loop Info'!$B$1:$Z$1,0)),"No Cust ID")</f>
        <v>No Cust ID</v>
      </c>
      <c r="H42" s="4"/>
      <c r="I42" s="3"/>
      <c r="J42" s="3"/>
      <c r="K42" s="14"/>
      <c r="L42" s="3"/>
      <c r="M42" s="3"/>
      <c r="N42" s="3"/>
      <c r="O42" s="3"/>
      <c r="P42" s="3" t="str">
        <f t="shared" si="11"/>
        <v/>
      </c>
      <c r="Q42" s="3" t="str">
        <f t="shared" si="11"/>
        <v/>
      </c>
      <c r="R42" s="3"/>
      <c r="S42" s="3"/>
      <c r="T42" s="3" t="str">
        <f t="shared" si="12"/>
        <v/>
      </c>
      <c r="U42" s="3" t="str">
        <f t="shared" si="12"/>
        <v/>
      </c>
      <c r="V42" s="3"/>
      <c r="W42" s="3"/>
      <c r="X42" s="3" t="str">
        <f t="shared" si="13"/>
        <v/>
      </c>
      <c r="Y42" s="3" t="str">
        <f t="shared" si="13"/>
        <v/>
      </c>
      <c r="Z42" s="3"/>
      <c r="AA42" s="3"/>
      <c r="AB42" s="3" t="str">
        <f t="shared" si="10"/>
        <v/>
      </c>
      <c r="AC42" s="3" t="str">
        <f t="shared" si="10"/>
        <v/>
      </c>
      <c r="AD42" s="3"/>
      <c r="AE42" s="3"/>
      <c r="AF42" s="3" t="str">
        <f t="shared" si="14"/>
        <v/>
      </c>
      <c r="AG42" s="3" t="str">
        <f t="shared" si="14"/>
        <v/>
      </c>
      <c r="AH42" s="3"/>
    </row>
    <row r="43" spans="1:34" x14ac:dyDescent="0.35">
      <c r="A43" s="11"/>
      <c r="B43" s="2"/>
      <c r="C43" s="13" t="str">
        <f>IFERROR(INDEX('Genoa Loop Info'!$B$2:$Z$300,MATCH(I43,'Genoa Loop Info'!$A$2:$A$300,0),MATCH($C$2,'Genoa Loop Info'!$B$1:$Z$1,0)),"No Match")</f>
        <v>No Match</v>
      </c>
      <c r="D43" s="13" t="str">
        <f>IFERROR(INDEX('Genoa Loop Info'!$B$2:$Z$300,MATCH(I43,'Genoa Loop Info'!$A$2:$A$300,0),MATCH($D$2,'Genoa Loop Info'!$B$1:$Z$1,0)),"No Port Info")</f>
        <v>No Port Info</v>
      </c>
      <c r="E43" s="13" t="str">
        <f t="shared" si="6"/>
        <v>No</v>
      </c>
      <c r="F43" s="13" t="str">
        <f t="shared" si="7"/>
        <v>No Match</v>
      </c>
      <c r="G43" s="13" t="str">
        <f>IFERROR(INDEX('Genoa Loop Info'!$B$2:$Z$300,MATCH(I43,'Genoa Loop Info'!$A$2:$A$300,0),MATCH($G$2,'Genoa Loop Info'!$B$1:$Z$1,0)),"No Cust ID")</f>
        <v>No Cust ID</v>
      </c>
      <c r="H43" s="4"/>
      <c r="I43" s="3"/>
      <c r="J43" s="3"/>
      <c r="K43" s="14"/>
      <c r="L43" s="3"/>
      <c r="M43" s="3"/>
      <c r="N43" s="3"/>
      <c r="O43" s="3"/>
      <c r="P43" s="3" t="str">
        <f t="shared" si="11"/>
        <v/>
      </c>
      <c r="Q43" s="3" t="str">
        <f t="shared" si="11"/>
        <v/>
      </c>
      <c r="R43" s="3"/>
      <c r="S43" s="3"/>
      <c r="T43" s="3" t="str">
        <f t="shared" si="12"/>
        <v/>
      </c>
      <c r="U43" s="3" t="str">
        <f t="shared" si="12"/>
        <v/>
      </c>
      <c r="V43" s="3"/>
      <c r="W43" s="3"/>
      <c r="X43" s="3" t="str">
        <f t="shared" si="13"/>
        <v/>
      </c>
      <c r="Y43" s="3" t="str">
        <f t="shared" si="13"/>
        <v/>
      </c>
      <c r="Z43" s="3"/>
      <c r="AA43" s="3"/>
      <c r="AB43" s="3" t="str">
        <f t="shared" si="10"/>
        <v/>
      </c>
      <c r="AC43" s="3" t="str">
        <f t="shared" si="10"/>
        <v/>
      </c>
      <c r="AD43" s="3"/>
      <c r="AE43" s="3"/>
      <c r="AF43" s="3" t="str">
        <f t="shared" si="14"/>
        <v/>
      </c>
      <c r="AG43" s="3" t="str">
        <f t="shared" si="14"/>
        <v/>
      </c>
      <c r="AH43" s="3"/>
    </row>
    <row r="44" spans="1:34" x14ac:dyDescent="0.35">
      <c r="A44" s="11"/>
      <c r="B44" s="2"/>
      <c r="C44" s="13" t="str">
        <f>IFERROR(INDEX('Genoa Loop Info'!$B$2:$Z$300,MATCH(I44,'Genoa Loop Info'!$A$2:$A$300,0),MATCH($C$2,'Genoa Loop Info'!$B$1:$Z$1,0)),"No Match")</f>
        <v>No Match</v>
      </c>
      <c r="D44" s="13" t="str">
        <f>IFERROR(INDEX('Genoa Loop Info'!$B$2:$Z$300,MATCH(I44,'Genoa Loop Info'!$A$2:$A$300,0),MATCH($D$2,'Genoa Loop Info'!$B$1:$Z$1,0)),"No Port Info")</f>
        <v>No Port Info</v>
      </c>
      <c r="E44" s="13" t="str">
        <f t="shared" si="6"/>
        <v>No</v>
      </c>
      <c r="F44" s="13" t="str">
        <f t="shared" si="7"/>
        <v>No Match</v>
      </c>
      <c r="G44" s="13" t="str">
        <f>IFERROR(INDEX('Genoa Loop Info'!$B$2:$Z$300,MATCH(I44,'Genoa Loop Info'!$A$2:$A$300,0),MATCH($G$2,'Genoa Loop Info'!$B$1:$Z$1,0)),"No Cust ID")</f>
        <v>No Cust ID</v>
      </c>
      <c r="H44" s="4"/>
      <c r="I44" s="3"/>
      <c r="J44" s="3"/>
      <c r="K44" s="14"/>
      <c r="L44" s="3"/>
      <c r="M44" s="3"/>
      <c r="N44" s="3"/>
      <c r="O44" s="3"/>
      <c r="P44" s="3" t="str">
        <f t="shared" si="11"/>
        <v/>
      </c>
      <c r="Q44" s="3" t="str">
        <f t="shared" si="11"/>
        <v/>
      </c>
      <c r="R44" s="3"/>
      <c r="S44" s="3"/>
      <c r="T44" s="3" t="str">
        <f t="shared" si="12"/>
        <v/>
      </c>
      <c r="U44" s="3" t="str">
        <f t="shared" si="12"/>
        <v/>
      </c>
      <c r="V44" s="3"/>
      <c r="W44" s="3"/>
      <c r="X44" s="3" t="str">
        <f t="shared" si="13"/>
        <v/>
      </c>
      <c r="Y44" s="3" t="str">
        <f t="shared" si="13"/>
        <v/>
      </c>
      <c r="Z44" s="3"/>
      <c r="AA44" s="3"/>
      <c r="AB44" s="3" t="str">
        <f t="shared" si="10"/>
        <v/>
      </c>
      <c r="AC44" s="3" t="str">
        <f t="shared" si="10"/>
        <v/>
      </c>
      <c r="AD44" s="3"/>
      <c r="AE44" s="3"/>
      <c r="AF44" s="3" t="str">
        <f t="shared" si="14"/>
        <v/>
      </c>
      <c r="AG44" s="3" t="str">
        <f t="shared" si="14"/>
        <v/>
      </c>
      <c r="AH44" s="3"/>
    </row>
    <row r="45" spans="1:34" x14ac:dyDescent="0.35">
      <c r="A45" s="11"/>
      <c r="B45" s="2"/>
      <c r="C45" s="13" t="str">
        <f>IFERROR(INDEX('Genoa Loop Info'!$B$2:$Z$300,MATCH(I45,'Genoa Loop Info'!$A$2:$A$300,0),MATCH($C$2,'Genoa Loop Info'!$B$1:$Z$1,0)),"No Match")</f>
        <v>No Match</v>
      </c>
      <c r="D45" s="13" t="str">
        <f>IFERROR(INDEX('Genoa Loop Info'!$B$2:$Z$300,MATCH(I45,'Genoa Loop Info'!$A$2:$A$300,0),MATCH($D$2,'Genoa Loop Info'!$B$1:$Z$1,0)),"No Port Info")</f>
        <v>No Port Info</v>
      </c>
      <c r="E45" s="13" t="str">
        <f t="shared" si="6"/>
        <v>No</v>
      </c>
      <c r="F45" s="13" t="str">
        <f t="shared" si="7"/>
        <v>No Match</v>
      </c>
      <c r="G45" s="13" t="str">
        <f>IFERROR(INDEX('Genoa Loop Info'!$B$2:$Z$300,MATCH(I45,'Genoa Loop Info'!$A$2:$A$300,0),MATCH($G$2,'Genoa Loop Info'!$B$1:$Z$1,0)),"No Cust ID")</f>
        <v>No Cust ID</v>
      </c>
      <c r="H45" s="4"/>
      <c r="I45" s="3"/>
      <c r="J45" s="3"/>
      <c r="K45" s="14"/>
      <c r="L45" s="3"/>
      <c r="M45" s="3"/>
      <c r="N45" s="3"/>
      <c r="O45" s="3"/>
      <c r="P45" s="3" t="str">
        <f t="shared" si="11"/>
        <v/>
      </c>
      <c r="Q45" s="3" t="str">
        <f t="shared" si="11"/>
        <v/>
      </c>
      <c r="R45" s="3"/>
      <c r="S45" s="3"/>
      <c r="T45" s="3" t="str">
        <f t="shared" si="12"/>
        <v/>
      </c>
      <c r="U45" s="3" t="str">
        <f t="shared" si="12"/>
        <v/>
      </c>
      <c r="V45" s="3"/>
      <c r="W45" s="3"/>
      <c r="X45" s="3" t="str">
        <f t="shared" si="13"/>
        <v/>
      </c>
      <c r="Y45" s="3" t="str">
        <f t="shared" si="13"/>
        <v/>
      </c>
      <c r="Z45" s="3"/>
      <c r="AA45" s="3"/>
      <c r="AB45" s="3" t="str">
        <f t="shared" si="10"/>
        <v/>
      </c>
      <c r="AC45" s="3" t="str">
        <f t="shared" si="10"/>
        <v/>
      </c>
      <c r="AD45" s="3"/>
      <c r="AE45" s="3"/>
      <c r="AF45" s="3" t="str">
        <f t="shared" si="14"/>
        <v/>
      </c>
      <c r="AG45" s="3" t="str">
        <f t="shared" si="14"/>
        <v/>
      </c>
      <c r="AH45" s="3"/>
    </row>
    <row r="46" spans="1:34" x14ac:dyDescent="0.35">
      <c r="A46" s="11"/>
      <c r="B46" s="2"/>
      <c r="C46" s="13" t="str">
        <f>IFERROR(INDEX('Genoa Loop Info'!$B$2:$Z$300,MATCH(I46,'Genoa Loop Info'!$A$2:$A$300,0),MATCH($C$2,'Genoa Loop Info'!$B$1:$Z$1,0)),"No Match")</f>
        <v>No Match</v>
      </c>
      <c r="D46" s="13" t="str">
        <f>IFERROR(INDEX('Genoa Loop Info'!$B$2:$Z$300,MATCH(I46,'Genoa Loop Info'!$A$2:$A$300,0),MATCH($D$2,'Genoa Loop Info'!$B$1:$Z$1,0)),"No Port Info")</f>
        <v>No Port Info</v>
      </c>
      <c r="E46" s="13" t="str">
        <f t="shared" si="6"/>
        <v>No</v>
      </c>
      <c r="F46" s="13" t="str">
        <f t="shared" si="7"/>
        <v>No Match</v>
      </c>
      <c r="G46" s="13" t="str">
        <f>IFERROR(INDEX('Genoa Loop Info'!$B$2:$Z$300,MATCH(I46,'Genoa Loop Info'!$A$2:$A$300,0),MATCH($G$2,'Genoa Loop Info'!$B$1:$Z$1,0)),"No Cust ID")</f>
        <v>No Cust ID</v>
      </c>
      <c r="H46" s="4"/>
      <c r="I46" s="3"/>
      <c r="J46" s="3"/>
      <c r="K46" s="14"/>
      <c r="L46" s="3"/>
      <c r="M46" s="3"/>
      <c r="N46" s="3"/>
      <c r="O46" s="3"/>
      <c r="P46" s="3" t="str">
        <f t="shared" si="11"/>
        <v/>
      </c>
      <c r="Q46" s="3" t="str">
        <f t="shared" si="11"/>
        <v/>
      </c>
      <c r="R46" s="3"/>
      <c r="S46" s="3"/>
      <c r="T46" s="3" t="str">
        <f t="shared" si="12"/>
        <v/>
      </c>
      <c r="U46" s="3" t="str">
        <f t="shared" si="12"/>
        <v/>
      </c>
      <c r="V46" s="3"/>
      <c r="W46" s="3"/>
      <c r="X46" s="3" t="str">
        <f t="shared" si="13"/>
        <v/>
      </c>
      <c r="Y46" s="3" t="str">
        <f t="shared" si="13"/>
        <v/>
      </c>
      <c r="Z46" s="3"/>
      <c r="AA46" s="3"/>
      <c r="AB46" s="3" t="str">
        <f t="shared" si="10"/>
        <v/>
      </c>
      <c r="AC46" s="3" t="str">
        <f t="shared" si="10"/>
        <v/>
      </c>
      <c r="AD46" s="3"/>
      <c r="AE46" s="3"/>
      <c r="AF46" s="3" t="str">
        <f t="shared" si="14"/>
        <v/>
      </c>
      <c r="AG46" s="3" t="str">
        <f t="shared" si="14"/>
        <v/>
      </c>
      <c r="AH46" s="3"/>
    </row>
    <row r="47" spans="1:34" x14ac:dyDescent="0.35">
      <c r="A47" s="11"/>
      <c r="B47" s="2"/>
      <c r="C47" s="13" t="str">
        <f>IFERROR(INDEX('Genoa Loop Info'!$B$2:$Z$300,MATCH(I47,'Genoa Loop Info'!$A$2:$A$300,0),MATCH($C$2,'Genoa Loop Info'!$B$1:$Z$1,0)),"No Match")</f>
        <v>No Match</v>
      </c>
      <c r="D47" s="13" t="str">
        <f>IFERROR(INDEX('Genoa Loop Info'!$B$2:$Z$300,MATCH(I47,'Genoa Loop Info'!$A$2:$A$300,0),MATCH($D$2,'Genoa Loop Info'!$B$1:$Z$1,0)),"No Port Info")</f>
        <v>No Port Info</v>
      </c>
      <c r="E47" s="13" t="str">
        <f t="shared" si="6"/>
        <v>No</v>
      </c>
      <c r="F47" s="13" t="str">
        <f t="shared" si="7"/>
        <v>No Match</v>
      </c>
      <c r="G47" s="13" t="str">
        <f>IFERROR(INDEX('Genoa Loop Info'!$B$2:$Z$300,MATCH(I47,'Genoa Loop Info'!$A$2:$A$300,0),MATCH($G$2,'Genoa Loop Info'!$B$1:$Z$1,0)),"No Cust ID")</f>
        <v>No Cust ID</v>
      </c>
      <c r="H47" s="4"/>
      <c r="I47" s="3"/>
      <c r="J47" s="3"/>
      <c r="K47" s="14"/>
      <c r="L47" s="3"/>
      <c r="M47" s="3"/>
      <c r="N47" s="3"/>
      <c r="O47" s="3"/>
      <c r="P47" s="3" t="str">
        <f t="shared" si="11"/>
        <v/>
      </c>
      <c r="Q47" s="3" t="str">
        <f t="shared" si="11"/>
        <v/>
      </c>
      <c r="R47" s="3"/>
      <c r="S47" s="3"/>
      <c r="T47" s="3" t="str">
        <f t="shared" si="12"/>
        <v/>
      </c>
      <c r="U47" s="3" t="str">
        <f t="shared" si="12"/>
        <v/>
      </c>
      <c r="V47" s="3"/>
      <c r="W47" s="3"/>
      <c r="X47" s="3" t="str">
        <f t="shared" si="13"/>
        <v/>
      </c>
      <c r="Y47" s="3" t="str">
        <f t="shared" si="13"/>
        <v/>
      </c>
      <c r="Z47" s="3"/>
      <c r="AA47" s="3"/>
      <c r="AB47" s="3" t="str">
        <f t="shared" si="10"/>
        <v/>
      </c>
      <c r="AC47" s="3" t="str">
        <f t="shared" si="10"/>
        <v/>
      </c>
      <c r="AD47" s="3"/>
      <c r="AE47" s="3"/>
      <c r="AF47" s="3" t="str">
        <f t="shared" si="14"/>
        <v/>
      </c>
      <c r="AG47" s="3" t="str">
        <f t="shared" si="14"/>
        <v/>
      </c>
      <c r="AH47" s="3"/>
    </row>
    <row r="48" spans="1:34" x14ac:dyDescent="0.35">
      <c r="A48" s="11"/>
      <c r="B48" s="2"/>
      <c r="C48" s="13" t="str">
        <f>IFERROR(INDEX('Genoa Loop Info'!$B$2:$Z$300,MATCH(I48,'Genoa Loop Info'!$A$2:$A$300,0),MATCH($C$2,'Genoa Loop Info'!$B$1:$Z$1,0)),"No Match")</f>
        <v>No Match</v>
      </c>
      <c r="D48" s="13" t="str">
        <f>IFERROR(INDEX('Genoa Loop Info'!$B$2:$Z$300,MATCH(I48,'Genoa Loop Info'!$A$2:$A$300,0),MATCH($D$2,'Genoa Loop Info'!$B$1:$Z$1,0)),"No Port Info")</f>
        <v>No Port Info</v>
      </c>
      <c r="E48" s="13" t="str">
        <f t="shared" si="6"/>
        <v>No</v>
      </c>
      <c r="F48" s="13" t="str">
        <f t="shared" si="7"/>
        <v>No Match</v>
      </c>
      <c r="G48" s="13" t="str">
        <f>IFERROR(INDEX('Genoa Loop Info'!$B$2:$Z$300,MATCH(I48,'Genoa Loop Info'!$A$2:$A$300,0),MATCH($G$2,'Genoa Loop Info'!$B$1:$Z$1,0)),"No Cust ID")</f>
        <v>No Cust ID</v>
      </c>
      <c r="H48" s="4"/>
      <c r="I48" s="3"/>
      <c r="J48" s="3"/>
      <c r="K48" s="14"/>
      <c r="L48" s="3"/>
      <c r="M48" s="3"/>
      <c r="N48" s="3"/>
      <c r="O48" s="3"/>
      <c r="P48" s="3" t="str">
        <f t="shared" si="11"/>
        <v/>
      </c>
      <c r="Q48" s="3" t="str">
        <f t="shared" si="11"/>
        <v/>
      </c>
      <c r="R48" s="3"/>
      <c r="S48" s="3"/>
      <c r="T48" s="3" t="str">
        <f t="shared" si="12"/>
        <v/>
      </c>
      <c r="U48" s="3" t="str">
        <f t="shared" si="12"/>
        <v/>
      </c>
      <c r="V48" s="3"/>
      <c r="W48" s="3"/>
      <c r="X48" s="3" t="str">
        <f t="shared" si="13"/>
        <v/>
      </c>
      <c r="Y48" s="3" t="str">
        <f t="shared" si="13"/>
        <v/>
      </c>
      <c r="Z48" s="3"/>
      <c r="AA48" s="3"/>
      <c r="AB48" s="3" t="str">
        <f t="shared" si="10"/>
        <v/>
      </c>
      <c r="AC48" s="3" t="str">
        <f t="shared" si="10"/>
        <v/>
      </c>
      <c r="AD48" s="3"/>
      <c r="AE48" s="3"/>
      <c r="AF48" s="3" t="str">
        <f t="shared" si="14"/>
        <v/>
      </c>
      <c r="AG48" s="3" t="str">
        <f t="shared" si="14"/>
        <v/>
      </c>
      <c r="AH48" s="3"/>
    </row>
    <row r="49" spans="1:34" x14ac:dyDescent="0.35">
      <c r="A49" s="11"/>
      <c r="B49" s="2"/>
      <c r="C49" s="13" t="str">
        <f>IFERROR(INDEX('Genoa Loop Info'!$B$2:$Z$300,MATCH(I49,'Genoa Loop Info'!$A$2:$A$300,0),MATCH($C$2,'Genoa Loop Info'!$B$1:$Z$1,0)),"No Match")</f>
        <v>No Match</v>
      </c>
      <c r="D49" s="13" t="str">
        <f>IFERROR(INDEX('Genoa Loop Info'!$B$2:$Z$300,MATCH(I49,'Genoa Loop Info'!$A$2:$A$300,0),MATCH($D$2,'Genoa Loop Info'!$B$1:$Z$1,0)),"No Port Info")</f>
        <v>No Port Info</v>
      </c>
      <c r="E49" s="13" t="str">
        <f t="shared" si="6"/>
        <v>No</v>
      </c>
      <c r="F49" s="13" t="str">
        <f t="shared" si="7"/>
        <v>No Match</v>
      </c>
      <c r="G49" s="13" t="str">
        <f>IFERROR(INDEX('Genoa Loop Info'!$B$2:$Z$300,MATCH(I49,'Genoa Loop Info'!$A$2:$A$300,0),MATCH($G$2,'Genoa Loop Info'!$B$1:$Z$1,0)),"No Cust ID")</f>
        <v>No Cust ID</v>
      </c>
      <c r="H49" s="4"/>
      <c r="I49" s="3"/>
      <c r="J49" s="3"/>
      <c r="K49" s="14"/>
      <c r="L49" s="3"/>
      <c r="M49" s="3"/>
      <c r="N49" s="3"/>
      <c r="O49" s="3"/>
      <c r="P49" s="3" t="str">
        <f t="shared" si="11"/>
        <v/>
      </c>
      <c r="Q49" s="3" t="str">
        <f t="shared" si="11"/>
        <v/>
      </c>
      <c r="R49" s="3"/>
      <c r="S49" s="3"/>
      <c r="T49" s="3" t="str">
        <f t="shared" si="12"/>
        <v/>
      </c>
      <c r="U49" s="3" t="str">
        <f t="shared" si="12"/>
        <v/>
      </c>
      <c r="V49" s="3"/>
      <c r="W49" s="3"/>
      <c r="X49" s="3" t="str">
        <f t="shared" si="13"/>
        <v/>
      </c>
      <c r="Y49" s="3" t="str">
        <f t="shared" si="13"/>
        <v/>
      </c>
      <c r="Z49" s="3"/>
      <c r="AA49" s="3"/>
      <c r="AB49" s="3" t="str">
        <f t="shared" si="10"/>
        <v/>
      </c>
      <c r="AC49" s="3" t="str">
        <f t="shared" si="10"/>
        <v/>
      </c>
      <c r="AD49" s="3"/>
      <c r="AE49" s="3"/>
      <c r="AF49" s="3" t="str">
        <f t="shared" si="14"/>
        <v/>
      </c>
      <c r="AG49" s="3" t="str">
        <f t="shared" si="14"/>
        <v/>
      </c>
      <c r="AH49" s="3"/>
    </row>
    <row r="50" spans="1:34" x14ac:dyDescent="0.35">
      <c r="A50" s="11"/>
      <c r="B50" s="2"/>
      <c r="C50" s="13" t="str">
        <f>IFERROR(INDEX('Genoa Loop Info'!$B$2:$Z$300,MATCH(I50,'Genoa Loop Info'!$A$2:$A$300,0),MATCH($C$2,'Genoa Loop Info'!$B$1:$Z$1,0)),"No Match")</f>
        <v>No Match</v>
      </c>
      <c r="D50" s="13" t="str">
        <f>IFERROR(INDEX('Genoa Loop Info'!$B$2:$Z$300,MATCH(I50,'Genoa Loop Info'!$A$2:$A$300,0),MATCH($D$2,'Genoa Loop Info'!$B$1:$Z$1,0)),"No Port Info")</f>
        <v>No Port Info</v>
      </c>
      <c r="E50" s="13" t="str">
        <f t="shared" si="6"/>
        <v>No</v>
      </c>
      <c r="F50" s="13" t="str">
        <f t="shared" si="7"/>
        <v>No Match</v>
      </c>
      <c r="G50" s="13" t="str">
        <f>IFERROR(INDEX('Genoa Loop Info'!$B$2:$Z$300,MATCH(I50,'Genoa Loop Info'!$A$2:$A$300,0),MATCH($G$2,'Genoa Loop Info'!$B$1:$Z$1,0)),"No Cust ID")</f>
        <v>No Cust ID</v>
      </c>
      <c r="H50" s="4"/>
      <c r="I50" s="3"/>
      <c r="J50" s="3"/>
      <c r="K50" s="14"/>
      <c r="L50" s="3"/>
      <c r="M50" s="3"/>
      <c r="N50" s="3"/>
      <c r="O50" s="3"/>
      <c r="P50" s="3" t="str">
        <f t="shared" si="11"/>
        <v/>
      </c>
      <c r="Q50" s="3" t="str">
        <f t="shared" si="11"/>
        <v/>
      </c>
      <c r="R50" s="3"/>
      <c r="S50" s="3"/>
      <c r="T50" s="3" t="str">
        <f t="shared" si="12"/>
        <v/>
      </c>
      <c r="U50" s="3" t="str">
        <f t="shared" si="12"/>
        <v/>
      </c>
      <c r="V50" s="3"/>
      <c r="W50" s="3"/>
      <c r="X50" s="3" t="str">
        <f t="shared" si="13"/>
        <v/>
      </c>
      <c r="Y50" s="3" t="str">
        <f t="shared" si="13"/>
        <v/>
      </c>
      <c r="Z50" s="3"/>
      <c r="AA50" s="3"/>
      <c r="AB50" s="3" t="str">
        <f t="shared" si="10"/>
        <v/>
      </c>
      <c r="AC50" s="3" t="str">
        <f t="shared" si="10"/>
        <v/>
      </c>
      <c r="AD50" s="3"/>
      <c r="AE50" s="3"/>
      <c r="AF50" s="3" t="str">
        <f t="shared" si="14"/>
        <v/>
      </c>
      <c r="AG50" s="3" t="str">
        <f t="shared" si="14"/>
        <v/>
      </c>
      <c r="AH50" s="3"/>
    </row>
    <row r="51" spans="1:34" x14ac:dyDescent="0.35">
      <c r="A51" s="11"/>
      <c r="B51" s="2"/>
      <c r="C51" s="13" t="str">
        <f>IFERROR(INDEX('Genoa Loop Info'!$B$2:$Z$300,MATCH(I51,'Genoa Loop Info'!$A$2:$A$300,0),MATCH($C$2,'Genoa Loop Info'!$B$1:$Z$1,0)),"No Match")</f>
        <v>No Match</v>
      </c>
      <c r="D51" s="13" t="str">
        <f>IFERROR(INDEX('Genoa Loop Info'!$B$2:$Z$300,MATCH(I51,'Genoa Loop Info'!$A$2:$A$300,0),MATCH($D$2,'Genoa Loop Info'!$B$1:$Z$1,0)),"No Port Info")</f>
        <v>No Port Info</v>
      </c>
      <c r="E51" s="13" t="str">
        <f t="shared" si="6"/>
        <v>No</v>
      </c>
      <c r="F51" s="13" t="str">
        <f t="shared" si="7"/>
        <v>No Match</v>
      </c>
      <c r="G51" s="13" t="str">
        <f>IFERROR(INDEX('Genoa Loop Info'!$B$2:$Z$300,MATCH(I51,'Genoa Loop Info'!$A$2:$A$300,0),MATCH($G$2,'Genoa Loop Info'!$B$1:$Z$1,0)),"No Cust ID")</f>
        <v>No Cust ID</v>
      </c>
      <c r="H51" s="4"/>
      <c r="I51" s="3"/>
      <c r="J51" s="3"/>
      <c r="K51" s="14"/>
      <c r="L51" s="3"/>
      <c r="M51" s="3"/>
      <c r="N51" s="3"/>
      <c r="O51" s="3"/>
      <c r="P51" s="3" t="str">
        <f t="shared" si="11"/>
        <v/>
      </c>
      <c r="Q51" s="3" t="str">
        <f t="shared" si="11"/>
        <v/>
      </c>
      <c r="R51" s="3"/>
      <c r="S51" s="3"/>
      <c r="T51" s="3" t="str">
        <f t="shared" si="12"/>
        <v/>
      </c>
      <c r="U51" s="3" t="str">
        <f t="shared" si="12"/>
        <v/>
      </c>
      <c r="V51" s="3"/>
      <c r="W51" s="3"/>
      <c r="X51" s="3" t="str">
        <f t="shared" si="13"/>
        <v/>
      </c>
      <c r="Y51" s="3" t="str">
        <f t="shared" si="13"/>
        <v/>
      </c>
      <c r="Z51" s="3"/>
      <c r="AA51" s="3"/>
      <c r="AB51" s="3" t="str">
        <f t="shared" si="10"/>
        <v/>
      </c>
      <c r="AC51" s="3" t="str">
        <f t="shared" si="10"/>
        <v/>
      </c>
      <c r="AD51" s="3"/>
      <c r="AE51" s="3"/>
      <c r="AF51" s="3" t="str">
        <f t="shared" si="14"/>
        <v/>
      </c>
      <c r="AG51" s="3" t="str">
        <f t="shared" si="14"/>
        <v/>
      </c>
      <c r="AH51" s="3"/>
    </row>
    <row r="52" spans="1:34" x14ac:dyDescent="0.35">
      <c r="A52" s="11"/>
      <c r="B52" s="2"/>
      <c r="C52" s="13" t="str">
        <f>IFERROR(INDEX('Genoa Loop Info'!$B$2:$Z$300,MATCH(I52,'Genoa Loop Info'!$A$2:$A$300,0),MATCH($C$2,'Genoa Loop Info'!$B$1:$Z$1,0)),"No Match")</f>
        <v>No Match</v>
      </c>
      <c r="D52" s="13" t="str">
        <f>IFERROR(INDEX('Genoa Loop Info'!$B$2:$Z$300,MATCH(I52,'Genoa Loop Info'!$A$2:$A$300,0),MATCH($D$2,'Genoa Loop Info'!$B$1:$Z$1,0)),"No Port Info")</f>
        <v>No Port Info</v>
      </c>
      <c r="E52" s="13" t="str">
        <f t="shared" si="6"/>
        <v>No</v>
      </c>
      <c r="F52" s="13" t="str">
        <f t="shared" si="7"/>
        <v>No Match</v>
      </c>
      <c r="G52" s="13" t="str">
        <f>IFERROR(INDEX('Genoa Loop Info'!$B$2:$Z$300,MATCH(I52,'Genoa Loop Info'!$A$2:$A$300,0),MATCH($G$2,'Genoa Loop Info'!$B$1:$Z$1,0)),"No Cust ID")</f>
        <v>No Cust ID</v>
      </c>
      <c r="H52" s="4"/>
      <c r="I52" s="3"/>
      <c r="J52" s="3"/>
      <c r="K52" s="14"/>
      <c r="L52" s="3"/>
      <c r="M52" s="3"/>
      <c r="N52" s="3"/>
      <c r="O52" s="3"/>
      <c r="P52" s="3" t="str">
        <f t="shared" si="11"/>
        <v/>
      </c>
      <c r="Q52" s="3" t="str">
        <f t="shared" si="11"/>
        <v/>
      </c>
      <c r="R52" s="3"/>
      <c r="S52" s="3"/>
      <c r="T52" s="3" t="str">
        <f t="shared" si="12"/>
        <v/>
      </c>
      <c r="U52" s="3" t="str">
        <f t="shared" si="12"/>
        <v/>
      </c>
      <c r="V52" s="3"/>
      <c r="W52" s="3"/>
      <c r="X52" s="3" t="str">
        <f t="shared" si="13"/>
        <v/>
      </c>
      <c r="Y52" s="3" t="str">
        <f t="shared" si="13"/>
        <v/>
      </c>
      <c r="Z52" s="3"/>
      <c r="AA52" s="3"/>
      <c r="AB52" s="3" t="str">
        <f t="shared" si="10"/>
        <v/>
      </c>
      <c r="AC52" s="3" t="str">
        <f t="shared" si="10"/>
        <v/>
      </c>
      <c r="AD52" s="3"/>
      <c r="AE52" s="3"/>
      <c r="AF52" s="3" t="str">
        <f t="shared" si="14"/>
        <v/>
      </c>
      <c r="AG52" s="3" t="str">
        <f t="shared" si="14"/>
        <v/>
      </c>
      <c r="AH52" s="3"/>
    </row>
    <row r="53" spans="1:34" x14ac:dyDescent="0.35">
      <c r="A53" s="11"/>
      <c r="B53" s="2"/>
      <c r="C53" s="13" t="str">
        <f>IFERROR(INDEX('Genoa Loop Info'!$B$2:$Z$300,MATCH(I53,'Genoa Loop Info'!$A$2:$A$300,0),MATCH($C$2,'Genoa Loop Info'!$B$1:$Z$1,0)),"No Match")</f>
        <v>No Match</v>
      </c>
      <c r="D53" s="13" t="str">
        <f>IFERROR(INDEX('Genoa Loop Info'!$B$2:$Z$300,MATCH(I53,'Genoa Loop Info'!$A$2:$A$300,0),MATCH($D$2,'Genoa Loop Info'!$B$1:$Z$1,0)),"No Port Info")</f>
        <v>No Port Info</v>
      </c>
      <c r="E53" s="13" t="str">
        <f t="shared" si="6"/>
        <v>No</v>
      </c>
      <c r="F53" s="13" t="str">
        <f t="shared" si="7"/>
        <v>No Match</v>
      </c>
      <c r="G53" s="13" t="str">
        <f>IFERROR(INDEX('Genoa Loop Info'!$B$2:$Z$300,MATCH(I53,'Genoa Loop Info'!$A$2:$A$300,0),MATCH($G$2,'Genoa Loop Info'!$B$1:$Z$1,0)),"No Cust ID")</f>
        <v>No Cust ID</v>
      </c>
      <c r="H53" s="4"/>
      <c r="I53" s="3"/>
      <c r="J53" s="3"/>
      <c r="K53" s="14"/>
      <c r="L53" s="3"/>
      <c r="M53" s="3"/>
      <c r="N53" s="3"/>
      <c r="O53" s="3"/>
      <c r="P53" s="3" t="str">
        <f t="shared" si="11"/>
        <v/>
      </c>
      <c r="Q53" s="3" t="str">
        <f t="shared" si="11"/>
        <v/>
      </c>
      <c r="R53" s="3"/>
      <c r="S53" s="3"/>
      <c r="T53" s="3" t="str">
        <f t="shared" si="12"/>
        <v/>
      </c>
      <c r="U53" s="3" t="str">
        <f t="shared" si="12"/>
        <v/>
      </c>
      <c r="V53" s="3"/>
      <c r="W53" s="3"/>
      <c r="X53" s="3" t="str">
        <f t="shared" si="13"/>
        <v/>
      </c>
      <c r="Y53" s="3" t="str">
        <f t="shared" si="13"/>
        <v/>
      </c>
      <c r="Z53" s="3"/>
      <c r="AA53" s="3"/>
      <c r="AB53" s="3" t="str">
        <f t="shared" si="10"/>
        <v/>
      </c>
      <c r="AC53" s="3" t="str">
        <f t="shared" si="10"/>
        <v/>
      </c>
      <c r="AD53" s="3"/>
      <c r="AE53" s="3"/>
      <c r="AF53" s="3" t="str">
        <f t="shared" si="14"/>
        <v/>
      </c>
      <c r="AG53" s="3" t="str">
        <f t="shared" si="14"/>
        <v/>
      </c>
      <c r="AH53" s="3"/>
    </row>
    <row r="54" spans="1:34" x14ac:dyDescent="0.35">
      <c r="A54" s="11"/>
      <c r="B54" s="2"/>
      <c r="C54" s="13" t="str">
        <f>IFERROR(INDEX('Genoa Loop Info'!$B$2:$Z$300,MATCH(I54,'Genoa Loop Info'!$A$2:$A$300,0),MATCH($C$2,'Genoa Loop Info'!$B$1:$Z$1,0)),"No Match")</f>
        <v>No Match</v>
      </c>
      <c r="D54" s="13" t="str">
        <f>IFERROR(INDEX('Genoa Loop Info'!$B$2:$Z$300,MATCH(I54,'Genoa Loop Info'!$A$2:$A$300,0),MATCH($D$2,'Genoa Loop Info'!$B$1:$Z$1,0)),"No Port Info")</f>
        <v>No Port Info</v>
      </c>
      <c r="E54" s="13" t="str">
        <f t="shared" si="6"/>
        <v>No</v>
      </c>
      <c r="F54" s="13" t="str">
        <f t="shared" si="7"/>
        <v>No Match</v>
      </c>
      <c r="G54" s="13" t="str">
        <f>IFERROR(INDEX('Genoa Loop Info'!$B$2:$Z$300,MATCH(I54,'Genoa Loop Info'!$A$2:$A$300,0),MATCH($G$2,'Genoa Loop Info'!$B$1:$Z$1,0)),"No Cust ID")</f>
        <v>No Cust ID</v>
      </c>
      <c r="H54" s="4"/>
      <c r="I54" s="3"/>
      <c r="J54" s="3"/>
      <c r="K54" s="14"/>
      <c r="L54" s="3"/>
      <c r="M54" s="3"/>
      <c r="N54" s="3"/>
      <c r="O54" s="3"/>
      <c r="P54" s="3" t="str">
        <f t="shared" si="11"/>
        <v/>
      </c>
      <c r="Q54" s="3" t="str">
        <f t="shared" si="11"/>
        <v/>
      </c>
      <c r="R54" s="3"/>
      <c r="S54" s="3"/>
      <c r="T54" s="3" t="str">
        <f t="shared" si="12"/>
        <v/>
      </c>
      <c r="U54" s="3" t="str">
        <f t="shared" si="12"/>
        <v/>
      </c>
      <c r="V54" s="3"/>
      <c r="W54" s="3"/>
      <c r="X54" s="3" t="str">
        <f t="shared" si="13"/>
        <v/>
      </c>
      <c r="Y54" s="3" t="str">
        <f t="shared" si="13"/>
        <v/>
      </c>
      <c r="Z54" s="3"/>
      <c r="AA54" s="3"/>
      <c r="AB54" s="3" t="str">
        <f t="shared" si="10"/>
        <v/>
      </c>
      <c r="AC54" s="3" t="str">
        <f t="shared" si="10"/>
        <v/>
      </c>
      <c r="AD54" s="3"/>
      <c r="AE54" s="3"/>
      <c r="AF54" s="3" t="str">
        <f t="shared" si="14"/>
        <v/>
      </c>
      <c r="AG54" s="3" t="str">
        <f t="shared" si="14"/>
        <v/>
      </c>
      <c r="AH54" s="3"/>
    </row>
    <row r="55" spans="1:34" x14ac:dyDescent="0.35">
      <c r="A55" s="11"/>
      <c r="B55" s="2"/>
      <c r="C55" s="13" t="str">
        <f>IFERROR(INDEX('Genoa Loop Info'!$B$2:$Z$300,MATCH(I55,'Genoa Loop Info'!$A$2:$A$300,0),MATCH($C$2,'Genoa Loop Info'!$B$1:$Z$1,0)),"No Match")</f>
        <v>No Match</v>
      </c>
      <c r="D55" s="13" t="str">
        <f>IFERROR(INDEX('Genoa Loop Info'!$B$2:$Z$300,MATCH(I55,'Genoa Loop Info'!$A$2:$A$300,0),MATCH($D$2,'Genoa Loop Info'!$B$1:$Z$1,0)),"No Port Info")</f>
        <v>No Port Info</v>
      </c>
      <c r="E55" s="13" t="str">
        <f t="shared" si="6"/>
        <v>No</v>
      </c>
      <c r="F55" s="13" t="str">
        <f t="shared" si="7"/>
        <v>No Match</v>
      </c>
      <c r="G55" s="13" t="str">
        <f>IFERROR(INDEX('Genoa Loop Info'!$B$2:$Z$300,MATCH(I55,'Genoa Loop Info'!$A$2:$A$300,0),MATCH($G$2,'Genoa Loop Info'!$B$1:$Z$1,0)),"No Cust ID")</f>
        <v>No Cust ID</v>
      </c>
      <c r="H55" s="4"/>
      <c r="I55" s="3"/>
      <c r="J55" s="3"/>
      <c r="K55" s="14"/>
      <c r="L55" s="3"/>
      <c r="M55" s="3"/>
      <c r="N55" s="3"/>
      <c r="O55" s="3"/>
      <c r="P55" s="3" t="str">
        <f t="shared" si="11"/>
        <v/>
      </c>
      <c r="Q55" s="3" t="str">
        <f t="shared" si="11"/>
        <v/>
      </c>
      <c r="R55" s="3"/>
      <c r="S55" s="3"/>
      <c r="T55" s="3" t="str">
        <f t="shared" si="12"/>
        <v/>
      </c>
      <c r="U55" s="3" t="str">
        <f t="shared" si="12"/>
        <v/>
      </c>
      <c r="V55" s="3"/>
      <c r="W55" s="3"/>
      <c r="X55" s="3" t="str">
        <f t="shared" si="13"/>
        <v/>
      </c>
      <c r="Y55" s="3" t="str">
        <f t="shared" si="13"/>
        <v/>
      </c>
      <c r="Z55" s="3"/>
      <c r="AA55" s="3"/>
      <c r="AB55" s="3" t="str">
        <f t="shared" si="10"/>
        <v/>
      </c>
      <c r="AC55" s="3" t="str">
        <f t="shared" si="10"/>
        <v/>
      </c>
      <c r="AD55" s="3"/>
      <c r="AE55" s="3"/>
      <c r="AF55" s="3" t="str">
        <f t="shared" si="14"/>
        <v/>
      </c>
      <c r="AG55" s="3" t="str">
        <f t="shared" si="14"/>
        <v/>
      </c>
      <c r="AH55" s="3"/>
    </row>
    <row r="56" spans="1:34" x14ac:dyDescent="0.35">
      <c r="A56" s="11"/>
      <c r="B56" s="2"/>
      <c r="C56" s="13" t="str">
        <f>IFERROR(INDEX('Genoa Loop Info'!$B$2:$Z$300,MATCH(I56,'Genoa Loop Info'!$A$2:$A$300,0),MATCH($C$2,'Genoa Loop Info'!$B$1:$Z$1,0)),"No Match")</f>
        <v>No Match</v>
      </c>
      <c r="D56" s="13" t="str">
        <f>IFERROR(INDEX('Genoa Loop Info'!$B$2:$Z$300,MATCH(I56,'Genoa Loop Info'!$A$2:$A$300,0),MATCH($D$2,'Genoa Loop Info'!$B$1:$Z$1,0)),"No Port Info")</f>
        <v>No Port Info</v>
      </c>
      <c r="E56" s="13" t="str">
        <f t="shared" si="6"/>
        <v>No</v>
      </c>
      <c r="F56" s="13" t="str">
        <f t="shared" si="7"/>
        <v>No Match</v>
      </c>
      <c r="G56" s="13" t="str">
        <f>IFERROR(INDEX('Genoa Loop Info'!$B$2:$Z$300,MATCH(I56,'Genoa Loop Info'!$A$2:$A$300,0),MATCH($G$2,'Genoa Loop Info'!$B$1:$Z$1,0)),"No Cust ID")</f>
        <v>No Cust ID</v>
      </c>
      <c r="H56" s="4"/>
      <c r="I56" s="3"/>
      <c r="J56" s="3"/>
      <c r="K56" s="14"/>
      <c r="L56" s="3"/>
      <c r="M56" s="3"/>
      <c r="N56" s="3"/>
      <c r="O56" s="3"/>
      <c r="P56" s="3" t="str">
        <f t="shared" si="11"/>
        <v/>
      </c>
      <c r="Q56" s="3" t="str">
        <f t="shared" si="11"/>
        <v/>
      </c>
      <c r="R56" s="3"/>
      <c r="S56" s="3"/>
      <c r="T56" s="3" t="str">
        <f t="shared" si="12"/>
        <v/>
      </c>
      <c r="U56" s="3" t="str">
        <f t="shared" si="12"/>
        <v/>
      </c>
      <c r="V56" s="3"/>
      <c r="W56" s="3"/>
      <c r="X56" s="3" t="str">
        <f t="shared" si="13"/>
        <v/>
      </c>
      <c r="Y56" s="3" t="str">
        <f t="shared" si="13"/>
        <v/>
      </c>
      <c r="Z56" s="3"/>
      <c r="AA56" s="3"/>
      <c r="AB56" s="3" t="str">
        <f t="shared" si="10"/>
        <v/>
      </c>
      <c r="AC56" s="3" t="str">
        <f t="shared" si="10"/>
        <v/>
      </c>
      <c r="AD56" s="3"/>
      <c r="AE56" s="3"/>
      <c r="AF56" s="3" t="str">
        <f t="shared" si="14"/>
        <v/>
      </c>
      <c r="AG56" s="3" t="str">
        <f t="shared" si="14"/>
        <v/>
      </c>
      <c r="AH56" s="3"/>
    </row>
    <row r="57" spans="1:34" x14ac:dyDescent="0.35">
      <c r="A57" s="11"/>
      <c r="B57" s="2"/>
      <c r="C57" s="13" t="str">
        <f>IFERROR(INDEX('Genoa Loop Info'!$B$2:$Z$300,MATCH(I57,'Genoa Loop Info'!$A$2:$A$300,0),MATCH($C$2,'Genoa Loop Info'!$B$1:$Z$1,0)),"No Match")</f>
        <v>No Match</v>
      </c>
      <c r="D57" s="13" t="str">
        <f>IFERROR(INDEX('Genoa Loop Info'!$B$2:$Z$300,MATCH(I57,'Genoa Loop Info'!$A$2:$A$300,0),MATCH($D$2,'Genoa Loop Info'!$B$1:$Z$1,0)),"No Port Info")</f>
        <v>No Port Info</v>
      </c>
      <c r="E57" s="13" t="str">
        <f t="shared" si="6"/>
        <v>No</v>
      </c>
      <c r="F57" s="13" t="str">
        <f t="shared" si="7"/>
        <v>No Match</v>
      </c>
      <c r="G57" s="13" t="str">
        <f>IFERROR(INDEX('Genoa Loop Info'!$B$2:$Z$300,MATCH(I57,'Genoa Loop Info'!$A$2:$A$300,0),MATCH($G$2,'Genoa Loop Info'!$B$1:$Z$1,0)),"No Cust ID")</f>
        <v>No Cust ID</v>
      </c>
      <c r="H57" s="4"/>
      <c r="I57" s="3"/>
      <c r="J57" s="3"/>
      <c r="K57" s="14"/>
      <c r="L57" s="3"/>
      <c r="M57" s="3"/>
      <c r="N57" s="3"/>
      <c r="O57" s="3"/>
      <c r="P57" s="3" t="str">
        <f t="shared" si="11"/>
        <v/>
      </c>
      <c r="Q57" s="3" t="str">
        <f t="shared" si="11"/>
        <v/>
      </c>
      <c r="R57" s="3"/>
      <c r="S57" s="3"/>
      <c r="T57" s="3" t="str">
        <f t="shared" si="12"/>
        <v/>
      </c>
      <c r="U57" s="3" t="str">
        <f t="shared" si="12"/>
        <v/>
      </c>
      <c r="V57" s="3"/>
      <c r="W57" s="3"/>
      <c r="X57" s="3" t="str">
        <f t="shared" si="13"/>
        <v/>
      </c>
      <c r="Y57" s="3" t="str">
        <f t="shared" si="13"/>
        <v/>
      </c>
      <c r="Z57" s="3"/>
      <c r="AA57" s="3"/>
      <c r="AB57" s="3" t="str">
        <f t="shared" si="10"/>
        <v/>
      </c>
      <c r="AC57" s="3" t="str">
        <f t="shared" si="10"/>
        <v/>
      </c>
      <c r="AD57" s="3"/>
      <c r="AE57" s="3"/>
      <c r="AF57" s="3" t="str">
        <f t="shared" si="14"/>
        <v/>
      </c>
      <c r="AG57" s="3" t="str">
        <f t="shared" si="14"/>
        <v/>
      </c>
      <c r="AH57" s="3"/>
    </row>
    <row r="58" spans="1:34" x14ac:dyDescent="0.35">
      <c r="A58" s="11"/>
      <c r="B58" s="2"/>
      <c r="C58" s="13" t="str">
        <f>IFERROR(INDEX('Genoa Loop Info'!$B$2:$Z$300,MATCH(I58,'Genoa Loop Info'!$A$2:$A$300,0),MATCH($C$2,'Genoa Loop Info'!$B$1:$Z$1,0)),"No Match")</f>
        <v>No Match</v>
      </c>
      <c r="D58" s="13" t="str">
        <f>IFERROR(INDEX('Genoa Loop Info'!$B$2:$Z$300,MATCH(I58,'Genoa Loop Info'!$A$2:$A$300,0),MATCH($D$2,'Genoa Loop Info'!$B$1:$Z$1,0)),"No Port Info")</f>
        <v>No Port Info</v>
      </c>
      <c r="E58" s="13" t="str">
        <f t="shared" si="6"/>
        <v>No</v>
      </c>
      <c r="F58" s="13" t="str">
        <f t="shared" si="7"/>
        <v>No Match</v>
      </c>
      <c r="G58" s="13" t="str">
        <f>IFERROR(INDEX('Genoa Loop Info'!$B$2:$Z$300,MATCH(I58,'Genoa Loop Info'!$A$2:$A$300,0),MATCH($G$2,'Genoa Loop Info'!$B$1:$Z$1,0)),"No Cust ID")</f>
        <v>No Cust ID</v>
      </c>
      <c r="H58" s="4"/>
      <c r="I58" s="3"/>
      <c r="J58" s="3"/>
      <c r="K58" s="14"/>
      <c r="L58" s="3"/>
      <c r="M58" s="3"/>
      <c r="N58" s="3"/>
      <c r="O58" s="3"/>
      <c r="P58" s="3" t="str">
        <f t="shared" si="11"/>
        <v/>
      </c>
      <c r="Q58" s="3" t="str">
        <f t="shared" si="11"/>
        <v/>
      </c>
      <c r="R58" s="3"/>
      <c r="S58" s="3"/>
      <c r="T58" s="3" t="str">
        <f t="shared" si="12"/>
        <v/>
      </c>
      <c r="U58" s="3" t="str">
        <f t="shared" si="12"/>
        <v/>
      </c>
      <c r="V58" s="3"/>
      <c r="W58" s="3"/>
      <c r="X58" s="3" t="str">
        <f t="shared" si="13"/>
        <v/>
      </c>
      <c r="Y58" s="3" t="str">
        <f t="shared" si="13"/>
        <v/>
      </c>
      <c r="Z58" s="3"/>
      <c r="AA58" s="3"/>
      <c r="AB58" s="3" t="str">
        <f t="shared" si="10"/>
        <v/>
      </c>
      <c r="AC58" s="3" t="str">
        <f t="shared" si="10"/>
        <v/>
      </c>
      <c r="AD58" s="3"/>
      <c r="AE58" s="3"/>
      <c r="AF58" s="3" t="str">
        <f t="shared" si="14"/>
        <v/>
      </c>
      <c r="AG58" s="3" t="str">
        <f t="shared" si="14"/>
        <v/>
      </c>
      <c r="AH58" s="3"/>
    </row>
    <row r="59" spans="1:34" x14ac:dyDescent="0.35">
      <c r="A59" s="11"/>
      <c r="B59" s="2"/>
      <c r="C59" s="13" t="str">
        <f>IFERROR(INDEX('Genoa Loop Info'!$B$2:$Z$300,MATCH(I59,'Genoa Loop Info'!$A$2:$A$300,0),MATCH($C$2,'Genoa Loop Info'!$B$1:$Z$1,0)),"No Match")</f>
        <v>No Match</v>
      </c>
      <c r="D59" s="13" t="str">
        <f>IFERROR(INDEX('Genoa Loop Info'!$B$2:$Z$300,MATCH(I59,'Genoa Loop Info'!$A$2:$A$300,0),MATCH($D$2,'Genoa Loop Info'!$B$1:$Z$1,0)),"No Port Info")</f>
        <v>No Port Info</v>
      </c>
      <c r="E59" s="13" t="str">
        <f t="shared" si="6"/>
        <v>No</v>
      </c>
      <c r="F59" s="13" t="str">
        <f t="shared" si="7"/>
        <v>No Match</v>
      </c>
      <c r="G59" s="13" t="str">
        <f>IFERROR(INDEX('Genoa Loop Info'!$B$2:$Z$300,MATCH(I59,'Genoa Loop Info'!$A$2:$A$300,0),MATCH($G$2,'Genoa Loop Info'!$B$1:$Z$1,0)),"No Cust ID")</f>
        <v>No Cust ID</v>
      </c>
      <c r="H59" s="4"/>
      <c r="I59" s="3"/>
      <c r="J59" s="3"/>
      <c r="K59" s="14"/>
      <c r="L59" s="3"/>
      <c r="M59" s="3"/>
      <c r="N59" s="3"/>
      <c r="O59" s="3"/>
      <c r="P59" s="3" t="str">
        <f t="shared" si="11"/>
        <v/>
      </c>
      <c r="Q59" s="3" t="str">
        <f t="shared" si="11"/>
        <v/>
      </c>
      <c r="R59" s="3"/>
      <c r="S59" s="3"/>
      <c r="T59" s="3" t="str">
        <f t="shared" si="12"/>
        <v/>
      </c>
      <c r="U59" s="3" t="str">
        <f t="shared" si="12"/>
        <v/>
      </c>
      <c r="V59" s="3"/>
      <c r="W59" s="3"/>
      <c r="X59" s="3" t="str">
        <f t="shared" si="13"/>
        <v/>
      </c>
      <c r="Y59" s="3" t="str">
        <f t="shared" si="13"/>
        <v/>
      </c>
      <c r="Z59" s="3"/>
      <c r="AA59" s="3"/>
      <c r="AB59" s="3" t="str">
        <f t="shared" si="10"/>
        <v/>
      </c>
      <c r="AC59" s="3" t="str">
        <f t="shared" si="10"/>
        <v/>
      </c>
      <c r="AD59" s="3"/>
      <c r="AE59" s="3"/>
      <c r="AF59" s="3" t="str">
        <f t="shared" si="14"/>
        <v/>
      </c>
      <c r="AG59" s="3" t="str">
        <f t="shared" si="14"/>
        <v/>
      </c>
      <c r="AH59" s="3"/>
    </row>
    <row r="60" spans="1:34" x14ac:dyDescent="0.35">
      <c r="A60" s="11"/>
      <c r="B60" s="2"/>
      <c r="C60" s="13" t="str">
        <f>IFERROR(INDEX('Genoa Loop Info'!$B$2:$Z$300,MATCH(I60,'Genoa Loop Info'!$A$2:$A$300,0),MATCH($C$2,'Genoa Loop Info'!$B$1:$Z$1,0)),"No Match")</f>
        <v>No Match</v>
      </c>
      <c r="D60" s="13" t="str">
        <f>IFERROR(INDEX('Genoa Loop Info'!$B$2:$Z$300,MATCH(I60,'Genoa Loop Info'!$A$2:$A$300,0),MATCH($D$2,'Genoa Loop Info'!$B$1:$Z$1,0)),"No Port Info")</f>
        <v>No Port Info</v>
      </c>
      <c r="E60" s="13" t="str">
        <f t="shared" si="6"/>
        <v>No</v>
      </c>
      <c r="F60" s="13" t="str">
        <f t="shared" si="7"/>
        <v>No Match</v>
      </c>
      <c r="G60" s="13" t="str">
        <f>IFERROR(INDEX('Genoa Loop Info'!$B$2:$Z$300,MATCH(I60,'Genoa Loop Info'!$A$2:$A$300,0),MATCH($G$2,'Genoa Loop Info'!$B$1:$Z$1,0)),"No Cust ID")</f>
        <v>No Cust ID</v>
      </c>
      <c r="H60" s="4"/>
      <c r="I60" s="3"/>
      <c r="J60" s="3"/>
      <c r="K60" s="14"/>
      <c r="L60" s="3"/>
      <c r="M60" s="3"/>
      <c r="N60" s="3"/>
      <c r="O60" s="3"/>
      <c r="P60" s="3" t="str">
        <f t="shared" si="11"/>
        <v/>
      </c>
      <c r="Q60" s="3" t="str">
        <f t="shared" si="11"/>
        <v/>
      </c>
      <c r="R60" s="3"/>
      <c r="S60" s="3"/>
      <c r="T60" s="3" t="str">
        <f t="shared" si="12"/>
        <v/>
      </c>
      <c r="U60" s="3" t="str">
        <f t="shared" si="12"/>
        <v/>
      </c>
      <c r="V60" s="3"/>
      <c r="W60" s="3"/>
      <c r="X60" s="3" t="str">
        <f t="shared" si="13"/>
        <v/>
      </c>
      <c r="Y60" s="3" t="str">
        <f t="shared" si="13"/>
        <v/>
      </c>
      <c r="Z60" s="3"/>
      <c r="AA60" s="3"/>
      <c r="AB60" s="3" t="str">
        <f t="shared" si="10"/>
        <v/>
      </c>
      <c r="AC60" s="3" t="str">
        <f t="shared" si="10"/>
        <v/>
      </c>
      <c r="AD60" s="3"/>
      <c r="AE60" s="3"/>
      <c r="AF60" s="3" t="str">
        <f t="shared" si="14"/>
        <v/>
      </c>
      <c r="AG60" s="3" t="str">
        <f t="shared" si="14"/>
        <v/>
      </c>
      <c r="AH60" s="3"/>
    </row>
    <row r="61" spans="1:34" x14ac:dyDescent="0.35">
      <c r="A61" s="11"/>
      <c r="B61" s="2"/>
      <c r="C61" s="13" t="str">
        <f>IFERROR(INDEX('Genoa Loop Info'!$B$2:$Z$300,MATCH(I61,'Genoa Loop Info'!$A$2:$A$300,0),MATCH($C$2,'Genoa Loop Info'!$B$1:$Z$1,0)),"No Match")</f>
        <v>No Match</v>
      </c>
      <c r="D61" s="13" t="str">
        <f>IFERROR(INDEX('Genoa Loop Info'!$B$2:$Z$300,MATCH(I61,'Genoa Loop Info'!$A$2:$A$300,0),MATCH($D$2,'Genoa Loop Info'!$B$1:$Z$1,0)),"No Port Info")</f>
        <v>No Port Info</v>
      </c>
      <c r="E61" s="13" t="str">
        <f t="shared" si="6"/>
        <v>No</v>
      </c>
      <c r="F61" s="13" t="str">
        <f t="shared" si="7"/>
        <v>No Match</v>
      </c>
      <c r="G61" s="13" t="str">
        <f>IFERROR(INDEX('Genoa Loop Info'!$B$2:$Z$300,MATCH(I61,'Genoa Loop Info'!$A$2:$A$300,0),MATCH($G$2,'Genoa Loop Info'!$B$1:$Z$1,0)),"No Cust ID")</f>
        <v>No Cust ID</v>
      </c>
      <c r="H61" s="4"/>
      <c r="I61" s="3"/>
      <c r="J61" s="3"/>
      <c r="K61" s="14"/>
      <c r="L61" s="3"/>
      <c r="M61" s="3"/>
      <c r="N61" s="3"/>
      <c r="O61" s="3"/>
      <c r="P61" s="3" t="str">
        <f t="shared" si="11"/>
        <v/>
      </c>
      <c r="Q61" s="3" t="str">
        <f t="shared" si="11"/>
        <v/>
      </c>
      <c r="R61" s="3"/>
      <c r="S61" s="3"/>
      <c r="T61" s="3" t="str">
        <f t="shared" si="12"/>
        <v/>
      </c>
      <c r="U61" s="3" t="str">
        <f t="shared" si="12"/>
        <v/>
      </c>
      <c r="V61" s="3"/>
      <c r="W61" s="3"/>
      <c r="X61" s="3" t="str">
        <f t="shared" si="13"/>
        <v/>
      </c>
      <c r="Y61" s="3" t="str">
        <f t="shared" si="13"/>
        <v/>
      </c>
      <c r="Z61" s="3"/>
      <c r="AA61" s="3"/>
      <c r="AB61" s="3" t="str">
        <f t="shared" si="10"/>
        <v/>
      </c>
      <c r="AC61" s="3" t="str">
        <f t="shared" si="10"/>
        <v/>
      </c>
      <c r="AD61" s="3"/>
      <c r="AE61" s="3"/>
      <c r="AF61" s="3" t="str">
        <f t="shared" si="14"/>
        <v/>
      </c>
      <c r="AG61" s="3" t="str">
        <f t="shared" si="14"/>
        <v/>
      </c>
      <c r="AH61" s="3"/>
    </row>
    <row r="62" spans="1:34" x14ac:dyDescent="0.35">
      <c r="A62" s="11"/>
      <c r="B62" s="2"/>
      <c r="C62" s="13" t="str">
        <f>IFERROR(INDEX('Genoa Loop Info'!$B$2:$Z$300,MATCH(I62,'Genoa Loop Info'!$A$2:$A$300,0),MATCH($C$2,'Genoa Loop Info'!$B$1:$Z$1,0)),"No Match")</f>
        <v>No Match</v>
      </c>
      <c r="D62" s="13" t="str">
        <f>IFERROR(INDEX('Genoa Loop Info'!$B$2:$Z$300,MATCH(I62,'Genoa Loop Info'!$A$2:$A$300,0),MATCH($D$2,'Genoa Loop Info'!$B$1:$Z$1,0)),"No Port Info")</f>
        <v>No Port Info</v>
      </c>
      <c r="E62" s="13" t="str">
        <f t="shared" si="6"/>
        <v>No</v>
      </c>
      <c r="F62" s="13" t="str">
        <f t="shared" si="7"/>
        <v>No Match</v>
      </c>
      <c r="G62" s="13" t="str">
        <f>IFERROR(INDEX('Genoa Loop Info'!$B$2:$Z$300,MATCH(I62,'Genoa Loop Info'!$A$2:$A$300,0),MATCH($G$2,'Genoa Loop Info'!$B$1:$Z$1,0)),"No Cust ID")</f>
        <v>No Cust ID</v>
      </c>
      <c r="H62" s="4"/>
      <c r="I62" s="3"/>
      <c r="J62" s="3"/>
      <c r="K62" s="14"/>
      <c r="L62" s="3"/>
      <c r="M62" s="3"/>
      <c r="N62" s="3"/>
      <c r="O62" s="3"/>
      <c r="P62" s="3" t="str">
        <f t="shared" si="11"/>
        <v/>
      </c>
      <c r="Q62" s="3" t="str">
        <f t="shared" si="11"/>
        <v/>
      </c>
      <c r="R62" s="3"/>
      <c r="S62" s="3"/>
      <c r="T62" s="3" t="str">
        <f t="shared" si="12"/>
        <v/>
      </c>
      <c r="U62" s="3" t="str">
        <f t="shared" si="12"/>
        <v/>
      </c>
      <c r="V62" s="3"/>
      <c r="W62" s="3"/>
      <c r="X62" s="3" t="str">
        <f t="shared" si="13"/>
        <v/>
      </c>
      <c r="Y62" s="3" t="str">
        <f t="shared" si="13"/>
        <v/>
      </c>
      <c r="Z62" s="3"/>
      <c r="AA62" s="3"/>
      <c r="AB62" s="3" t="str">
        <f t="shared" si="10"/>
        <v/>
      </c>
      <c r="AC62" s="3" t="str">
        <f t="shared" si="10"/>
        <v/>
      </c>
      <c r="AD62" s="3"/>
      <c r="AE62" s="3"/>
      <c r="AF62" s="3" t="str">
        <f t="shared" si="14"/>
        <v/>
      </c>
      <c r="AG62" s="3" t="str">
        <f t="shared" si="14"/>
        <v/>
      </c>
      <c r="AH62" s="3"/>
    </row>
    <row r="63" spans="1:34" x14ac:dyDescent="0.35">
      <c r="A63" s="11"/>
      <c r="B63" s="2"/>
      <c r="C63" s="13" t="str">
        <f>IFERROR(INDEX('Genoa Loop Info'!$B$2:$Z$300,MATCH(I63,'Genoa Loop Info'!$A$2:$A$300,0),MATCH($C$2,'Genoa Loop Info'!$B$1:$Z$1,0)),"No Match")</f>
        <v>No Match</v>
      </c>
      <c r="D63" s="13" t="str">
        <f>IFERROR(INDEX('Genoa Loop Info'!$B$2:$Z$300,MATCH(I63,'Genoa Loop Info'!$A$2:$A$300,0),MATCH($D$2,'Genoa Loop Info'!$B$1:$Z$1,0)),"No Port Info")</f>
        <v>No Port Info</v>
      </c>
      <c r="E63" s="13" t="str">
        <f t="shared" si="6"/>
        <v>No</v>
      </c>
      <c r="F63" s="13" t="str">
        <f t="shared" si="7"/>
        <v>No Match</v>
      </c>
      <c r="G63" s="13" t="str">
        <f>IFERROR(INDEX('Genoa Loop Info'!$B$2:$Z$300,MATCH(I63,'Genoa Loop Info'!$A$2:$A$300,0),MATCH($G$2,'Genoa Loop Info'!$B$1:$Z$1,0)),"No Cust ID")</f>
        <v>No Cust ID</v>
      </c>
      <c r="H63" s="4"/>
      <c r="I63" s="3"/>
      <c r="J63" s="3"/>
      <c r="K63" s="14"/>
      <c r="L63" s="3"/>
      <c r="M63" s="3"/>
      <c r="N63" s="3"/>
      <c r="O63" s="3"/>
      <c r="P63" s="3" t="str">
        <f t="shared" si="11"/>
        <v/>
      </c>
      <c r="Q63" s="3" t="str">
        <f t="shared" si="11"/>
        <v/>
      </c>
      <c r="R63" s="3"/>
      <c r="S63" s="3"/>
      <c r="T63" s="3" t="str">
        <f t="shared" si="12"/>
        <v/>
      </c>
      <c r="U63" s="3" t="str">
        <f t="shared" si="12"/>
        <v/>
      </c>
      <c r="V63" s="3"/>
      <c r="W63" s="3"/>
      <c r="X63" s="3" t="str">
        <f t="shared" si="13"/>
        <v/>
      </c>
      <c r="Y63" s="3" t="str">
        <f t="shared" si="13"/>
        <v/>
      </c>
      <c r="Z63" s="3"/>
      <c r="AA63" s="3"/>
      <c r="AB63" s="3" t="str">
        <f t="shared" si="10"/>
        <v/>
      </c>
      <c r="AC63" s="3" t="str">
        <f t="shared" si="10"/>
        <v/>
      </c>
      <c r="AD63" s="3"/>
      <c r="AE63" s="3"/>
      <c r="AF63" s="3" t="str">
        <f t="shared" si="14"/>
        <v/>
      </c>
      <c r="AG63" s="3" t="str">
        <f t="shared" si="14"/>
        <v/>
      </c>
      <c r="AH63" s="3"/>
    </row>
    <row r="64" spans="1:34" x14ac:dyDescent="0.35">
      <c r="A64" s="11"/>
      <c r="B64" s="2"/>
      <c r="C64" s="13" t="str">
        <f>IFERROR(INDEX('Genoa Loop Info'!$B$2:$Z$300,MATCH(I64,'Genoa Loop Info'!$A$2:$A$300,0),MATCH($C$2,'Genoa Loop Info'!$B$1:$Z$1,0)),"No Match")</f>
        <v>No Match</v>
      </c>
      <c r="D64" s="13" t="str">
        <f>IFERROR(INDEX('Genoa Loop Info'!$B$2:$Z$300,MATCH(I64,'Genoa Loop Info'!$A$2:$A$300,0),MATCH($D$2,'Genoa Loop Info'!$B$1:$Z$1,0)),"No Port Info")</f>
        <v>No Port Info</v>
      </c>
      <c r="E64" s="13" t="str">
        <f t="shared" si="6"/>
        <v>No</v>
      </c>
      <c r="F64" s="13" t="str">
        <f t="shared" si="7"/>
        <v>No Match</v>
      </c>
      <c r="G64" s="13" t="str">
        <f>IFERROR(INDEX('Genoa Loop Info'!$B$2:$Z$300,MATCH(I64,'Genoa Loop Info'!$A$2:$A$300,0),MATCH($G$2,'Genoa Loop Info'!$B$1:$Z$1,0)),"No Cust ID")</f>
        <v>No Cust ID</v>
      </c>
      <c r="H64" s="4"/>
      <c r="I64" s="3"/>
      <c r="J64" s="3"/>
      <c r="K64" s="14"/>
      <c r="L64" s="3"/>
      <c r="M64" s="3"/>
      <c r="N64" s="3"/>
      <c r="O64" s="3"/>
      <c r="P64" s="3" t="str">
        <f t="shared" si="11"/>
        <v/>
      </c>
      <c r="Q64" s="3" t="str">
        <f t="shared" si="11"/>
        <v/>
      </c>
      <c r="R64" s="3"/>
      <c r="S64" s="3"/>
      <c r="T64" s="3" t="str">
        <f t="shared" si="12"/>
        <v/>
      </c>
      <c r="U64" s="3" t="str">
        <f t="shared" si="12"/>
        <v/>
      </c>
      <c r="V64" s="3"/>
      <c r="W64" s="3"/>
      <c r="X64" s="3" t="str">
        <f t="shared" si="13"/>
        <v/>
      </c>
      <c r="Y64" s="3" t="str">
        <f t="shared" si="13"/>
        <v/>
      </c>
      <c r="Z64" s="3"/>
      <c r="AA64" s="3"/>
      <c r="AB64" s="3" t="str">
        <f t="shared" si="10"/>
        <v/>
      </c>
      <c r="AC64" s="3" t="str">
        <f t="shared" si="10"/>
        <v/>
      </c>
      <c r="AD64" s="3"/>
      <c r="AE64" s="3"/>
      <c r="AF64" s="3" t="str">
        <f t="shared" si="14"/>
        <v/>
      </c>
      <c r="AG64" s="3" t="str">
        <f t="shared" si="14"/>
        <v/>
      </c>
      <c r="AH64" s="3"/>
    </row>
    <row r="65" spans="1:34" x14ac:dyDescent="0.35">
      <c r="A65" s="11"/>
      <c r="B65" s="2"/>
      <c r="C65" s="13" t="str">
        <f>IFERROR(INDEX('Genoa Loop Info'!$B$2:$Z$300,MATCH(I65,'Genoa Loop Info'!$A$2:$A$300,0),MATCH($C$2,'Genoa Loop Info'!$B$1:$Z$1,0)),"No Match")</f>
        <v>No Match</v>
      </c>
      <c r="D65" s="13" t="str">
        <f>IFERROR(INDEX('Genoa Loop Info'!$B$2:$Z$300,MATCH(I65,'Genoa Loop Info'!$A$2:$A$300,0),MATCH($D$2,'Genoa Loop Info'!$B$1:$Z$1,0)),"No Port Info")</f>
        <v>No Port Info</v>
      </c>
      <c r="E65" s="13" t="str">
        <f t="shared" si="6"/>
        <v>No</v>
      </c>
      <c r="F65" s="13" t="str">
        <f t="shared" si="7"/>
        <v>No Match</v>
      </c>
      <c r="G65" s="13" t="str">
        <f>IFERROR(INDEX('Genoa Loop Info'!$B$2:$Z$300,MATCH(I65,'Genoa Loop Info'!$A$2:$A$300,0),MATCH($G$2,'Genoa Loop Info'!$B$1:$Z$1,0)),"No Cust ID")</f>
        <v>No Cust ID</v>
      </c>
      <c r="H65" s="4"/>
      <c r="I65" s="3"/>
      <c r="J65" s="3"/>
      <c r="K65" s="14"/>
      <c r="L65" s="3"/>
      <c r="M65" s="3"/>
      <c r="N65" s="3"/>
      <c r="O65" s="3"/>
      <c r="P65" s="3" t="str">
        <f t="shared" si="11"/>
        <v/>
      </c>
      <c r="Q65" s="3" t="str">
        <f t="shared" si="11"/>
        <v/>
      </c>
      <c r="R65" s="3"/>
      <c r="S65" s="3"/>
      <c r="T65" s="3" t="str">
        <f t="shared" si="12"/>
        <v/>
      </c>
      <c r="U65" s="3" t="str">
        <f t="shared" si="12"/>
        <v/>
      </c>
      <c r="V65" s="3"/>
      <c r="W65" s="3"/>
      <c r="X65" s="3" t="str">
        <f t="shared" si="13"/>
        <v/>
      </c>
      <c r="Y65" s="3" t="str">
        <f t="shared" si="13"/>
        <v/>
      </c>
      <c r="Z65" s="3"/>
      <c r="AA65" s="3"/>
      <c r="AB65" s="3" t="str">
        <f t="shared" si="10"/>
        <v/>
      </c>
      <c r="AC65" s="3" t="str">
        <f t="shared" si="10"/>
        <v/>
      </c>
      <c r="AD65" s="3"/>
      <c r="AE65" s="3"/>
      <c r="AF65" s="3" t="str">
        <f t="shared" si="14"/>
        <v/>
      </c>
      <c r="AG65" s="3" t="str">
        <f t="shared" si="14"/>
        <v/>
      </c>
      <c r="AH65" s="3"/>
    </row>
    <row r="66" spans="1:34" x14ac:dyDescent="0.35">
      <c r="A66" s="11"/>
      <c r="B66" s="2"/>
      <c r="C66" s="13" t="str">
        <f>IFERROR(INDEX('Genoa Loop Info'!$B$2:$Z$300,MATCH(I66,'Genoa Loop Info'!$A$2:$A$300,0),MATCH($C$2,'Genoa Loop Info'!$B$1:$Z$1,0)),"No Match")</f>
        <v>No Match</v>
      </c>
      <c r="D66" s="13" t="str">
        <f>IFERROR(INDEX('Genoa Loop Info'!$B$2:$Z$300,MATCH(I66,'Genoa Loop Info'!$A$2:$A$300,0),MATCH($D$2,'Genoa Loop Info'!$B$1:$Z$1,0)),"No Port Info")</f>
        <v>No Port Info</v>
      </c>
      <c r="E66" s="13" t="str">
        <f t="shared" si="6"/>
        <v>No</v>
      </c>
      <c r="F66" s="13" t="str">
        <f t="shared" si="7"/>
        <v>No Match</v>
      </c>
      <c r="G66" s="13" t="str">
        <f>IFERROR(INDEX('Genoa Loop Info'!$B$2:$Z$300,MATCH(I66,'Genoa Loop Info'!$A$2:$A$300,0),MATCH($G$2,'Genoa Loop Info'!$B$1:$Z$1,0)),"No Cust ID")</f>
        <v>No Cust ID</v>
      </c>
      <c r="H66" s="4"/>
      <c r="I66" s="3"/>
      <c r="J66" s="3"/>
      <c r="K66" s="14"/>
      <c r="L66" s="3"/>
      <c r="M66" s="3"/>
      <c r="N66" s="3"/>
      <c r="O66" s="3"/>
      <c r="P66" s="3" t="str">
        <f t="shared" si="11"/>
        <v/>
      </c>
      <c r="Q66" s="3" t="str">
        <f t="shared" si="11"/>
        <v/>
      </c>
      <c r="R66" s="3"/>
      <c r="S66" s="3"/>
      <c r="T66" s="3" t="str">
        <f t="shared" si="12"/>
        <v/>
      </c>
      <c r="U66" s="3" t="str">
        <f t="shared" si="12"/>
        <v/>
      </c>
      <c r="V66" s="3"/>
      <c r="W66" s="3"/>
      <c r="X66" s="3" t="str">
        <f t="shared" si="13"/>
        <v/>
      </c>
      <c r="Y66" s="3" t="str">
        <f t="shared" si="13"/>
        <v/>
      </c>
      <c r="Z66" s="3"/>
      <c r="AA66" s="3"/>
      <c r="AB66" s="3" t="str">
        <f t="shared" si="10"/>
        <v/>
      </c>
      <c r="AC66" s="3" t="str">
        <f t="shared" si="10"/>
        <v/>
      </c>
      <c r="AD66" s="3"/>
      <c r="AE66" s="3"/>
      <c r="AF66" s="3" t="str">
        <f t="shared" si="14"/>
        <v/>
      </c>
      <c r="AG66" s="3" t="str">
        <f t="shared" si="14"/>
        <v/>
      </c>
      <c r="AH66" s="3"/>
    </row>
    <row r="67" spans="1:34" x14ac:dyDescent="0.35">
      <c r="A67" s="11"/>
      <c r="B67" s="2"/>
      <c r="C67" s="13" t="str">
        <f>IFERROR(INDEX('Genoa Loop Info'!$B$2:$Z$300,MATCH(I67,'Genoa Loop Info'!$A$2:$A$300,0),MATCH($C$2,'Genoa Loop Info'!$B$1:$Z$1,0)),"No Match")</f>
        <v>No Match</v>
      </c>
      <c r="D67" s="13" t="str">
        <f>IFERROR(INDEX('Genoa Loop Info'!$B$2:$Z$300,MATCH(I67,'Genoa Loop Info'!$A$2:$A$300,0),MATCH($D$2,'Genoa Loop Info'!$B$1:$Z$1,0)),"No Port Info")</f>
        <v>No Port Info</v>
      </c>
      <c r="E67" s="13" t="str">
        <f t="shared" si="6"/>
        <v>No</v>
      </c>
      <c r="F67" s="13" t="str">
        <f t="shared" si="7"/>
        <v>No Match</v>
      </c>
      <c r="G67" s="13" t="str">
        <f>IFERROR(INDEX('Genoa Loop Info'!$B$2:$Z$300,MATCH(I67,'Genoa Loop Info'!$A$2:$A$300,0),MATCH($G$2,'Genoa Loop Info'!$B$1:$Z$1,0)),"No Cust ID")</f>
        <v>No Cust ID</v>
      </c>
      <c r="H67" s="4"/>
      <c r="I67" s="3"/>
      <c r="J67" s="3"/>
      <c r="K67" s="14"/>
      <c r="L67" s="3"/>
      <c r="M67" s="3"/>
      <c r="N67" s="3"/>
      <c r="O67" s="3"/>
      <c r="P67" s="3" t="str">
        <f t="shared" si="11"/>
        <v/>
      </c>
      <c r="Q67" s="3" t="str">
        <f t="shared" si="11"/>
        <v/>
      </c>
      <c r="R67" s="3"/>
      <c r="S67" s="3"/>
      <c r="T67" s="3" t="str">
        <f t="shared" si="12"/>
        <v/>
      </c>
      <c r="U67" s="3" t="str">
        <f t="shared" si="12"/>
        <v/>
      </c>
      <c r="V67" s="3"/>
      <c r="W67" s="3"/>
      <c r="X67" s="3" t="str">
        <f t="shared" si="13"/>
        <v/>
      </c>
      <c r="Y67" s="3" t="str">
        <f t="shared" si="13"/>
        <v/>
      </c>
      <c r="Z67" s="3"/>
      <c r="AA67" s="3"/>
      <c r="AB67" s="3" t="str">
        <f t="shared" si="10"/>
        <v/>
      </c>
      <c r="AC67" s="3" t="str">
        <f t="shared" si="10"/>
        <v/>
      </c>
      <c r="AD67" s="3"/>
      <c r="AE67" s="3"/>
      <c r="AF67" s="3" t="str">
        <f t="shared" si="14"/>
        <v/>
      </c>
      <c r="AG67" s="3" t="str">
        <f t="shared" si="14"/>
        <v/>
      </c>
      <c r="AH67" s="3"/>
    </row>
    <row r="68" spans="1:34" x14ac:dyDescent="0.35">
      <c r="A68" s="11"/>
      <c r="B68" s="2"/>
      <c r="C68" s="13" t="str">
        <f>IFERROR(INDEX('Genoa Loop Info'!$B$2:$Z$300,MATCH(I68,'Genoa Loop Info'!$A$2:$A$300,0),MATCH($C$2,'Genoa Loop Info'!$B$1:$Z$1,0)),"No Match")</f>
        <v>No Match</v>
      </c>
      <c r="D68" s="13" t="str">
        <f>IFERROR(INDEX('Genoa Loop Info'!$B$2:$Z$300,MATCH(I68,'Genoa Loop Info'!$A$2:$A$300,0),MATCH($D$2,'Genoa Loop Info'!$B$1:$Z$1,0)),"No Port Info")</f>
        <v>No Port Info</v>
      </c>
      <c r="E68" s="13" t="str">
        <f t="shared" ref="E68:E131" si="15">IFERROR(IF(C68=J68,"Yes","No"),"Not Found")</f>
        <v>No</v>
      </c>
      <c r="F68" s="13" t="str">
        <f t="shared" ref="F68:F131" si="16">IFERROR(IF(D68=L68,"Match","No Match"),"No Port")</f>
        <v>No Match</v>
      </c>
      <c r="G68" s="13" t="str">
        <f>IFERROR(INDEX('Genoa Loop Info'!$B$2:$Z$300,MATCH(I68,'Genoa Loop Info'!$A$2:$A$300,0),MATCH($G$2,'Genoa Loop Info'!$B$1:$Z$1,0)),"No Cust ID")</f>
        <v>No Cust ID</v>
      </c>
      <c r="H68" s="4"/>
      <c r="I68" s="3"/>
      <c r="J68" s="3"/>
      <c r="K68" s="14"/>
      <c r="L68" s="3"/>
      <c r="M68" s="3"/>
      <c r="N68" s="3"/>
      <c r="O68" s="3"/>
      <c r="P68" s="3" t="str">
        <f t="shared" si="11"/>
        <v/>
      </c>
      <c r="Q68" s="3" t="str">
        <f t="shared" si="11"/>
        <v/>
      </c>
      <c r="R68" s="3"/>
      <c r="S68" s="3"/>
      <c r="T68" s="3" t="str">
        <f t="shared" si="12"/>
        <v/>
      </c>
      <c r="U68" s="3" t="str">
        <f t="shared" si="12"/>
        <v/>
      </c>
      <c r="V68" s="3"/>
      <c r="W68" s="3"/>
      <c r="X68" s="3" t="str">
        <f t="shared" si="13"/>
        <v/>
      </c>
      <c r="Y68" s="3" t="str">
        <f t="shared" si="13"/>
        <v/>
      </c>
      <c r="Z68" s="3"/>
      <c r="AA68" s="3"/>
      <c r="AB68" s="3" t="str">
        <f t="shared" si="10"/>
        <v/>
      </c>
      <c r="AC68" s="3" t="str">
        <f t="shared" si="10"/>
        <v/>
      </c>
      <c r="AD68" s="3"/>
      <c r="AE68" s="3"/>
      <c r="AF68" s="3" t="str">
        <f t="shared" si="14"/>
        <v/>
      </c>
      <c r="AG68" s="3" t="str">
        <f t="shared" si="14"/>
        <v/>
      </c>
      <c r="AH68" s="3"/>
    </row>
    <row r="69" spans="1:34" x14ac:dyDescent="0.35">
      <c r="A69" s="11"/>
      <c r="B69" s="2"/>
      <c r="C69" s="13" t="str">
        <f>IFERROR(INDEX('Genoa Loop Info'!$B$2:$Z$300,MATCH(I69,'Genoa Loop Info'!$A$2:$A$300,0),MATCH($C$2,'Genoa Loop Info'!$B$1:$Z$1,0)),"No Match")</f>
        <v>No Match</v>
      </c>
      <c r="D69" s="13" t="str">
        <f>IFERROR(INDEX('Genoa Loop Info'!$B$2:$Z$300,MATCH(I69,'Genoa Loop Info'!$A$2:$A$300,0),MATCH($D$2,'Genoa Loop Info'!$B$1:$Z$1,0)),"No Port Info")</f>
        <v>No Port Info</v>
      </c>
      <c r="E69" s="13" t="str">
        <f t="shared" si="15"/>
        <v>No</v>
      </c>
      <c r="F69" s="13" t="str">
        <f t="shared" si="16"/>
        <v>No Match</v>
      </c>
      <c r="G69" s="13" t="str">
        <f>IFERROR(INDEX('Genoa Loop Info'!$B$2:$Z$300,MATCH(I69,'Genoa Loop Info'!$A$2:$A$300,0),MATCH($G$2,'Genoa Loop Info'!$B$1:$Z$1,0)),"No Cust ID")</f>
        <v>No Cust ID</v>
      </c>
      <c r="H69" s="4"/>
      <c r="I69" s="3"/>
      <c r="J69" s="3"/>
      <c r="K69" s="14"/>
      <c r="L69" s="3"/>
      <c r="M69" s="3"/>
      <c r="N69" s="3"/>
      <c r="O69" s="3"/>
      <c r="P69" s="3" t="str">
        <f t="shared" si="11"/>
        <v/>
      </c>
      <c r="Q69" s="3" t="str">
        <f t="shared" si="11"/>
        <v/>
      </c>
      <c r="R69" s="3"/>
      <c r="S69" s="3"/>
      <c r="T69" s="3" t="str">
        <f t="shared" si="12"/>
        <v/>
      </c>
      <c r="U69" s="3" t="str">
        <f t="shared" si="12"/>
        <v/>
      </c>
      <c r="V69" s="3"/>
      <c r="W69" s="3"/>
      <c r="X69" s="3" t="str">
        <f t="shared" si="13"/>
        <v/>
      </c>
      <c r="Y69" s="3" t="str">
        <f t="shared" si="13"/>
        <v/>
      </c>
      <c r="Z69" s="3"/>
      <c r="AA69" s="3"/>
      <c r="AB69" s="3" t="str">
        <f t="shared" si="10"/>
        <v/>
      </c>
      <c r="AC69" s="3" t="str">
        <f t="shared" si="10"/>
        <v/>
      </c>
      <c r="AD69" s="3"/>
      <c r="AE69" s="3"/>
      <c r="AF69" s="3" t="str">
        <f t="shared" si="14"/>
        <v/>
      </c>
      <c r="AG69" s="3" t="str">
        <f t="shared" si="14"/>
        <v/>
      </c>
      <c r="AH69" s="3"/>
    </row>
    <row r="70" spans="1:34" x14ac:dyDescent="0.35">
      <c r="A70" s="11"/>
      <c r="B70" s="2"/>
      <c r="C70" s="13" t="str">
        <f>IFERROR(INDEX('Genoa Loop Info'!$B$2:$Z$300,MATCH(I70,'Genoa Loop Info'!$A$2:$A$300,0),MATCH($C$2,'Genoa Loop Info'!$B$1:$Z$1,0)),"No Match")</f>
        <v>No Match</v>
      </c>
      <c r="D70" s="13" t="str">
        <f>IFERROR(INDEX('Genoa Loop Info'!$B$2:$Z$300,MATCH(I70,'Genoa Loop Info'!$A$2:$A$300,0),MATCH($D$2,'Genoa Loop Info'!$B$1:$Z$1,0)),"No Port Info")</f>
        <v>No Port Info</v>
      </c>
      <c r="E70" s="13" t="str">
        <f t="shared" si="15"/>
        <v>No</v>
      </c>
      <c r="F70" s="13" t="str">
        <f t="shared" si="16"/>
        <v>No Match</v>
      </c>
      <c r="G70" s="13" t="str">
        <f>IFERROR(INDEX('Genoa Loop Info'!$B$2:$Z$300,MATCH(I70,'Genoa Loop Info'!$A$2:$A$300,0),MATCH($G$2,'Genoa Loop Info'!$B$1:$Z$1,0)),"No Cust ID")</f>
        <v>No Cust ID</v>
      </c>
      <c r="H70" s="4"/>
      <c r="I70" s="3"/>
      <c r="J70" s="3"/>
      <c r="K70" s="14"/>
      <c r="L70" s="3"/>
      <c r="M70" s="3"/>
      <c r="N70" s="3"/>
      <c r="O70" s="3"/>
      <c r="P70" s="3" t="str">
        <f t="shared" si="11"/>
        <v/>
      </c>
      <c r="Q70" s="3" t="str">
        <f t="shared" si="11"/>
        <v/>
      </c>
      <c r="R70" s="3"/>
      <c r="S70" s="3"/>
      <c r="T70" s="3" t="str">
        <f t="shared" si="12"/>
        <v/>
      </c>
      <c r="U70" s="3" t="str">
        <f t="shared" si="12"/>
        <v/>
      </c>
      <c r="V70" s="3"/>
      <c r="W70" s="3"/>
      <c r="X70" s="3" t="str">
        <f t="shared" si="13"/>
        <v/>
      </c>
      <c r="Y70" s="3" t="str">
        <f t="shared" si="13"/>
        <v/>
      </c>
      <c r="Z70" s="3"/>
      <c r="AA70" s="3"/>
      <c r="AB70" s="3" t="str">
        <f t="shared" si="10"/>
        <v/>
      </c>
      <c r="AC70" s="3" t="str">
        <f t="shared" si="10"/>
        <v/>
      </c>
      <c r="AD70" s="3"/>
      <c r="AE70" s="3"/>
      <c r="AF70" s="3" t="str">
        <f t="shared" si="14"/>
        <v/>
      </c>
      <c r="AG70" s="3" t="str">
        <f t="shared" si="14"/>
        <v/>
      </c>
      <c r="AH70" s="3"/>
    </row>
    <row r="71" spans="1:34" x14ac:dyDescent="0.35">
      <c r="A71" s="11"/>
      <c r="B71" s="2"/>
      <c r="C71" s="13" t="str">
        <f>IFERROR(INDEX('Genoa Loop Info'!$B$2:$Z$300,MATCH(I71,'Genoa Loop Info'!$A$2:$A$300,0),MATCH($C$2,'Genoa Loop Info'!$B$1:$Z$1,0)),"No Match")</f>
        <v>No Match</v>
      </c>
      <c r="D71" s="13" t="str">
        <f>IFERROR(INDEX('Genoa Loop Info'!$B$2:$Z$300,MATCH(I71,'Genoa Loop Info'!$A$2:$A$300,0),MATCH($D$2,'Genoa Loop Info'!$B$1:$Z$1,0)),"No Port Info")</f>
        <v>No Port Info</v>
      </c>
      <c r="E71" s="13" t="str">
        <f t="shared" si="15"/>
        <v>No</v>
      </c>
      <c r="F71" s="13" t="str">
        <f t="shared" si="16"/>
        <v>No Match</v>
      </c>
      <c r="G71" s="13" t="str">
        <f>IFERROR(INDEX('Genoa Loop Info'!$B$2:$Z$300,MATCH(I71,'Genoa Loop Info'!$A$2:$A$300,0),MATCH($G$2,'Genoa Loop Info'!$B$1:$Z$1,0)),"No Cust ID")</f>
        <v>No Cust ID</v>
      </c>
      <c r="H71" s="4"/>
      <c r="I71" s="3"/>
      <c r="J71" s="3"/>
      <c r="K71" s="14"/>
      <c r="L71" s="3"/>
      <c r="M71" s="3"/>
      <c r="N71" s="3"/>
      <c r="O71" s="3"/>
      <c r="P71" s="3" t="str">
        <f t="shared" si="11"/>
        <v/>
      </c>
      <c r="Q71" s="3" t="str">
        <f t="shared" si="11"/>
        <v/>
      </c>
      <c r="R71" s="3"/>
      <c r="S71" s="3"/>
      <c r="T71" s="3" t="str">
        <f t="shared" si="12"/>
        <v/>
      </c>
      <c r="U71" s="3" t="str">
        <f t="shared" si="12"/>
        <v/>
      </c>
      <c r="V71" s="3"/>
      <c r="W71" s="3"/>
      <c r="X71" s="3" t="str">
        <f t="shared" si="13"/>
        <v/>
      </c>
      <c r="Y71" s="3" t="str">
        <f t="shared" si="13"/>
        <v/>
      </c>
      <c r="Z71" s="3"/>
      <c r="AA71" s="3"/>
      <c r="AB71" s="3" t="str">
        <f t="shared" si="10"/>
        <v/>
      </c>
      <c r="AC71" s="3" t="str">
        <f t="shared" si="10"/>
        <v/>
      </c>
      <c r="AD71" s="3"/>
      <c r="AE71" s="3"/>
      <c r="AF71" s="3" t="str">
        <f t="shared" si="14"/>
        <v/>
      </c>
      <c r="AG71" s="3" t="str">
        <f t="shared" si="14"/>
        <v/>
      </c>
      <c r="AH71" s="3"/>
    </row>
    <row r="72" spans="1:34" x14ac:dyDescent="0.35">
      <c r="A72" s="11"/>
      <c r="B72" s="2"/>
      <c r="C72" s="13" t="str">
        <f>IFERROR(INDEX('Genoa Loop Info'!$B$2:$Z$300,MATCH(I72,'Genoa Loop Info'!$A$2:$A$300,0),MATCH($C$2,'Genoa Loop Info'!$B$1:$Z$1,0)),"No Match")</f>
        <v>No Match</v>
      </c>
      <c r="D72" s="13" t="str">
        <f>IFERROR(INDEX('Genoa Loop Info'!$B$2:$Z$300,MATCH(I72,'Genoa Loop Info'!$A$2:$A$300,0),MATCH($D$2,'Genoa Loop Info'!$B$1:$Z$1,0)),"No Port Info")</f>
        <v>No Port Info</v>
      </c>
      <c r="E72" s="13" t="str">
        <f t="shared" si="15"/>
        <v>No</v>
      </c>
      <c r="F72" s="13" t="str">
        <f t="shared" si="16"/>
        <v>No Match</v>
      </c>
      <c r="G72" s="13" t="str">
        <f>IFERROR(INDEX('Genoa Loop Info'!$B$2:$Z$300,MATCH(I72,'Genoa Loop Info'!$A$2:$A$300,0),MATCH($G$2,'Genoa Loop Info'!$B$1:$Z$1,0)),"No Cust ID")</f>
        <v>No Cust ID</v>
      </c>
      <c r="H72" s="4"/>
      <c r="I72" s="3"/>
      <c r="J72" s="3"/>
      <c r="K72" s="14"/>
      <c r="L72" s="3"/>
      <c r="M72" s="3"/>
      <c r="N72" s="3"/>
      <c r="O72" s="3"/>
      <c r="P72" s="3" t="str">
        <f t="shared" si="11"/>
        <v/>
      </c>
      <c r="Q72" s="3" t="str">
        <f t="shared" si="11"/>
        <v/>
      </c>
      <c r="R72" s="3"/>
      <c r="S72" s="3"/>
      <c r="T72" s="3" t="str">
        <f t="shared" si="12"/>
        <v/>
      </c>
      <c r="U72" s="3" t="str">
        <f t="shared" si="12"/>
        <v/>
      </c>
      <c r="V72" s="3"/>
      <c r="W72" s="3"/>
      <c r="X72" s="3" t="str">
        <f t="shared" si="13"/>
        <v/>
      </c>
      <c r="Y72" s="3" t="str">
        <f t="shared" si="13"/>
        <v/>
      </c>
      <c r="Z72" s="3"/>
      <c r="AA72" s="3"/>
      <c r="AB72" s="3" t="str">
        <f t="shared" si="10"/>
        <v/>
      </c>
      <c r="AC72" s="3" t="str">
        <f t="shared" si="10"/>
        <v/>
      </c>
      <c r="AD72" s="3"/>
      <c r="AE72" s="3"/>
      <c r="AF72" s="3" t="str">
        <f t="shared" si="14"/>
        <v/>
      </c>
      <c r="AG72" s="3" t="str">
        <f t="shared" si="14"/>
        <v/>
      </c>
      <c r="AH72" s="3"/>
    </row>
    <row r="73" spans="1:34" x14ac:dyDescent="0.35">
      <c r="A73" s="11"/>
      <c r="B73" s="2"/>
      <c r="C73" s="13" t="str">
        <f>IFERROR(INDEX('Genoa Loop Info'!$B$2:$Z$300,MATCH(I73,'Genoa Loop Info'!$A$2:$A$300,0),MATCH($C$2,'Genoa Loop Info'!$B$1:$Z$1,0)),"No Match")</f>
        <v>No Match</v>
      </c>
      <c r="D73" s="13" t="str">
        <f>IFERROR(INDEX('Genoa Loop Info'!$B$2:$Z$300,MATCH(I73,'Genoa Loop Info'!$A$2:$A$300,0),MATCH($D$2,'Genoa Loop Info'!$B$1:$Z$1,0)),"No Port Info")</f>
        <v>No Port Info</v>
      </c>
      <c r="E73" s="13" t="str">
        <f t="shared" si="15"/>
        <v>No</v>
      </c>
      <c r="F73" s="13" t="str">
        <f t="shared" si="16"/>
        <v>No Match</v>
      </c>
      <c r="G73" s="13" t="str">
        <f>IFERROR(INDEX('Genoa Loop Info'!$B$2:$Z$300,MATCH(I73,'Genoa Loop Info'!$A$2:$A$300,0),MATCH($G$2,'Genoa Loop Info'!$B$1:$Z$1,0)),"No Cust ID")</f>
        <v>No Cust ID</v>
      </c>
      <c r="H73" s="4"/>
      <c r="I73" s="3"/>
      <c r="J73" s="3"/>
      <c r="K73" s="14"/>
      <c r="L73" s="3"/>
      <c r="M73" s="3"/>
      <c r="N73" s="3"/>
      <c r="O73" s="3"/>
      <c r="P73" s="3" t="str">
        <f t="shared" si="11"/>
        <v/>
      </c>
      <c r="Q73" s="3" t="str">
        <f t="shared" si="11"/>
        <v/>
      </c>
      <c r="R73" s="3"/>
      <c r="S73" s="3"/>
      <c r="T73" s="3" t="str">
        <f t="shared" si="12"/>
        <v/>
      </c>
      <c r="U73" s="3" t="str">
        <f t="shared" si="12"/>
        <v/>
      </c>
      <c r="V73" s="3"/>
      <c r="W73" s="3"/>
      <c r="X73" s="3" t="str">
        <f t="shared" si="13"/>
        <v/>
      </c>
      <c r="Y73" s="3" t="str">
        <f t="shared" si="13"/>
        <v/>
      </c>
      <c r="Z73" s="3"/>
      <c r="AA73" s="3"/>
      <c r="AB73" s="3" t="str">
        <f t="shared" si="10"/>
        <v/>
      </c>
      <c r="AC73" s="3" t="str">
        <f t="shared" si="10"/>
        <v/>
      </c>
      <c r="AD73" s="3"/>
      <c r="AE73" s="3"/>
      <c r="AF73" s="3" t="str">
        <f t="shared" si="14"/>
        <v/>
      </c>
      <c r="AG73" s="3" t="str">
        <f t="shared" si="14"/>
        <v/>
      </c>
      <c r="AH73" s="3"/>
    </row>
    <row r="74" spans="1:34" x14ac:dyDescent="0.35">
      <c r="A74" s="11"/>
      <c r="B74" s="2"/>
      <c r="C74" s="13" t="str">
        <f>IFERROR(INDEX('Genoa Loop Info'!$B$2:$Z$300,MATCH(I74,'Genoa Loop Info'!$A$2:$A$300,0),MATCH($C$2,'Genoa Loop Info'!$B$1:$Z$1,0)),"No Match")</f>
        <v>No Match</v>
      </c>
      <c r="D74" s="13" t="str">
        <f>IFERROR(INDEX('Genoa Loop Info'!$B$2:$Z$300,MATCH(I74,'Genoa Loop Info'!$A$2:$A$300,0),MATCH($D$2,'Genoa Loop Info'!$B$1:$Z$1,0)),"No Port Info")</f>
        <v>No Port Info</v>
      </c>
      <c r="E74" s="13" t="str">
        <f t="shared" si="15"/>
        <v>No</v>
      </c>
      <c r="F74" s="13" t="str">
        <f t="shared" si="16"/>
        <v>No Match</v>
      </c>
      <c r="G74" s="13" t="str">
        <f>IFERROR(INDEX('Genoa Loop Info'!$B$2:$Z$300,MATCH(I74,'Genoa Loop Info'!$A$2:$A$300,0),MATCH($G$2,'Genoa Loop Info'!$B$1:$Z$1,0)),"No Cust ID")</f>
        <v>No Cust ID</v>
      </c>
      <c r="H74" s="4"/>
      <c r="I74" s="3"/>
      <c r="J74" s="3"/>
      <c r="K74" s="14"/>
      <c r="L74" s="3"/>
      <c r="M74" s="3"/>
      <c r="N74" s="3"/>
      <c r="O74" s="3"/>
      <c r="P74" s="3" t="str">
        <f t="shared" si="11"/>
        <v/>
      </c>
      <c r="Q74" s="3" t="str">
        <f t="shared" si="11"/>
        <v/>
      </c>
      <c r="R74" s="3"/>
      <c r="S74" s="3"/>
      <c r="T74" s="3" t="str">
        <f t="shared" si="12"/>
        <v/>
      </c>
      <c r="U74" s="3" t="str">
        <f t="shared" si="12"/>
        <v/>
      </c>
      <c r="V74" s="3"/>
      <c r="W74" s="3"/>
      <c r="X74" s="3" t="str">
        <f t="shared" si="13"/>
        <v/>
      </c>
      <c r="Y74" s="3" t="str">
        <f t="shared" si="13"/>
        <v/>
      </c>
      <c r="Z74" s="3"/>
      <c r="AA74" s="3"/>
      <c r="AB74" s="3" t="str">
        <f t="shared" si="10"/>
        <v/>
      </c>
      <c r="AC74" s="3" t="str">
        <f t="shared" si="10"/>
        <v/>
      </c>
      <c r="AD74" s="3"/>
      <c r="AE74" s="3"/>
      <c r="AF74" s="3" t="str">
        <f t="shared" si="14"/>
        <v/>
      </c>
      <c r="AG74" s="3" t="str">
        <f t="shared" si="14"/>
        <v/>
      </c>
      <c r="AH74" s="3"/>
    </row>
    <row r="75" spans="1:34" x14ac:dyDescent="0.35">
      <c r="A75" s="11"/>
      <c r="B75" s="2"/>
      <c r="C75" s="13" t="str">
        <f>IFERROR(INDEX('Genoa Loop Info'!$B$2:$Z$300,MATCH(I75,'Genoa Loop Info'!$A$2:$A$300,0),MATCH($C$2,'Genoa Loop Info'!$B$1:$Z$1,0)),"No Match")</f>
        <v>No Match</v>
      </c>
      <c r="D75" s="13" t="str">
        <f>IFERROR(INDEX('Genoa Loop Info'!$B$2:$Z$300,MATCH(I75,'Genoa Loop Info'!$A$2:$A$300,0),MATCH($D$2,'Genoa Loop Info'!$B$1:$Z$1,0)),"No Port Info")</f>
        <v>No Port Info</v>
      </c>
      <c r="E75" s="13" t="str">
        <f t="shared" si="15"/>
        <v>No</v>
      </c>
      <c r="F75" s="13" t="str">
        <f t="shared" si="16"/>
        <v>No Match</v>
      </c>
      <c r="G75" s="13" t="str">
        <f>IFERROR(INDEX('Genoa Loop Info'!$B$2:$Z$300,MATCH(I75,'Genoa Loop Info'!$A$2:$A$300,0),MATCH($G$2,'Genoa Loop Info'!$B$1:$Z$1,0)),"No Cust ID")</f>
        <v>No Cust ID</v>
      </c>
      <c r="H75" s="4"/>
      <c r="I75" s="3"/>
      <c r="J75" s="3"/>
      <c r="K75" s="14"/>
      <c r="L75" s="3"/>
      <c r="M75" s="3"/>
      <c r="N75" s="3"/>
      <c r="O75" s="3"/>
      <c r="P75" s="3" t="str">
        <f t="shared" si="11"/>
        <v/>
      </c>
      <c r="Q75" s="3" t="str">
        <f t="shared" si="11"/>
        <v/>
      </c>
      <c r="R75" s="3"/>
      <c r="S75" s="3"/>
      <c r="T75" s="3" t="str">
        <f t="shared" si="12"/>
        <v/>
      </c>
      <c r="U75" s="3" t="str">
        <f t="shared" si="12"/>
        <v/>
      </c>
      <c r="V75" s="3"/>
      <c r="W75" s="3"/>
      <c r="X75" s="3" t="str">
        <f t="shared" si="13"/>
        <v/>
      </c>
      <c r="Y75" s="3" t="str">
        <f t="shared" si="13"/>
        <v/>
      </c>
      <c r="Z75" s="3"/>
      <c r="AA75" s="3"/>
      <c r="AB75" s="3" t="str">
        <f t="shared" si="10"/>
        <v/>
      </c>
      <c r="AC75" s="3" t="str">
        <f t="shared" si="10"/>
        <v/>
      </c>
      <c r="AD75" s="3"/>
      <c r="AE75" s="3"/>
      <c r="AF75" s="3" t="str">
        <f t="shared" si="14"/>
        <v/>
      </c>
      <c r="AG75" s="3" t="str">
        <f t="shared" si="14"/>
        <v/>
      </c>
      <c r="AH75" s="3"/>
    </row>
    <row r="76" spans="1:34" x14ac:dyDescent="0.35">
      <c r="A76" s="11"/>
      <c r="B76" s="2"/>
      <c r="C76" s="13" t="str">
        <f>IFERROR(INDEX('Genoa Loop Info'!$B$2:$Z$300,MATCH(I76,'Genoa Loop Info'!$A$2:$A$300,0),MATCH($C$2,'Genoa Loop Info'!$B$1:$Z$1,0)),"No Match")</f>
        <v>No Match</v>
      </c>
      <c r="D76" s="13" t="str">
        <f>IFERROR(INDEX('Genoa Loop Info'!$B$2:$Z$300,MATCH(I76,'Genoa Loop Info'!$A$2:$A$300,0),MATCH($D$2,'Genoa Loop Info'!$B$1:$Z$1,0)),"No Port Info")</f>
        <v>No Port Info</v>
      </c>
      <c r="E76" s="13" t="str">
        <f t="shared" si="15"/>
        <v>No</v>
      </c>
      <c r="F76" s="13" t="str">
        <f t="shared" si="16"/>
        <v>No Match</v>
      </c>
      <c r="G76" s="13" t="str">
        <f>IFERROR(INDEX('Genoa Loop Info'!$B$2:$Z$300,MATCH(I76,'Genoa Loop Info'!$A$2:$A$300,0),MATCH($G$2,'Genoa Loop Info'!$B$1:$Z$1,0)),"No Cust ID")</f>
        <v>No Cust ID</v>
      </c>
      <c r="H76" s="4"/>
      <c r="I76" s="3"/>
      <c r="J76" s="3"/>
      <c r="K76" s="14"/>
      <c r="L76" s="3"/>
      <c r="M76" s="3"/>
      <c r="N76" s="3"/>
      <c r="O76" s="3"/>
      <c r="P76" s="3" t="str">
        <f t="shared" si="11"/>
        <v/>
      </c>
      <c r="Q76" s="3" t="str">
        <f t="shared" si="11"/>
        <v/>
      </c>
      <c r="R76" s="3"/>
      <c r="S76" s="3"/>
      <c r="T76" s="3" t="str">
        <f t="shared" si="12"/>
        <v/>
      </c>
      <c r="U76" s="3" t="str">
        <f t="shared" si="12"/>
        <v/>
      </c>
      <c r="V76" s="3"/>
      <c r="W76" s="3"/>
      <c r="X76" s="3" t="str">
        <f t="shared" si="13"/>
        <v/>
      </c>
      <c r="Y76" s="3" t="str">
        <f t="shared" si="13"/>
        <v/>
      </c>
      <c r="Z76" s="3"/>
      <c r="AA76" s="3"/>
      <c r="AB76" s="3" t="str">
        <f t="shared" si="10"/>
        <v/>
      </c>
      <c r="AC76" s="3" t="str">
        <f t="shared" si="10"/>
        <v/>
      </c>
      <c r="AD76" s="3"/>
      <c r="AE76" s="3"/>
      <c r="AF76" s="3" t="str">
        <f t="shared" si="14"/>
        <v/>
      </c>
      <c r="AG76" s="3" t="str">
        <f t="shared" si="14"/>
        <v/>
      </c>
      <c r="AH76" s="3"/>
    </row>
    <row r="77" spans="1:34" x14ac:dyDescent="0.35">
      <c r="A77" s="11"/>
      <c r="B77" s="2"/>
      <c r="C77" s="13" t="str">
        <f>IFERROR(INDEX('Genoa Loop Info'!$B$2:$Z$300,MATCH(I77,'Genoa Loop Info'!$A$2:$A$300,0),MATCH($C$2,'Genoa Loop Info'!$B$1:$Z$1,0)),"No Match")</f>
        <v>No Match</v>
      </c>
      <c r="D77" s="13" t="str">
        <f>IFERROR(INDEX('Genoa Loop Info'!$B$2:$Z$300,MATCH(I77,'Genoa Loop Info'!$A$2:$A$300,0),MATCH($D$2,'Genoa Loop Info'!$B$1:$Z$1,0)),"No Port Info")</f>
        <v>No Port Info</v>
      </c>
      <c r="E77" s="13" t="str">
        <f t="shared" si="15"/>
        <v>No</v>
      </c>
      <c r="F77" s="13" t="str">
        <f t="shared" si="16"/>
        <v>No Match</v>
      </c>
      <c r="G77" s="13" t="str">
        <f>IFERROR(INDEX('Genoa Loop Info'!$B$2:$Z$300,MATCH(I77,'Genoa Loop Info'!$A$2:$A$300,0),MATCH($G$2,'Genoa Loop Info'!$B$1:$Z$1,0)),"No Cust ID")</f>
        <v>No Cust ID</v>
      </c>
      <c r="H77" s="4"/>
      <c r="I77" s="3"/>
      <c r="J77" s="3"/>
      <c r="K77" s="14"/>
      <c r="L77" s="3"/>
      <c r="M77" s="3"/>
      <c r="N77" s="3"/>
      <c r="O77" s="3"/>
      <c r="P77" s="3" t="str">
        <f t="shared" si="11"/>
        <v/>
      </c>
      <c r="Q77" s="3" t="str">
        <f t="shared" si="11"/>
        <v/>
      </c>
      <c r="R77" s="3"/>
      <c r="S77" s="3"/>
      <c r="T77" s="3" t="str">
        <f t="shared" si="12"/>
        <v/>
      </c>
      <c r="U77" s="3" t="str">
        <f t="shared" si="12"/>
        <v/>
      </c>
      <c r="V77" s="3"/>
      <c r="W77" s="3"/>
      <c r="X77" s="3" t="str">
        <f t="shared" si="13"/>
        <v/>
      </c>
      <c r="Y77" s="3" t="str">
        <f t="shared" si="13"/>
        <v/>
      </c>
      <c r="Z77" s="3"/>
      <c r="AA77" s="3"/>
      <c r="AB77" s="3" t="str">
        <f t="shared" si="10"/>
        <v/>
      </c>
      <c r="AC77" s="3" t="str">
        <f t="shared" si="10"/>
        <v/>
      </c>
      <c r="AD77" s="3"/>
      <c r="AE77" s="3"/>
      <c r="AF77" s="3" t="str">
        <f t="shared" si="14"/>
        <v/>
      </c>
      <c r="AG77" s="3" t="str">
        <f t="shared" si="14"/>
        <v/>
      </c>
      <c r="AH77" s="3"/>
    </row>
    <row r="78" spans="1:34" x14ac:dyDescent="0.35">
      <c r="A78" s="11"/>
      <c r="B78" s="2"/>
      <c r="C78" s="13" t="str">
        <f>IFERROR(INDEX('Genoa Loop Info'!$B$2:$Z$300,MATCH(I78,'Genoa Loop Info'!$A$2:$A$300,0),MATCH($C$2,'Genoa Loop Info'!$B$1:$Z$1,0)),"No Match")</f>
        <v>No Match</v>
      </c>
      <c r="D78" s="13" t="str">
        <f>IFERROR(INDEX('Genoa Loop Info'!$B$2:$Z$300,MATCH(I78,'Genoa Loop Info'!$A$2:$A$300,0),MATCH($D$2,'Genoa Loop Info'!$B$1:$Z$1,0)),"No Port Info")</f>
        <v>No Port Info</v>
      </c>
      <c r="E78" s="13" t="str">
        <f t="shared" si="15"/>
        <v>No</v>
      </c>
      <c r="F78" s="13" t="str">
        <f t="shared" si="16"/>
        <v>No Match</v>
      </c>
      <c r="G78" s="13" t="str">
        <f>IFERROR(INDEX('Genoa Loop Info'!$B$2:$Z$300,MATCH(I78,'Genoa Loop Info'!$A$2:$A$300,0),MATCH($G$2,'Genoa Loop Info'!$B$1:$Z$1,0)),"No Cust ID")</f>
        <v>No Cust ID</v>
      </c>
      <c r="H78" s="4"/>
      <c r="I78" s="3"/>
      <c r="J78" s="3"/>
      <c r="K78" s="14"/>
      <c r="L78" s="3"/>
      <c r="M78" s="3"/>
      <c r="N78" s="3"/>
      <c r="O78" s="3"/>
      <c r="P78" s="3" t="str">
        <f t="shared" si="11"/>
        <v/>
      </c>
      <c r="Q78" s="3" t="str">
        <f t="shared" si="11"/>
        <v/>
      </c>
      <c r="R78" s="3"/>
      <c r="S78" s="3"/>
      <c r="T78" s="3" t="str">
        <f t="shared" si="12"/>
        <v/>
      </c>
      <c r="U78" s="3" t="str">
        <f t="shared" si="12"/>
        <v/>
      </c>
      <c r="V78" s="3"/>
      <c r="W78" s="3"/>
      <c r="X78" s="3" t="str">
        <f t="shared" si="13"/>
        <v/>
      </c>
      <c r="Y78" s="3" t="str">
        <f t="shared" si="13"/>
        <v/>
      </c>
      <c r="Z78" s="3"/>
      <c r="AA78" s="3"/>
      <c r="AB78" s="3" t="str">
        <f t="shared" si="10"/>
        <v/>
      </c>
      <c r="AC78" s="3" t="str">
        <f t="shared" si="10"/>
        <v/>
      </c>
      <c r="AD78" s="3"/>
      <c r="AE78" s="3"/>
      <c r="AF78" s="3" t="str">
        <f t="shared" si="14"/>
        <v/>
      </c>
      <c r="AG78" s="3" t="str">
        <f t="shared" si="14"/>
        <v/>
      </c>
      <c r="AH78" s="3"/>
    </row>
    <row r="79" spans="1:34" x14ac:dyDescent="0.35">
      <c r="A79" s="11"/>
      <c r="B79" s="2"/>
      <c r="C79" s="13" t="str">
        <f>IFERROR(INDEX('Genoa Loop Info'!$B$2:$Z$300,MATCH(I79,'Genoa Loop Info'!$A$2:$A$300,0),MATCH($C$2,'Genoa Loop Info'!$B$1:$Z$1,0)),"No Match")</f>
        <v>No Match</v>
      </c>
      <c r="D79" s="13" t="str">
        <f>IFERROR(INDEX('Genoa Loop Info'!$B$2:$Z$300,MATCH(I79,'Genoa Loop Info'!$A$2:$A$300,0),MATCH($D$2,'Genoa Loop Info'!$B$1:$Z$1,0)),"No Port Info")</f>
        <v>No Port Info</v>
      </c>
      <c r="E79" s="13" t="str">
        <f t="shared" si="15"/>
        <v>No</v>
      </c>
      <c r="F79" s="13" t="str">
        <f t="shared" si="16"/>
        <v>No Match</v>
      </c>
      <c r="G79" s="13" t="str">
        <f>IFERROR(INDEX('Genoa Loop Info'!$B$2:$Z$300,MATCH(I79,'Genoa Loop Info'!$A$2:$A$300,0),MATCH($G$2,'Genoa Loop Info'!$B$1:$Z$1,0)),"No Cust ID")</f>
        <v>No Cust ID</v>
      </c>
      <c r="H79" s="4"/>
      <c r="I79" s="3"/>
      <c r="J79" s="3"/>
      <c r="K79" s="14"/>
      <c r="L79" s="3"/>
      <c r="M79" s="3"/>
      <c r="N79" s="3"/>
      <c r="O79" s="3"/>
      <c r="P79" s="3" t="str">
        <f t="shared" si="11"/>
        <v/>
      </c>
      <c r="Q79" s="3" t="str">
        <f t="shared" si="11"/>
        <v/>
      </c>
      <c r="R79" s="3"/>
      <c r="S79" s="3"/>
      <c r="T79" s="3" t="str">
        <f t="shared" si="12"/>
        <v/>
      </c>
      <c r="U79" s="3" t="str">
        <f t="shared" si="12"/>
        <v/>
      </c>
      <c r="V79" s="3"/>
      <c r="W79" s="3"/>
      <c r="X79" s="3" t="str">
        <f t="shared" si="13"/>
        <v/>
      </c>
      <c r="Y79" s="3" t="str">
        <f t="shared" si="13"/>
        <v/>
      </c>
      <c r="Z79" s="3"/>
      <c r="AA79" s="3"/>
      <c r="AB79" s="3" t="str">
        <f t="shared" si="10"/>
        <v/>
      </c>
      <c r="AC79" s="3" t="str">
        <f t="shared" si="10"/>
        <v/>
      </c>
      <c r="AD79" s="3"/>
      <c r="AE79" s="3"/>
      <c r="AF79" s="3" t="str">
        <f t="shared" si="14"/>
        <v/>
      </c>
      <c r="AG79" s="3" t="str">
        <f t="shared" si="14"/>
        <v/>
      </c>
      <c r="AH79" s="3"/>
    </row>
    <row r="80" spans="1:34" x14ac:dyDescent="0.35">
      <c r="A80" s="11"/>
      <c r="B80" s="2"/>
      <c r="C80" s="13" t="str">
        <f>IFERROR(INDEX('Genoa Loop Info'!$B$2:$Z$300,MATCH(I80,'Genoa Loop Info'!$A$2:$A$300,0),MATCH($C$2,'Genoa Loop Info'!$B$1:$Z$1,0)),"No Match")</f>
        <v>No Match</v>
      </c>
      <c r="D80" s="13" t="str">
        <f>IFERROR(INDEX('Genoa Loop Info'!$B$2:$Z$300,MATCH(I80,'Genoa Loop Info'!$A$2:$A$300,0),MATCH($D$2,'Genoa Loop Info'!$B$1:$Z$1,0)),"No Port Info")</f>
        <v>No Port Info</v>
      </c>
      <c r="E80" s="13" t="str">
        <f t="shared" si="15"/>
        <v>No</v>
      </c>
      <c r="F80" s="13" t="str">
        <f t="shared" si="16"/>
        <v>No Match</v>
      </c>
      <c r="G80" s="13" t="str">
        <f>IFERROR(INDEX('Genoa Loop Info'!$B$2:$Z$300,MATCH(I80,'Genoa Loop Info'!$A$2:$A$300,0),MATCH($G$2,'Genoa Loop Info'!$B$1:$Z$1,0)),"No Cust ID")</f>
        <v>No Cust ID</v>
      </c>
      <c r="H80" s="4"/>
      <c r="I80" s="3"/>
      <c r="J80" s="3"/>
      <c r="K80" s="14"/>
      <c r="L80" s="3"/>
      <c r="M80" s="3"/>
      <c r="N80" s="3"/>
      <c r="O80" s="3"/>
      <c r="P80" s="3" t="str">
        <f t="shared" si="11"/>
        <v/>
      </c>
      <c r="Q80" s="3" t="str">
        <f t="shared" si="11"/>
        <v/>
      </c>
      <c r="R80" s="3"/>
      <c r="S80" s="3"/>
      <c r="T80" s="3" t="str">
        <f t="shared" si="12"/>
        <v/>
      </c>
      <c r="U80" s="3" t="str">
        <f t="shared" si="12"/>
        <v/>
      </c>
      <c r="V80" s="3"/>
      <c r="W80" s="3"/>
      <c r="X80" s="3" t="str">
        <f t="shared" si="13"/>
        <v/>
      </c>
      <c r="Y80" s="3" t="str">
        <f t="shared" si="13"/>
        <v/>
      </c>
      <c r="Z80" s="3"/>
      <c r="AA80" s="3"/>
      <c r="AB80" s="3" t="str">
        <f t="shared" si="10"/>
        <v/>
      </c>
      <c r="AC80" s="3" t="str">
        <f t="shared" si="10"/>
        <v/>
      </c>
      <c r="AD80" s="3"/>
      <c r="AE80" s="3"/>
      <c r="AF80" s="3" t="str">
        <f t="shared" si="14"/>
        <v/>
      </c>
      <c r="AG80" s="3" t="str">
        <f t="shared" si="14"/>
        <v/>
      </c>
      <c r="AH80" s="3"/>
    </row>
    <row r="81" spans="1:34" x14ac:dyDescent="0.35">
      <c r="A81" s="11"/>
      <c r="B81" s="2"/>
      <c r="C81" s="13" t="str">
        <f>IFERROR(INDEX('Genoa Loop Info'!$B$2:$Z$300,MATCH(I81,'Genoa Loop Info'!$A$2:$A$300,0),MATCH($C$2,'Genoa Loop Info'!$B$1:$Z$1,0)),"No Match")</f>
        <v>No Match</v>
      </c>
      <c r="D81" s="13" t="str">
        <f>IFERROR(INDEX('Genoa Loop Info'!$B$2:$Z$300,MATCH(I81,'Genoa Loop Info'!$A$2:$A$300,0),MATCH($D$2,'Genoa Loop Info'!$B$1:$Z$1,0)),"No Port Info")</f>
        <v>No Port Info</v>
      </c>
      <c r="E81" s="13" t="str">
        <f t="shared" si="15"/>
        <v>No</v>
      </c>
      <c r="F81" s="13" t="str">
        <f t="shared" si="16"/>
        <v>No Match</v>
      </c>
      <c r="G81" s="13" t="str">
        <f>IFERROR(INDEX('Genoa Loop Info'!$B$2:$Z$300,MATCH(I81,'Genoa Loop Info'!$A$2:$A$300,0),MATCH($G$2,'Genoa Loop Info'!$B$1:$Z$1,0)),"No Cust ID")</f>
        <v>No Cust ID</v>
      </c>
      <c r="H81" s="4"/>
      <c r="I81" s="3"/>
      <c r="J81" s="3"/>
      <c r="K81" s="14"/>
      <c r="L81" s="3"/>
      <c r="M81" s="3"/>
      <c r="N81" s="3"/>
      <c r="O81" s="3"/>
      <c r="P81" s="3" t="str">
        <f t="shared" si="11"/>
        <v/>
      </c>
      <c r="Q81" s="3" t="str">
        <f t="shared" si="11"/>
        <v/>
      </c>
      <c r="R81" s="3"/>
      <c r="S81" s="3"/>
      <c r="T81" s="3" t="str">
        <f t="shared" si="12"/>
        <v/>
      </c>
      <c r="U81" s="3" t="str">
        <f t="shared" si="12"/>
        <v/>
      </c>
      <c r="V81" s="3"/>
      <c r="W81" s="3"/>
      <c r="X81" s="3" t="str">
        <f t="shared" si="13"/>
        <v/>
      </c>
      <c r="Y81" s="3" t="str">
        <f t="shared" si="13"/>
        <v/>
      </c>
      <c r="Z81" s="3"/>
      <c r="AA81" s="3"/>
      <c r="AB81" s="3" t="str">
        <f t="shared" si="10"/>
        <v/>
      </c>
      <c r="AC81" s="3" t="str">
        <f t="shared" si="10"/>
        <v/>
      </c>
      <c r="AD81" s="3"/>
      <c r="AE81" s="3"/>
      <c r="AF81" s="3" t="str">
        <f t="shared" si="14"/>
        <v/>
      </c>
      <c r="AG81" s="3" t="str">
        <f t="shared" si="14"/>
        <v/>
      </c>
      <c r="AH81" s="3"/>
    </row>
    <row r="82" spans="1:34" x14ac:dyDescent="0.35">
      <c r="A82" s="11"/>
      <c r="B82" s="2"/>
      <c r="C82" s="13" t="str">
        <f>IFERROR(INDEX('Genoa Loop Info'!$B$2:$Z$300,MATCH(I82,'Genoa Loop Info'!$A$2:$A$300,0),MATCH($C$2,'Genoa Loop Info'!$B$1:$Z$1,0)),"No Match")</f>
        <v>No Match</v>
      </c>
      <c r="D82" s="13" t="str">
        <f>IFERROR(INDEX('Genoa Loop Info'!$B$2:$Z$300,MATCH(I82,'Genoa Loop Info'!$A$2:$A$300,0),MATCH($D$2,'Genoa Loop Info'!$B$1:$Z$1,0)),"No Port Info")</f>
        <v>No Port Info</v>
      </c>
      <c r="E82" s="13" t="str">
        <f t="shared" si="15"/>
        <v>No</v>
      </c>
      <c r="F82" s="13" t="str">
        <f t="shared" si="16"/>
        <v>No Match</v>
      </c>
      <c r="G82" s="13" t="str">
        <f>IFERROR(INDEX('Genoa Loop Info'!$B$2:$Z$300,MATCH(I82,'Genoa Loop Info'!$A$2:$A$300,0),MATCH($G$2,'Genoa Loop Info'!$B$1:$Z$1,0)),"No Cust ID")</f>
        <v>No Cust ID</v>
      </c>
      <c r="H82" s="4"/>
      <c r="I82" s="3"/>
      <c r="J82" s="3"/>
      <c r="K82" s="14"/>
      <c r="L82" s="3"/>
      <c r="M82" s="3"/>
      <c r="N82" s="3"/>
      <c r="O82" s="3"/>
      <c r="P82" s="3" t="str">
        <f t="shared" si="11"/>
        <v/>
      </c>
      <c r="Q82" s="3" t="str">
        <f t="shared" si="11"/>
        <v/>
      </c>
      <c r="R82" s="3"/>
      <c r="S82" s="3"/>
      <c r="T82" s="3" t="str">
        <f t="shared" si="12"/>
        <v/>
      </c>
      <c r="U82" s="3" t="str">
        <f t="shared" si="12"/>
        <v/>
      </c>
      <c r="V82" s="3"/>
      <c r="W82" s="3"/>
      <c r="X82" s="3" t="str">
        <f t="shared" si="13"/>
        <v/>
      </c>
      <c r="Y82" s="3" t="str">
        <f t="shared" si="13"/>
        <v/>
      </c>
      <c r="Z82" s="3"/>
      <c r="AA82" s="3"/>
      <c r="AB82" s="3" t="str">
        <f t="shared" si="10"/>
        <v/>
      </c>
      <c r="AC82" s="3" t="str">
        <f t="shared" si="10"/>
        <v/>
      </c>
      <c r="AD82" s="3"/>
      <c r="AE82" s="3"/>
      <c r="AF82" s="3" t="str">
        <f t="shared" si="14"/>
        <v/>
      </c>
      <c r="AG82" s="3" t="str">
        <f t="shared" si="14"/>
        <v/>
      </c>
      <c r="AH82" s="3"/>
    </row>
    <row r="83" spans="1:34" x14ac:dyDescent="0.35">
      <c r="A83" s="11"/>
      <c r="B83" s="2"/>
      <c r="C83" s="13" t="str">
        <f>IFERROR(INDEX('Genoa Loop Info'!$B$2:$Z$300,MATCH(I83,'Genoa Loop Info'!$A$2:$A$300,0),MATCH($C$2,'Genoa Loop Info'!$B$1:$Z$1,0)),"No Match")</f>
        <v>No Match</v>
      </c>
      <c r="D83" s="13" t="str">
        <f>IFERROR(INDEX('Genoa Loop Info'!$B$2:$Z$300,MATCH(I83,'Genoa Loop Info'!$A$2:$A$300,0),MATCH($D$2,'Genoa Loop Info'!$B$1:$Z$1,0)),"No Port Info")</f>
        <v>No Port Info</v>
      </c>
      <c r="E83" s="13" t="str">
        <f t="shared" si="15"/>
        <v>No</v>
      </c>
      <c r="F83" s="13" t="str">
        <f t="shared" si="16"/>
        <v>No Match</v>
      </c>
      <c r="G83" s="13" t="str">
        <f>IFERROR(INDEX('Genoa Loop Info'!$B$2:$Z$300,MATCH(I83,'Genoa Loop Info'!$A$2:$A$300,0),MATCH($G$2,'Genoa Loop Info'!$B$1:$Z$1,0)),"No Cust ID")</f>
        <v>No Cust ID</v>
      </c>
      <c r="H83" s="4"/>
      <c r="I83" s="3"/>
      <c r="J83" s="3"/>
      <c r="K83" s="14"/>
      <c r="L83" s="3"/>
      <c r="M83" s="3"/>
      <c r="N83" s="3"/>
      <c r="O83" s="3"/>
      <c r="P83" s="3" t="str">
        <f t="shared" si="11"/>
        <v/>
      </c>
      <c r="Q83" s="3" t="str">
        <f t="shared" si="11"/>
        <v/>
      </c>
      <c r="R83" s="3"/>
      <c r="S83" s="3"/>
      <c r="T83" s="3" t="str">
        <f t="shared" si="12"/>
        <v/>
      </c>
      <c r="U83" s="3" t="str">
        <f t="shared" si="12"/>
        <v/>
      </c>
      <c r="V83" s="3"/>
      <c r="W83" s="3"/>
      <c r="X83" s="3" t="str">
        <f t="shared" si="13"/>
        <v/>
      </c>
      <c r="Y83" s="3" t="str">
        <f t="shared" si="13"/>
        <v/>
      </c>
      <c r="Z83" s="3"/>
      <c r="AA83" s="3"/>
      <c r="AB83" s="3" t="str">
        <f t="shared" si="10"/>
        <v/>
      </c>
      <c r="AC83" s="3" t="str">
        <f t="shared" si="10"/>
        <v/>
      </c>
      <c r="AD83" s="3"/>
      <c r="AE83" s="3"/>
      <c r="AF83" s="3" t="str">
        <f t="shared" si="14"/>
        <v/>
      </c>
      <c r="AG83" s="3" t="str">
        <f t="shared" si="14"/>
        <v/>
      </c>
      <c r="AH83" s="3"/>
    </row>
    <row r="84" spans="1:34" x14ac:dyDescent="0.35">
      <c r="A84" s="11"/>
      <c r="B84" s="2"/>
      <c r="C84" s="13" t="str">
        <f>IFERROR(INDEX('Genoa Loop Info'!$B$2:$Z$300,MATCH(I84,'Genoa Loop Info'!$A$2:$A$300,0),MATCH($C$2,'Genoa Loop Info'!$B$1:$Z$1,0)),"No Match")</f>
        <v>No Match</v>
      </c>
      <c r="D84" s="13" t="str">
        <f>IFERROR(INDEX('Genoa Loop Info'!$B$2:$Z$300,MATCH(I84,'Genoa Loop Info'!$A$2:$A$300,0),MATCH($D$2,'Genoa Loop Info'!$B$1:$Z$1,0)),"No Port Info")</f>
        <v>No Port Info</v>
      </c>
      <c r="E84" s="13" t="str">
        <f t="shared" si="15"/>
        <v>No</v>
      </c>
      <c r="F84" s="13" t="str">
        <f t="shared" si="16"/>
        <v>No Match</v>
      </c>
      <c r="G84" s="13" t="str">
        <f>IFERROR(INDEX('Genoa Loop Info'!$B$2:$Z$300,MATCH(I84,'Genoa Loop Info'!$A$2:$A$300,0),MATCH($G$2,'Genoa Loop Info'!$B$1:$Z$1,0)),"No Cust ID")</f>
        <v>No Cust ID</v>
      </c>
      <c r="H84" s="4"/>
      <c r="I84" s="3"/>
      <c r="J84" s="3"/>
      <c r="K84" s="14"/>
      <c r="L84" s="3"/>
      <c r="M84" s="3"/>
      <c r="N84" s="3"/>
      <c r="O84" s="3"/>
      <c r="P84" s="3" t="str">
        <f t="shared" si="11"/>
        <v/>
      </c>
      <c r="Q84" s="3" t="str">
        <f t="shared" si="11"/>
        <v/>
      </c>
      <c r="R84" s="3"/>
      <c r="S84" s="3"/>
      <c r="T84" s="3" t="str">
        <f t="shared" si="12"/>
        <v/>
      </c>
      <c r="U84" s="3" t="str">
        <f t="shared" si="12"/>
        <v/>
      </c>
      <c r="V84" s="3"/>
      <c r="W84" s="3"/>
      <c r="X84" s="3" t="str">
        <f t="shared" si="13"/>
        <v/>
      </c>
      <c r="Y84" s="3" t="str">
        <f t="shared" si="13"/>
        <v/>
      </c>
      <c r="Z84" s="3"/>
      <c r="AA84" s="3"/>
      <c r="AB84" s="3" t="str">
        <f t="shared" si="10"/>
        <v/>
      </c>
      <c r="AC84" s="3" t="str">
        <f t="shared" si="10"/>
        <v/>
      </c>
      <c r="AD84" s="3"/>
      <c r="AE84" s="3"/>
      <c r="AF84" s="3" t="str">
        <f t="shared" si="14"/>
        <v/>
      </c>
      <c r="AG84" s="3" t="str">
        <f t="shared" si="14"/>
        <v/>
      </c>
      <c r="AH84" s="3"/>
    </row>
    <row r="85" spans="1:34" x14ac:dyDescent="0.35">
      <c r="A85" s="11"/>
      <c r="B85" s="2"/>
      <c r="C85" s="13" t="str">
        <f>IFERROR(INDEX('Genoa Loop Info'!$B$2:$Z$300,MATCH(I85,'Genoa Loop Info'!$A$2:$A$300,0),MATCH($C$2,'Genoa Loop Info'!$B$1:$Z$1,0)),"No Match")</f>
        <v>No Match</v>
      </c>
      <c r="D85" s="13" t="str">
        <f>IFERROR(INDEX('Genoa Loop Info'!$B$2:$Z$300,MATCH(I85,'Genoa Loop Info'!$A$2:$A$300,0),MATCH($D$2,'Genoa Loop Info'!$B$1:$Z$1,0)),"No Port Info")</f>
        <v>No Port Info</v>
      </c>
      <c r="E85" s="13" t="str">
        <f t="shared" si="15"/>
        <v>No</v>
      </c>
      <c r="F85" s="13" t="str">
        <f t="shared" si="16"/>
        <v>No Match</v>
      </c>
      <c r="G85" s="13" t="str">
        <f>IFERROR(INDEX('Genoa Loop Info'!$B$2:$Z$300,MATCH(I85,'Genoa Loop Info'!$A$2:$A$300,0),MATCH($G$2,'Genoa Loop Info'!$B$1:$Z$1,0)),"No Cust ID")</f>
        <v>No Cust ID</v>
      </c>
      <c r="H85" s="4"/>
      <c r="I85" s="3"/>
      <c r="J85" s="3"/>
      <c r="K85" s="14"/>
      <c r="L85" s="3"/>
      <c r="M85" s="3"/>
      <c r="N85" s="3"/>
      <c r="O85" s="3"/>
      <c r="P85" s="3" t="str">
        <f t="shared" si="11"/>
        <v/>
      </c>
      <c r="Q85" s="3" t="str">
        <f t="shared" si="11"/>
        <v/>
      </c>
      <c r="R85" s="3"/>
      <c r="S85" s="3"/>
      <c r="T85" s="3" t="str">
        <f t="shared" si="12"/>
        <v/>
      </c>
      <c r="U85" s="3" t="str">
        <f t="shared" si="12"/>
        <v/>
      </c>
      <c r="V85" s="3"/>
      <c r="W85" s="3"/>
      <c r="X85" s="3" t="str">
        <f t="shared" si="13"/>
        <v/>
      </c>
      <c r="Y85" s="3" t="str">
        <f t="shared" si="13"/>
        <v/>
      </c>
      <c r="Z85" s="3"/>
      <c r="AA85" s="3"/>
      <c r="AB85" s="3" t="str">
        <f t="shared" si="10"/>
        <v/>
      </c>
      <c r="AC85" s="3" t="str">
        <f t="shared" si="10"/>
        <v/>
      </c>
      <c r="AD85" s="3"/>
      <c r="AE85" s="3"/>
      <c r="AF85" s="3" t="str">
        <f t="shared" si="14"/>
        <v/>
      </c>
      <c r="AG85" s="3" t="str">
        <f t="shared" si="14"/>
        <v/>
      </c>
      <c r="AH85" s="3"/>
    </row>
    <row r="86" spans="1:34" x14ac:dyDescent="0.35">
      <c r="A86" s="11"/>
      <c r="B86" s="2"/>
      <c r="C86" s="13" t="str">
        <f>IFERROR(INDEX('Genoa Loop Info'!$B$2:$Z$300,MATCH(I86,'Genoa Loop Info'!$A$2:$A$300,0),MATCH($C$2,'Genoa Loop Info'!$B$1:$Z$1,0)),"No Match")</f>
        <v>No Match</v>
      </c>
      <c r="D86" s="13" t="str">
        <f>IFERROR(INDEX('Genoa Loop Info'!$B$2:$Z$300,MATCH(I86,'Genoa Loop Info'!$A$2:$A$300,0),MATCH($D$2,'Genoa Loop Info'!$B$1:$Z$1,0)),"No Port Info")</f>
        <v>No Port Info</v>
      </c>
      <c r="E86" s="13" t="str">
        <f t="shared" si="15"/>
        <v>No</v>
      </c>
      <c r="F86" s="13" t="str">
        <f t="shared" si="16"/>
        <v>No Match</v>
      </c>
      <c r="G86" s="13" t="str">
        <f>IFERROR(INDEX('Genoa Loop Info'!$B$2:$Z$300,MATCH(I86,'Genoa Loop Info'!$A$2:$A$300,0),MATCH($G$2,'Genoa Loop Info'!$B$1:$Z$1,0)),"No Cust ID")</f>
        <v>No Cust ID</v>
      </c>
      <c r="H86" s="4"/>
      <c r="I86" s="3"/>
      <c r="J86" s="3"/>
      <c r="K86" s="14"/>
      <c r="L86" s="3"/>
      <c r="M86" s="3"/>
      <c r="N86" s="3"/>
      <c r="O86" s="3"/>
      <c r="P86" s="3" t="str">
        <f t="shared" si="11"/>
        <v/>
      </c>
      <c r="Q86" s="3" t="str">
        <f t="shared" si="11"/>
        <v/>
      </c>
      <c r="R86" s="3"/>
      <c r="S86" s="3"/>
      <c r="T86" s="3" t="str">
        <f t="shared" si="12"/>
        <v/>
      </c>
      <c r="U86" s="3" t="str">
        <f t="shared" si="12"/>
        <v/>
      </c>
      <c r="V86" s="3"/>
      <c r="W86" s="3"/>
      <c r="X86" s="3" t="str">
        <f t="shared" si="13"/>
        <v/>
      </c>
      <c r="Y86" s="3" t="str">
        <f t="shared" si="13"/>
        <v/>
      </c>
      <c r="Z86" s="3"/>
      <c r="AA86" s="3"/>
      <c r="AB86" s="3" t="str">
        <f t="shared" si="10"/>
        <v/>
      </c>
      <c r="AC86" s="3" t="str">
        <f t="shared" si="10"/>
        <v/>
      </c>
      <c r="AD86" s="3"/>
      <c r="AE86" s="3"/>
      <c r="AF86" s="3" t="str">
        <f t="shared" si="14"/>
        <v/>
      </c>
      <c r="AG86" s="3" t="str">
        <f t="shared" si="14"/>
        <v/>
      </c>
      <c r="AH86" s="3"/>
    </row>
    <row r="87" spans="1:34" x14ac:dyDescent="0.35">
      <c r="A87" s="11"/>
      <c r="B87" s="2"/>
      <c r="C87" s="13" t="str">
        <f>IFERROR(INDEX('Genoa Loop Info'!$B$2:$Z$300,MATCH(I87,'Genoa Loop Info'!$A$2:$A$300,0),MATCH($C$2,'Genoa Loop Info'!$B$1:$Z$1,0)),"No Match")</f>
        <v>No Match</v>
      </c>
      <c r="D87" s="13" t="str">
        <f>IFERROR(INDEX('Genoa Loop Info'!$B$2:$Z$300,MATCH(I87,'Genoa Loop Info'!$A$2:$A$300,0),MATCH($D$2,'Genoa Loop Info'!$B$1:$Z$1,0)),"No Port Info")</f>
        <v>No Port Info</v>
      </c>
      <c r="E87" s="13" t="str">
        <f t="shared" si="15"/>
        <v>No</v>
      </c>
      <c r="F87" s="13" t="str">
        <f t="shared" si="16"/>
        <v>No Match</v>
      </c>
      <c r="G87" s="13" t="str">
        <f>IFERROR(INDEX('Genoa Loop Info'!$B$2:$Z$300,MATCH(I87,'Genoa Loop Info'!$A$2:$A$300,0),MATCH($G$2,'Genoa Loop Info'!$B$1:$Z$1,0)),"No Cust ID")</f>
        <v>No Cust ID</v>
      </c>
      <c r="H87" s="4"/>
      <c r="I87" s="3"/>
      <c r="J87" s="3"/>
      <c r="K87" s="14"/>
      <c r="L87" s="3"/>
      <c r="M87" s="3"/>
      <c r="N87" s="3"/>
      <c r="O87" s="3"/>
      <c r="P87" s="3" t="str">
        <f t="shared" si="11"/>
        <v/>
      </c>
      <c r="Q87" s="3" t="str">
        <f t="shared" si="11"/>
        <v/>
      </c>
      <c r="R87" s="3"/>
      <c r="S87" s="3"/>
      <c r="T87" s="3" t="str">
        <f t="shared" si="12"/>
        <v/>
      </c>
      <c r="U87" s="3" t="str">
        <f t="shared" si="12"/>
        <v/>
      </c>
      <c r="V87" s="3"/>
      <c r="W87" s="3"/>
      <c r="X87" s="3" t="str">
        <f t="shared" si="13"/>
        <v/>
      </c>
      <c r="Y87" s="3" t="str">
        <f t="shared" si="13"/>
        <v/>
      </c>
      <c r="Z87" s="3"/>
      <c r="AA87" s="3"/>
      <c r="AB87" s="3" t="str">
        <f t="shared" si="10"/>
        <v/>
      </c>
      <c r="AC87" s="3" t="str">
        <f t="shared" si="10"/>
        <v/>
      </c>
      <c r="AD87" s="3"/>
      <c r="AE87" s="3"/>
      <c r="AF87" s="3" t="str">
        <f t="shared" si="14"/>
        <v/>
      </c>
      <c r="AG87" s="3" t="str">
        <f t="shared" si="14"/>
        <v/>
      </c>
      <c r="AH87" s="3"/>
    </row>
    <row r="88" spans="1:34" x14ac:dyDescent="0.35">
      <c r="A88" s="11"/>
      <c r="B88" s="2"/>
      <c r="C88" s="13" t="str">
        <f>IFERROR(INDEX('Genoa Loop Info'!$B$2:$Z$300,MATCH(I88,'Genoa Loop Info'!$A$2:$A$300,0),MATCH($C$2,'Genoa Loop Info'!$B$1:$Z$1,0)),"No Match")</f>
        <v>No Match</v>
      </c>
      <c r="D88" s="13" t="str">
        <f>IFERROR(INDEX('Genoa Loop Info'!$B$2:$Z$300,MATCH(I88,'Genoa Loop Info'!$A$2:$A$300,0),MATCH($D$2,'Genoa Loop Info'!$B$1:$Z$1,0)),"No Port Info")</f>
        <v>No Port Info</v>
      </c>
      <c r="E88" s="13" t="str">
        <f t="shared" si="15"/>
        <v>No</v>
      </c>
      <c r="F88" s="13" t="str">
        <f t="shared" si="16"/>
        <v>No Match</v>
      </c>
      <c r="G88" s="13" t="str">
        <f>IFERROR(INDEX('Genoa Loop Info'!$B$2:$Z$300,MATCH(I88,'Genoa Loop Info'!$A$2:$A$300,0),MATCH($G$2,'Genoa Loop Info'!$B$1:$Z$1,0)),"No Cust ID")</f>
        <v>No Cust ID</v>
      </c>
      <c r="H88" s="4"/>
      <c r="I88" s="3"/>
      <c r="J88" s="3"/>
      <c r="K88" s="14"/>
      <c r="L88" s="3"/>
      <c r="M88" s="3"/>
      <c r="N88" s="3"/>
      <c r="O88" s="3"/>
      <c r="P88" s="3" t="str">
        <f t="shared" si="11"/>
        <v/>
      </c>
      <c r="Q88" s="3" t="str">
        <f t="shared" si="11"/>
        <v/>
      </c>
      <c r="R88" s="3"/>
      <c r="S88" s="3"/>
      <c r="T88" s="3" t="str">
        <f t="shared" si="12"/>
        <v/>
      </c>
      <c r="U88" s="3" t="str">
        <f t="shared" si="12"/>
        <v/>
      </c>
      <c r="V88" s="3"/>
      <c r="W88" s="3"/>
      <c r="X88" s="3" t="str">
        <f t="shared" si="13"/>
        <v/>
      </c>
      <c r="Y88" s="3" t="str">
        <f t="shared" si="13"/>
        <v/>
      </c>
      <c r="Z88" s="3"/>
      <c r="AA88" s="3"/>
      <c r="AB88" s="3" t="str">
        <f t="shared" ref="AB88:AC151" si="17">IF($AA88&lt;&gt;"N/A",TRIM(MID(SUBSTITUTE($AA88,"/",REPT(" ",LEN($AA88))),(AF$2-1)*LEN($AA88)+1,LEN($AA88))),"")</f>
        <v/>
      </c>
      <c r="AC88" s="3" t="str">
        <f t="shared" si="17"/>
        <v/>
      </c>
      <c r="AD88" s="3"/>
      <c r="AE88" s="3"/>
      <c r="AF88" s="3" t="str">
        <f t="shared" si="14"/>
        <v/>
      </c>
      <c r="AG88" s="3" t="str">
        <f t="shared" si="14"/>
        <v/>
      </c>
      <c r="AH88" s="3"/>
    </row>
    <row r="89" spans="1:34" x14ac:dyDescent="0.35">
      <c r="A89" s="11"/>
      <c r="B89" s="2"/>
      <c r="C89" s="13" t="str">
        <f>IFERROR(INDEX('Genoa Loop Info'!$B$2:$Z$300,MATCH(I89,'Genoa Loop Info'!$A$2:$A$300,0),MATCH($C$2,'Genoa Loop Info'!$B$1:$Z$1,0)),"No Match")</f>
        <v>No Match</v>
      </c>
      <c r="D89" s="13" t="str">
        <f>IFERROR(INDEX('Genoa Loop Info'!$B$2:$Z$300,MATCH(I89,'Genoa Loop Info'!$A$2:$A$300,0),MATCH($D$2,'Genoa Loop Info'!$B$1:$Z$1,0)),"No Port Info")</f>
        <v>No Port Info</v>
      </c>
      <c r="E89" s="13" t="str">
        <f t="shared" si="15"/>
        <v>No</v>
      </c>
      <c r="F89" s="13" t="str">
        <f t="shared" si="16"/>
        <v>No Match</v>
      </c>
      <c r="G89" s="13" t="str">
        <f>IFERROR(INDEX('Genoa Loop Info'!$B$2:$Z$300,MATCH(I89,'Genoa Loop Info'!$A$2:$A$300,0),MATCH($G$2,'Genoa Loop Info'!$B$1:$Z$1,0)),"No Cust ID")</f>
        <v>No Cust ID</v>
      </c>
      <c r="H89" s="4"/>
      <c r="I89" s="3"/>
      <c r="J89" s="3"/>
      <c r="K89" s="14"/>
      <c r="L89" s="3"/>
      <c r="M89" s="3"/>
      <c r="N89" s="3"/>
      <c r="O89" s="3"/>
      <c r="P89" s="3" t="str">
        <f t="shared" ref="P89:Q152" si="18">IF($O89&lt;&gt;"N/A",TRIM(MID(SUBSTITUTE($O89,"/",REPT(" ",LEN($O89))),(P$2-1)*LEN($O89)+1,LEN($O89))),"")</f>
        <v/>
      </c>
      <c r="Q89" s="3" t="str">
        <f t="shared" si="18"/>
        <v/>
      </c>
      <c r="R89" s="3"/>
      <c r="S89" s="3"/>
      <c r="T89" s="3" t="str">
        <f t="shared" ref="T89:U152" si="19">IF($S89&lt;&gt;"N/A",TRIM(MID(SUBSTITUTE($S89,"/",REPT(" ",LEN($S89))),(T$2-1)*LEN($S89)+1,LEN($S89))),"")</f>
        <v/>
      </c>
      <c r="U89" s="3" t="str">
        <f t="shared" si="19"/>
        <v/>
      </c>
      <c r="V89" s="3"/>
      <c r="W89" s="3"/>
      <c r="X89" s="3" t="str">
        <f t="shared" si="13"/>
        <v/>
      </c>
      <c r="Y89" s="3" t="str">
        <f t="shared" si="13"/>
        <v/>
      </c>
      <c r="Z89" s="3"/>
      <c r="AA89" s="3"/>
      <c r="AB89" s="3" t="str">
        <f t="shared" si="17"/>
        <v/>
      </c>
      <c r="AC89" s="3" t="str">
        <f t="shared" si="17"/>
        <v/>
      </c>
      <c r="AD89" s="3"/>
      <c r="AE89" s="3"/>
      <c r="AF89" s="3" t="str">
        <f t="shared" si="14"/>
        <v/>
      </c>
      <c r="AG89" s="3" t="str">
        <f t="shared" si="14"/>
        <v/>
      </c>
      <c r="AH89" s="3"/>
    </row>
    <row r="90" spans="1:34" x14ac:dyDescent="0.35">
      <c r="A90" s="11"/>
      <c r="B90" s="2"/>
      <c r="C90" s="13" t="str">
        <f>IFERROR(INDEX('Genoa Loop Info'!$B$2:$Z$300,MATCH(I90,'Genoa Loop Info'!$A$2:$A$300,0),MATCH($C$2,'Genoa Loop Info'!$B$1:$Z$1,0)),"No Match")</f>
        <v>No Match</v>
      </c>
      <c r="D90" s="13" t="str">
        <f>IFERROR(INDEX('Genoa Loop Info'!$B$2:$Z$300,MATCH(I90,'Genoa Loop Info'!$A$2:$A$300,0),MATCH($D$2,'Genoa Loop Info'!$B$1:$Z$1,0)),"No Port Info")</f>
        <v>No Port Info</v>
      </c>
      <c r="E90" s="13" t="str">
        <f t="shared" si="15"/>
        <v>No</v>
      </c>
      <c r="F90" s="13" t="str">
        <f t="shared" si="16"/>
        <v>No Match</v>
      </c>
      <c r="G90" s="13" t="str">
        <f>IFERROR(INDEX('Genoa Loop Info'!$B$2:$Z$300,MATCH(I90,'Genoa Loop Info'!$A$2:$A$300,0),MATCH($G$2,'Genoa Loop Info'!$B$1:$Z$1,0)),"No Cust ID")</f>
        <v>No Cust ID</v>
      </c>
      <c r="H90" s="4"/>
      <c r="I90" s="3"/>
      <c r="J90" s="3"/>
      <c r="K90" s="14"/>
      <c r="L90" s="3"/>
      <c r="M90" s="3"/>
      <c r="N90" s="3"/>
      <c r="O90" s="3"/>
      <c r="P90" s="3" t="str">
        <f t="shared" si="18"/>
        <v/>
      </c>
      <c r="Q90" s="3" t="str">
        <f t="shared" si="18"/>
        <v/>
      </c>
      <c r="R90" s="3"/>
      <c r="S90" s="3"/>
      <c r="T90" s="3" t="str">
        <f t="shared" si="19"/>
        <v/>
      </c>
      <c r="U90" s="3" t="str">
        <f t="shared" si="19"/>
        <v/>
      </c>
      <c r="V90" s="3"/>
      <c r="W90" s="3"/>
      <c r="X90" s="3" t="str">
        <f t="shared" ref="X90:Y153" si="20">IF($W90&lt;&gt;"N/A",TRIM(MID(SUBSTITUTE($W90,"/",REPT(" ",LEN($W90))),(X$2-1)*LEN($W90)+1,LEN($W90))),"")</f>
        <v/>
      </c>
      <c r="Y90" s="3" t="str">
        <f t="shared" si="20"/>
        <v/>
      </c>
      <c r="Z90" s="3"/>
      <c r="AA90" s="3"/>
      <c r="AB90" s="3" t="str">
        <f t="shared" si="17"/>
        <v/>
      </c>
      <c r="AC90" s="3" t="str">
        <f t="shared" si="17"/>
        <v/>
      </c>
      <c r="AD90" s="3"/>
      <c r="AE90" s="3"/>
      <c r="AF90" s="3" t="str">
        <f t="shared" si="14"/>
        <v/>
      </c>
      <c r="AG90" s="3" t="str">
        <f t="shared" si="14"/>
        <v/>
      </c>
      <c r="AH90" s="3"/>
    </row>
    <row r="91" spans="1:34" x14ac:dyDescent="0.35">
      <c r="A91" s="11"/>
      <c r="B91" s="2"/>
      <c r="C91" s="13" t="str">
        <f>IFERROR(INDEX('Genoa Loop Info'!$B$2:$Z$300,MATCH(I91,'Genoa Loop Info'!$A$2:$A$300,0),MATCH($C$2,'Genoa Loop Info'!$B$1:$Z$1,0)),"No Match")</f>
        <v>No Match</v>
      </c>
      <c r="D91" s="13" t="str">
        <f>IFERROR(INDEX('Genoa Loop Info'!$B$2:$Z$300,MATCH(I91,'Genoa Loop Info'!$A$2:$A$300,0),MATCH($D$2,'Genoa Loop Info'!$B$1:$Z$1,0)),"No Port Info")</f>
        <v>No Port Info</v>
      </c>
      <c r="E91" s="13" t="str">
        <f t="shared" si="15"/>
        <v>No</v>
      </c>
      <c r="F91" s="13" t="str">
        <f t="shared" si="16"/>
        <v>No Match</v>
      </c>
      <c r="G91" s="13" t="str">
        <f>IFERROR(INDEX('Genoa Loop Info'!$B$2:$Z$300,MATCH(I91,'Genoa Loop Info'!$A$2:$A$300,0),MATCH($G$2,'Genoa Loop Info'!$B$1:$Z$1,0)),"No Cust ID")</f>
        <v>No Cust ID</v>
      </c>
      <c r="H91" s="4"/>
      <c r="I91" s="3"/>
      <c r="J91" s="3"/>
      <c r="K91" s="14"/>
      <c r="L91" s="3"/>
      <c r="M91" s="3"/>
      <c r="N91" s="3"/>
      <c r="O91" s="3"/>
      <c r="P91" s="3" t="str">
        <f t="shared" si="18"/>
        <v/>
      </c>
      <c r="Q91" s="3" t="str">
        <f t="shared" si="18"/>
        <v/>
      </c>
      <c r="R91" s="3"/>
      <c r="S91" s="3"/>
      <c r="T91" s="3" t="str">
        <f t="shared" si="19"/>
        <v/>
      </c>
      <c r="U91" s="3" t="str">
        <f t="shared" si="19"/>
        <v/>
      </c>
      <c r="V91" s="3"/>
      <c r="W91" s="3"/>
      <c r="X91" s="3" t="str">
        <f t="shared" si="20"/>
        <v/>
      </c>
      <c r="Y91" s="3" t="str">
        <f t="shared" si="20"/>
        <v/>
      </c>
      <c r="Z91" s="3"/>
      <c r="AA91" s="3"/>
      <c r="AB91" s="3" t="str">
        <f t="shared" si="17"/>
        <v/>
      </c>
      <c r="AC91" s="3" t="str">
        <f t="shared" si="17"/>
        <v/>
      </c>
      <c r="AD91" s="3"/>
      <c r="AE91" s="3"/>
      <c r="AF91" s="3" t="str">
        <f t="shared" si="14"/>
        <v/>
      </c>
      <c r="AG91" s="3" t="str">
        <f t="shared" si="14"/>
        <v/>
      </c>
      <c r="AH91" s="3"/>
    </row>
    <row r="92" spans="1:34" x14ac:dyDescent="0.35">
      <c r="A92" s="11"/>
      <c r="B92" s="2"/>
      <c r="C92" s="13" t="str">
        <f>IFERROR(INDEX('Genoa Loop Info'!$B$2:$Z$300,MATCH(I92,'Genoa Loop Info'!$A$2:$A$300,0),MATCH($C$2,'Genoa Loop Info'!$B$1:$Z$1,0)),"No Match")</f>
        <v>No Match</v>
      </c>
      <c r="D92" s="13" t="str">
        <f>IFERROR(INDEX('Genoa Loop Info'!$B$2:$Z$300,MATCH(I92,'Genoa Loop Info'!$A$2:$A$300,0),MATCH($D$2,'Genoa Loop Info'!$B$1:$Z$1,0)),"No Port Info")</f>
        <v>No Port Info</v>
      </c>
      <c r="E92" s="13" t="str">
        <f t="shared" si="15"/>
        <v>No</v>
      </c>
      <c r="F92" s="13" t="str">
        <f t="shared" si="16"/>
        <v>No Match</v>
      </c>
      <c r="G92" s="13" t="str">
        <f>IFERROR(INDEX('Genoa Loop Info'!$B$2:$Z$300,MATCH(I92,'Genoa Loop Info'!$A$2:$A$300,0),MATCH($G$2,'Genoa Loop Info'!$B$1:$Z$1,0)),"No Cust ID")</f>
        <v>No Cust ID</v>
      </c>
      <c r="H92" s="4"/>
      <c r="I92" s="3"/>
      <c r="J92" s="3"/>
      <c r="K92" s="14"/>
      <c r="L92" s="3"/>
      <c r="M92" s="3"/>
      <c r="N92" s="3"/>
      <c r="O92" s="3"/>
      <c r="P92" s="3" t="str">
        <f t="shared" si="18"/>
        <v/>
      </c>
      <c r="Q92" s="3" t="str">
        <f t="shared" si="18"/>
        <v/>
      </c>
      <c r="R92" s="3"/>
      <c r="S92" s="3"/>
      <c r="T92" s="3" t="str">
        <f t="shared" si="19"/>
        <v/>
      </c>
      <c r="U92" s="3" t="str">
        <f t="shared" si="19"/>
        <v/>
      </c>
      <c r="V92" s="3"/>
      <c r="W92" s="3"/>
      <c r="X92" s="3" t="str">
        <f t="shared" si="20"/>
        <v/>
      </c>
      <c r="Y92" s="3" t="str">
        <f t="shared" si="20"/>
        <v/>
      </c>
      <c r="Z92" s="3"/>
      <c r="AA92" s="3"/>
      <c r="AB92" s="3" t="str">
        <f t="shared" si="17"/>
        <v/>
      </c>
      <c r="AC92" s="3" t="str">
        <f t="shared" si="17"/>
        <v/>
      </c>
      <c r="AD92" s="3"/>
      <c r="AE92" s="3"/>
      <c r="AF92" s="3" t="str">
        <f t="shared" si="14"/>
        <v/>
      </c>
      <c r="AG92" s="3" t="str">
        <f t="shared" si="14"/>
        <v/>
      </c>
      <c r="AH92" s="3"/>
    </row>
    <row r="93" spans="1:34" x14ac:dyDescent="0.35">
      <c r="A93" s="11"/>
      <c r="B93" s="2"/>
      <c r="C93" s="13" t="str">
        <f>IFERROR(INDEX('Genoa Loop Info'!$B$2:$Z$300,MATCH(I93,'Genoa Loop Info'!$A$2:$A$300,0),MATCH($C$2,'Genoa Loop Info'!$B$1:$Z$1,0)),"No Match")</f>
        <v>No Match</v>
      </c>
      <c r="D93" s="13" t="str">
        <f>IFERROR(INDEX('Genoa Loop Info'!$B$2:$Z$300,MATCH(I93,'Genoa Loop Info'!$A$2:$A$300,0),MATCH($D$2,'Genoa Loop Info'!$B$1:$Z$1,0)),"No Port Info")</f>
        <v>No Port Info</v>
      </c>
      <c r="E93" s="13" t="str">
        <f t="shared" si="15"/>
        <v>No</v>
      </c>
      <c r="F93" s="13" t="str">
        <f t="shared" si="16"/>
        <v>No Match</v>
      </c>
      <c r="G93" s="13" t="str">
        <f>IFERROR(INDEX('Genoa Loop Info'!$B$2:$Z$300,MATCH(I93,'Genoa Loop Info'!$A$2:$A$300,0),MATCH($G$2,'Genoa Loop Info'!$B$1:$Z$1,0)),"No Cust ID")</f>
        <v>No Cust ID</v>
      </c>
      <c r="H93" s="4"/>
      <c r="I93" s="3"/>
      <c r="J93" s="3"/>
      <c r="K93" s="14"/>
      <c r="L93" s="3"/>
      <c r="M93" s="3"/>
      <c r="N93" s="3"/>
      <c r="O93" s="3"/>
      <c r="P93" s="3" t="str">
        <f t="shared" si="18"/>
        <v/>
      </c>
      <c r="Q93" s="3" t="str">
        <f t="shared" si="18"/>
        <v/>
      </c>
      <c r="R93" s="3"/>
      <c r="S93" s="3"/>
      <c r="T93" s="3" t="str">
        <f t="shared" si="19"/>
        <v/>
      </c>
      <c r="U93" s="3" t="str">
        <f t="shared" si="19"/>
        <v/>
      </c>
      <c r="V93" s="3"/>
      <c r="W93" s="3"/>
      <c r="X93" s="3" t="str">
        <f t="shared" si="20"/>
        <v/>
      </c>
      <c r="Y93" s="3" t="str">
        <f t="shared" si="20"/>
        <v/>
      </c>
      <c r="Z93" s="3"/>
      <c r="AA93" s="3"/>
      <c r="AB93" s="3" t="str">
        <f t="shared" si="17"/>
        <v/>
      </c>
      <c r="AC93" s="3" t="str">
        <f t="shared" si="17"/>
        <v/>
      </c>
      <c r="AD93" s="3"/>
      <c r="AE93" s="3"/>
      <c r="AF93" s="3" t="str">
        <f t="shared" si="14"/>
        <v/>
      </c>
      <c r="AG93" s="3" t="str">
        <f t="shared" si="14"/>
        <v/>
      </c>
      <c r="AH93" s="3"/>
    </row>
    <row r="94" spans="1:34" x14ac:dyDescent="0.35">
      <c r="A94" s="11"/>
      <c r="B94" s="2"/>
      <c r="C94" s="13" t="str">
        <f>IFERROR(INDEX('Genoa Loop Info'!$B$2:$Z$300,MATCH(I94,'Genoa Loop Info'!$A$2:$A$300,0),MATCH($C$2,'Genoa Loop Info'!$B$1:$Z$1,0)),"No Match")</f>
        <v>No Match</v>
      </c>
      <c r="D94" s="13" t="str">
        <f>IFERROR(INDEX('Genoa Loop Info'!$B$2:$Z$300,MATCH(I94,'Genoa Loop Info'!$A$2:$A$300,0),MATCH($D$2,'Genoa Loop Info'!$B$1:$Z$1,0)),"No Port Info")</f>
        <v>No Port Info</v>
      </c>
      <c r="E94" s="13" t="str">
        <f t="shared" si="15"/>
        <v>No</v>
      </c>
      <c r="F94" s="13" t="str">
        <f t="shared" si="16"/>
        <v>No Match</v>
      </c>
      <c r="G94" s="13" t="str">
        <f>IFERROR(INDEX('Genoa Loop Info'!$B$2:$Z$300,MATCH(I94,'Genoa Loop Info'!$A$2:$A$300,0),MATCH($G$2,'Genoa Loop Info'!$B$1:$Z$1,0)),"No Cust ID")</f>
        <v>No Cust ID</v>
      </c>
      <c r="H94" s="4"/>
      <c r="I94" s="3"/>
      <c r="J94" s="3"/>
      <c r="K94" s="14"/>
      <c r="L94" s="3"/>
      <c r="M94" s="3"/>
      <c r="N94" s="3"/>
      <c r="O94" s="3"/>
      <c r="P94" s="3" t="str">
        <f t="shared" si="18"/>
        <v/>
      </c>
      <c r="Q94" s="3" t="str">
        <f t="shared" si="18"/>
        <v/>
      </c>
      <c r="R94" s="3"/>
      <c r="S94" s="3"/>
      <c r="T94" s="3" t="str">
        <f t="shared" si="19"/>
        <v/>
      </c>
      <c r="U94" s="3" t="str">
        <f t="shared" si="19"/>
        <v/>
      </c>
      <c r="V94" s="3"/>
      <c r="W94" s="3"/>
      <c r="X94" s="3" t="str">
        <f t="shared" si="20"/>
        <v/>
      </c>
      <c r="Y94" s="3" t="str">
        <f t="shared" si="20"/>
        <v/>
      </c>
      <c r="Z94" s="3"/>
      <c r="AA94" s="3"/>
      <c r="AB94" s="3" t="str">
        <f t="shared" si="17"/>
        <v/>
      </c>
      <c r="AC94" s="3" t="str">
        <f t="shared" si="17"/>
        <v/>
      </c>
      <c r="AD94" s="3"/>
      <c r="AE94" s="3"/>
      <c r="AF94" s="3" t="str">
        <f t="shared" si="14"/>
        <v/>
      </c>
      <c r="AG94" s="3" t="str">
        <f t="shared" si="14"/>
        <v/>
      </c>
      <c r="AH94" s="3"/>
    </row>
    <row r="95" spans="1:34" x14ac:dyDescent="0.35">
      <c r="A95" s="11"/>
      <c r="B95" s="2"/>
      <c r="C95" s="13" t="str">
        <f>IFERROR(INDEX('Genoa Loop Info'!$B$2:$Z$300,MATCH(I95,'Genoa Loop Info'!$A$2:$A$300,0),MATCH($C$2,'Genoa Loop Info'!$B$1:$Z$1,0)),"No Match")</f>
        <v>No Match</v>
      </c>
      <c r="D95" s="13" t="str">
        <f>IFERROR(INDEX('Genoa Loop Info'!$B$2:$Z$300,MATCH(I95,'Genoa Loop Info'!$A$2:$A$300,0),MATCH($D$2,'Genoa Loop Info'!$B$1:$Z$1,0)),"No Port Info")</f>
        <v>No Port Info</v>
      </c>
      <c r="E95" s="13" t="str">
        <f t="shared" si="15"/>
        <v>No</v>
      </c>
      <c r="F95" s="13" t="str">
        <f t="shared" si="16"/>
        <v>No Match</v>
      </c>
      <c r="G95" s="13" t="str">
        <f>IFERROR(INDEX('Genoa Loop Info'!$B$2:$Z$300,MATCH(I95,'Genoa Loop Info'!$A$2:$A$300,0),MATCH($G$2,'Genoa Loop Info'!$B$1:$Z$1,0)),"No Cust ID")</f>
        <v>No Cust ID</v>
      </c>
      <c r="H95" s="4"/>
      <c r="I95" s="3"/>
      <c r="J95" s="3"/>
      <c r="K95" s="14"/>
      <c r="L95" s="3"/>
      <c r="M95" s="3"/>
      <c r="N95" s="3"/>
      <c r="O95" s="3"/>
      <c r="P95" s="3" t="str">
        <f t="shared" si="18"/>
        <v/>
      </c>
      <c r="Q95" s="3" t="str">
        <f t="shared" si="18"/>
        <v/>
      </c>
      <c r="R95" s="3"/>
      <c r="S95" s="3"/>
      <c r="T95" s="3" t="str">
        <f t="shared" si="19"/>
        <v/>
      </c>
      <c r="U95" s="3" t="str">
        <f t="shared" si="19"/>
        <v/>
      </c>
      <c r="V95" s="3"/>
      <c r="W95" s="3"/>
      <c r="X95" s="3" t="str">
        <f t="shared" si="20"/>
        <v/>
      </c>
      <c r="Y95" s="3" t="str">
        <f t="shared" si="20"/>
        <v/>
      </c>
      <c r="Z95" s="3"/>
      <c r="AA95" s="3"/>
      <c r="AB95" s="3" t="str">
        <f t="shared" si="17"/>
        <v/>
      </c>
      <c r="AC95" s="3" t="str">
        <f t="shared" si="17"/>
        <v/>
      </c>
      <c r="AD95" s="3"/>
      <c r="AE95" s="3"/>
      <c r="AF95" s="3" t="str">
        <f t="shared" si="14"/>
        <v/>
      </c>
      <c r="AG95" s="3" t="str">
        <f t="shared" si="14"/>
        <v/>
      </c>
      <c r="AH95" s="3"/>
    </row>
    <row r="96" spans="1:34" x14ac:dyDescent="0.35">
      <c r="A96" s="11"/>
      <c r="B96" s="2"/>
      <c r="C96" s="13" t="str">
        <f>IFERROR(INDEX('Genoa Loop Info'!$B$2:$Z$300,MATCH(I96,'Genoa Loop Info'!$A$2:$A$300,0),MATCH($C$2,'Genoa Loop Info'!$B$1:$Z$1,0)),"No Match")</f>
        <v>No Match</v>
      </c>
      <c r="D96" s="13" t="str">
        <f>IFERROR(INDEX('Genoa Loop Info'!$B$2:$Z$300,MATCH(I96,'Genoa Loop Info'!$A$2:$A$300,0),MATCH($D$2,'Genoa Loop Info'!$B$1:$Z$1,0)),"No Port Info")</f>
        <v>No Port Info</v>
      </c>
      <c r="E96" s="13" t="str">
        <f t="shared" si="15"/>
        <v>No</v>
      </c>
      <c r="F96" s="13" t="str">
        <f t="shared" si="16"/>
        <v>No Match</v>
      </c>
      <c r="G96" s="13" t="str">
        <f>IFERROR(INDEX('Genoa Loop Info'!$B$2:$Z$300,MATCH(I96,'Genoa Loop Info'!$A$2:$A$300,0),MATCH($G$2,'Genoa Loop Info'!$B$1:$Z$1,0)),"No Cust ID")</f>
        <v>No Cust ID</v>
      </c>
      <c r="H96" s="4"/>
      <c r="I96" s="3"/>
      <c r="J96" s="3"/>
      <c r="K96" s="14"/>
      <c r="L96" s="3"/>
      <c r="M96" s="3"/>
      <c r="N96" s="3"/>
      <c r="O96" s="3"/>
      <c r="P96" s="3" t="str">
        <f t="shared" si="18"/>
        <v/>
      </c>
      <c r="Q96" s="3" t="str">
        <f t="shared" si="18"/>
        <v/>
      </c>
      <c r="R96" s="3"/>
      <c r="S96" s="3"/>
      <c r="T96" s="3" t="str">
        <f t="shared" si="19"/>
        <v/>
      </c>
      <c r="U96" s="3" t="str">
        <f t="shared" si="19"/>
        <v/>
      </c>
      <c r="V96" s="3"/>
      <c r="W96" s="3"/>
      <c r="X96" s="3" t="str">
        <f t="shared" si="20"/>
        <v/>
      </c>
      <c r="Y96" s="3" t="str">
        <f t="shared" si="20"/>
        <v/>
      </c>
      <c r="Z96" s="3"/>
      <c r="AA96" s="3"/>
      <c r="AB96" s="3" t="str">
        <f t="shared" si="17"/>
        <v/>
      </c>
      <c r="AC96" s="3" t="str">
        <f t="shared" si="17"/>
        <v/>
      </c>
      <c r="AD96" s="3"/>
      <c r="AE96" s="3"/>
      <c r="AF96" s="3" t="str">
        <f t="shared" si="14"/>
        <v/>
      </c>
      <c r="AG96" s="3" t="str">
        <f t="shared" si="14"/>
        <v/>
      </c>
      <c r="AH96" s="3"/>
    </row>
    <row r="97" spans="1:34" x14ac:dyDescent="0.35">
      <c r="A97" s="11"/>
      <c r="B97" s="2"/>
      <c r="C97" s="13" t="str">
        <f>IFERROR(INDEX('Genoa Loop Info'!$B$2:$Z$300,MATCH(I97,'Genoa Loop Info'!$A$2:$A$300,0),MATCH($C$2,'Genoa Loop Info'!$B$1:$Z$1,0)),"No Match")</f>
        <v>No Match</v>
      </c>
      <c r="D97" s="13" t="str">
        <f>IFERROR(INDEX('Genoa Loop Info'!$B$2:$Z$300,MATCH(I97,'Genoa Loop Info'!$A$2:$A$300,0),MATCH($D$2,'Genoa Loop Info'!$B$1:$Z$1,0)),"No Port Info")</f>
        <v>No Port Info</v>
      </c>
      <c r="E97" s="13" t="str">
        <f t="shared" si="15"/>
        <v>No</v>
      </c>
      <c r="F97" s="13" t="str">
        <f t="shared" si="16"/>
        <v>No Match</v>
      </c>
      <c r="G97" s="13" t="str">
        <f>IFERROR(INDEX('Genoa Loop Info'!$B$2:$Z$300,MATCH(I97,'Genoa Loop Info'!$A$2:$A$300,0),MATCH($G$2,'Genoa Loop Info'!$B$1:$Z$1,0)),"No Cust ID")</f>
        <v>No Cust ID</v>
      </c>
      <c r="H97" s="4"/>
      <c r="I97" s="3"/>
      <c r="J97" s="3"/>
      <c r="K97" s="14"/>
      <c r="L97" s="3"/>
      <c r="M97" s="3"/>
      <c r="N97" s="3"/>
      <c r="O97" s="3"/>
      <c r="P97" s="3" t="str">
        <f t="shared" si="18"/>
        <v/>
      </c>
      <c r="Q97" s="3" t="str">
        <f t="shared" si="18"/>
        <v/>
      </c>
      <c r="R97" s="3"/>
      <c r="S97" s="3"/>
      <c r="T97" s="3" t="str">
        <f t="shared" si="19"/>
        <v/>
      </c>
      <c r="U97" s="3" t="str">
        <f t="shared" si="19"/>
        <v/>
      </c>
      <c r="V97" s="3"/>
      <c r="W97" s="3"/>
      <c r="X97" s="3" t="str">
        <f t="shared" si="20"/>
        <v/>
      </c>
      <c r="Y97" s="3" t="str">
        <f t="shared" si="20"/>
        <v/>
      </c>
      <c r="Z97" s="3"/>
      <c r="AA97" s="3"/>
      <c r="AB97" s="3" t="str">
        <f t="shared" si="17"/>
        <v/>
      </c>
      <c r="AC97" s="3" t="str">
        <f t="shared" si="17"/>
        <v/>
      </c>
      <c r="AD97" s="3"/>
      <c r="AE97" s="3"/>
      <c r="AF97" s="3" t="str">
        <f t="shared" si="14"/>
        <v/>
      </c>
      <c r="AG97" s="3" t="str">
        <f t="shared" si="14"/>
        <v/>
      </c>
      <c r="AH97" s="3"/>
    </row>
    <row r="98" spans="1:34" x14ac:dyDescent="0.35">
      <c r="A98" s="11"/>
      <c r="B98" s="2"/>
      <c r="C98" s="13" t="str">
        <f>IFERROR(INDEX('Genoa Loop Info'!$B$2:$Z$300,MATCH(I98,'Genoa Loop Info'!$A$2:$A$300,0),MATCH($C$2,'Genoa Loop Info'!$B$1:$Z$1,0)),"No Match")</f>
        <v>No Match</v>
      </c>
      <c r="D98" s="13" t="str">
        <f>IFERROR(INDEX('Genoa Loop Info'!$B$2:$Z$300,MATCH(I98,'Genoa Loop Info'!$A$2:$A$300,0),MATCH($D$2,'Genoa Loop Info'!$B$1:$Z$1,0)),"No Port Info")</f>
        <v>No Port Info</v>
      </c>
      <c r="E98" s="13" t="str">
        <f t="shared" si="15"/>
        <v>No</v>
      </c>
      <c r="F98" s="13" t="str">
        <f t="shared" si="16"/>
        <v>No Match</v>
      </c>
      <c r="G98" s="13" t="str">
        <f>IFERROR(INDEX('Genoa Loop Info'!$B$2:$Z$300,MATCH(I98,'Genoa Loop Info'!$A$2:$A$300,0),MATCH($G$2,'Genoa Loop Info'!$B$1:$Z$1,0)),"No Cust ID")</f>
        <v>No Cust ID</v>
      </c>
      <c r="H98" s="4"/>
      <c r="I98" s="3"/>
      <c r="J98" s="3"/>
      <c r="K98" s="14"/>
      <c r="L98" s="3"/>
      <c r="M98" s="3"/>
      <c r="N98" s="3"/>
      <c r="O98" s="3"/>
      <c r="P98" s="3" t="str">
        <f t="shared" si="18"/>
        <v/>
      </c>
      <c r="Q98" s="3" t="str">
        <f t="shared" si="18"/>
        <v/>
      </c>
      <c r="R98" s="3"/>
      <c r="S98" s="3"/>
      <c r="T98" s="3" t="str">
        <f t="shared" si="19"/>
        <v/>
      </c>
      <c r="U98" s="3" t="str">
        <f t="shared" si="19"/>
        <v/>
      </c>
      <c r="V98" s="3"/>
      <c r="W98" s="3"/>
      <c r="X98" s="3" t="str">
        <f t="shared" si="20"/>
        <v/>
      </c>
      <c r="Y98" s="3" t="str">
        <f t="shared" si="20"/>
        <v/>
      </c>
      <c r="Z98" s="3"/>
      <c r="AA98" s="3"/>
      <c r="AB98" s="3" t="str">
        <f t="shared" si="17"/>
        <v/>
      </c>
      <c r="AC98" s="3" t="str">
        <f t="shared" si="17"/>
        <v/>
      </c>
      <c r="AD98" s="3"/>
      <c r="AE98" s="3"/>
      <c r="AF98" s="3" t="str">
        <f t="shared" si="14"/>
        <v/>
      </c>
      <c r="AG98" s="3" t="str">
        <f t="shared" si="14"/>
        <v/>
      </c>
      <c r="AH98" s="3"/>
    </row>
    <row r="99" spans="1:34" x14ac:dyDescent="0.35">
      <c r="A99" s="11"/>
      <c r="B99" s="2"/>
      <c r="C99" s="13" t="str">
        <f>IFERROR(INDEX('Genoa Loop Info'!$B$2:$Z$300,MATCH(I99,'Genoa Loop Info'!$A$2:$A$300,0),MATCH($C$2,'Genoa Loop Info'!$B$1:$Z$1,0)),"No Match")</f>
        <v>No Match</v>
      </c>
      <c r="D99" s="13" t="str">
        <f>IFERROR(INDEX('Genoa Loop Info'!$B$2:$Z$300,MATCH(I99,'Genoa Loop Info'!$A$2:$A$300,0),MATCH($D$2,'Genoa Loop Info'!$B$1:$Z$1,0)),"No Port Info")</f>
        <v>No Port Info</v>
      </c>
      <c r="E99" s="13" t="str">
        <f t="shared" si="15"/>
        <v>No</v>
      </c>
      <c r="F99" s="13" t="str">
        <f t="shared" si="16"/>
        <v>No Match</v>
      </c>
      <c r="G99" s="13" t="str">
        <f>IFERROR(INDEX('Genoa Loop Info'!$B$2:$Z$300,MATCH(I99,'Genoa Loop Info'!$A$2:$A$300,0),MATCH($G$2,'Genoa Loop Info'!$B$1:$Z$1,0)),"No Cust ID")</f>
        <v>No Cust ID</v>
      </c>
      <c r="H99" s="4"/>
      <c r="I99" s="3"/>
      <c r="J99" s="3"/>
      <c r="K99" s="14"/>
      <c r="L99" s="3"/>
      <c r="M99" s="3"/>
      <c r="N99" s="3"/>
      <c r="O99" s="3"/>
      <c r="P99" s="3" t="str">
        <f t="shared" si="18"/>
        <v/>
      </c>
      <c r="Q99" s="3" t="str">
        <f t="shared" si="18"/>
        <v/>
      </c>
      <c r="R99" s="3"/>
      <c r="S99" s="3"/>
      <c r="T99" s="3" t="str">
        <f t="shared" si="19"/>
        <v/>
      </c>
      <c r="U99" s="3" t="str">
        <f t="shared" si="19"/>
        <v/>
      </c>
      <c r="V99" s="3"/>
      <c r="W99" s="3"/>
      <c r="X99" s="3" t="str">
        <f t="shared" si="20"/>
        <v/>
      </c>
      <c r="Y99" s="3" t="str">
        <f t="shared" si="20"/>
        <v/>
      </c>
      <c r="Z99" s="3"/>
      <c r="AA99" s="3"/>
      <c r="AB99" s="3" t="str">
        <f t="shared" si="17"/>
        <v/>
      </c>
      <c r="AC99" s="3" t="str">
        <f t="shared" si="17"/>
        <v/>
      </c>
      <c r="AD99" s="3"/>
      <c r="AE99" s="3"/>
      <c r="AF99" s="3" t="str">
        <f t="shared" si="14"/>
        <v/>
      </c>
      <c r="AG99" s="3" t="str">
        <f t="shared" si="14"/>
        <v/>
      </c>
      <c r="AH99" s="3"/>
    </row>
    <row r="100" spans="1:34" x14ac:dyDescent="0.35">
      <c r="A100" s="11"/>
      <c r="B100" s="2"/>
      <c r="C100" s="13" t="str">
        <f>IFERROR(INDEX('Genoa Loop Info'!$B$2:$Z$300,MATCH(I100,'Genoa Loop Info'!$A$2:$A$300,0),MATCH($C$2,'Genoa Loop Info'!$B$1:$Z$1,0)),"No Match")</f>
        <v>No Match</v>
      </c>
      <c r="D100" s="13" t="str">
        <f>IFERROR(INDEX('Genoa Loop Info'!$B$2:$Z$300,MATCH(I100,'Genoa Loop Info'!$A$2:$A$300,0),MATCH($D$2,'Genoa Loop Info'!$B$1:$Z$1,0)),"No Port Info")</f>
        <v>No Port Info</v>
      </c>
      <c r="E100" s="13" t="str">
        <f t="shared" si="15"/>
        <v>No</v>
      </c>
      <c r="F100" s="13" t="str">
        <f t="shared" si="16"/>
        <v>No Match</v>
      </c>
      <c r="G100" s="13" t="str">
        <f>IFERROR(INDEX('Genoa Loop Info'!$B$2:$Z$300,MATCH(I100,'Genoa Loop Info'!$A$2:$A$300,0),MATCH($G$2,'Genoa Loop Info'!$B$1:$Z$1,0)),"No Cust ID")</f>
        <v>No Cust ID</v>
      </c>
      <c r="H100" s="4"/>
      <c r="I100" s="3"/>
      <c r="J100" s="3"/>
      <c r="K100" s="14"/>
      <c r="L100" s="3"/>
      <c r="M100" s="3"/>
      <c r="N100" s="3"/>
      <c r="O100" s="3"/>
      <c r="P100" s="3" t="str">
        <f t="shared" si="18"/>
        <v/>
      </c>
      <c r="Q100" s="3" t="str">
        <f t="shared" si="18"/>
        <v/>
      </c>
      <c r="R100" s="3"/>
      <c r="S100" s="3"/>
      <c r="T100" s="3" t="str">
        <f t="shared" si="19"/>
        <v/>
      </c>
      <c r="U100" s="3" t="str">
        <f t="shared" si="19"/>
        <v/>
      </c>
      <c r="V100" s="3"/>
      <c r="W100" s="3"/>
      <c r="X100" s="3" t="str">
        <f t="shared" si="20"/>
        <v/>
      </c>
      <c r="Y100" s="3" t="str">
        <f t="shared" si="20"/>
        <v/>
      </c>
      <c r="Z100" s="3"/>
      <c r="AA100" s="3"/>
      <c r="AB100" s="3" t="str">
        <f t="shared" si="17"/>
        <v/>
      </c>
      <c r="AC100" s="3" t="str">
        <f t="shared" si="17"/>
        <v/>
      </c>
      <c r="AD100" s="3"/>
      <c r="AE100" s="3"/>
      <c r="AF100" s="3" t="str">
        <f t="shared" ref="AF100:AG163" si="21">IF($AE100&lt;&gt;"N/A",TRIM(MID(SUBSTITUTE($AE100,"/",REPT(" ",LEN($AE100))),(AF$2-1)*LEN($AE100)+1,LEN($AE100))),"")</f>
        <v/>
      </c>
      <c r="AG100" s="3" t="str">
        <f t="shared" si="21"/>
        <v/>
      </c>
      <c r="AH100" s="3"/>
    </row>
    <row r="101" spans="1:34" x14ac:dyDescent="0.35">
      <c r="A101" s="11"/>
      <c r="B101" s="2"/>
      <c r="C101" s="13" t="str">
        <f>IFERROR(INDEX('Genoa Loop Info'!$B$2:$Z$300,MATCH(I101,'Genoa Loop Info'!$A$2:$A$300,0),MATCH($C$2,'Genoa Loop Info'!$B$1:$Z$1,0)),"No Match")</f>
        <v>No Match</v>
      </c>
      <c r="D101" s="13" t="str">
        <f>IFERROR(INDEX('Genoa Loop Info'!$B$2:$Z$300,MATCH(I101,'Genoa Loop Info'!$A$2:$A$300,0),MATCH($D$2,'Genoa Loop Info'!$B$1:$Z$1,0)),"No Port Info")</f>
        <v>No Port Info</v>
      </c>
      <c r="E101" s="13" t="str">
        <f t="shared" si="15"/>
        <v>No</v>
      </c>
      <c r="F101" s="13" t="str">
        <f t="shared" si="16"/>
        <v>No Match</v>
      </c>
      <c r="G101" s="13" t="str">
        <f>IFERROR(INDEX('Genoa Loop Info'!$B$2:$Z$300,MATCH(I101,'Genoa Loop Info'!$A$2:$A$300,0),MATCH($G$2,'Genoa Loop Info'!$B$1:$Z$1,0)),"No Cust ID")</f>
        <v>No Cust ID</v>
      </c>
      <c r="H101" s="4"/>
      <c r="I101" s="3"/>
      <c r="J101" s="3"/>
      <c r="K101" s="14"/>
      <c r="L101" s="3"/>
      <c r="M101" s="3"/>
      <c r="N101" s="3"/>
      <c r="O101" s="3"/>
      <c r="P101" s="3" t="str">
        <f t="shared" si="18"/>
        <v/>
      </c>
      <c r="Q101" s="3" t="str">
        <f t="shared" si="18"/>
        <v/>
      </c>
      <c r="R101" s="3"/>
      <c r="S101" s="3"/>
      <c r="T101" s="3" t="str">
        <f t="shared" si="19"/>
        <v/>
      </c>
      <c r="U101" s="3" t="str">
        <f t="shared" si="19"/>
        <v/>
      </c>
      <c r="V101" s="3"/>
      <c r="W101" s="3"/>
      <c r="X101" s="3" t="str">
        <f t="shared" si="20"/>
        <v/>
      </c>
      <c r="Y101" s="3" t="str">
        <f t="shared" si="20"/>
        <v/>
      </c>
      <c r="Z101" s="3"/>
      <c r="AA101" s="3"/>
      <c r="AB101" s="3" t="str">
        <f t="shared" si="17"/>
        <v/>
      </c>
      <c r="AC101" s="3" t="str">
        <f t="shared" si="17"/>
        <v/>
      </c>
      <c r="AD101" s="3"/>
      <c r="AE101" s="3"/>
      <c r="AF101" s="3" t="str">
        <f t="shared" si="21"/>
        <v/>
      </c>
      <c r="AG101" s="3" t="str">
        <f t="shared" si="21"/>
        <v/>
      </c>
      <c r="AH101" s="3"/>
    </row>
    <row r="102" spans="1:34" x14ac:dyDescent="0.35">
      <c r="A102" s="11"/>
      <c r="B102" s="2"/>
      <c r="C102" s="13" t="str">
        <f>IFERROR(INDEX('Genoa Loop Info'!$B$2:$Z$300,MATCH(I102,'Genoa Loop Info'!$A$2:$A$300,0),MATCH($C$2,'Genoa Loop Info'!$B$1:$Z$1,0)),"No Match")</f>
        <v>No Match</v>
      </c>
      <c r="D102" s="13" t="str">
        <f>IFERROR(INDEX('Genoa Loop Info'!$B$2:$Z$300,MATCH(I102,'Genoa Loop Info'!$A$2:$A$300,0),MATCH($D$2,'Genoa Loop Info'!$B$1:$Z$1,0)),"No Port Info")</f>
        <v>No Port Info</v>
      </c>
      <c r="E102" s="13" t="str">
        <f t="shared" si="15"/>
        <v>No</v>
      </c>
      <c r="F102" s="13" t="str">
        <f t="shared" si="16"/>
        <v>No Match</v>
      </c>
      <c r="G102" s="13" t="str">
        <f>IFERROR(INDEX('Genoa Loop Info'!$B$2:$Z$300,MATCH(I102,'Genoa Loop Info'!$A$2:$A$300,0),MATCH($G$2,'Genoa Loop Info'!$B$1:$Z$1,0)),"No Cust ID")</f>
        <v>No Cust ID</v>
      </c>
      <c r="H102" s="4"/>
      <c r="I102" s="3"/>
      <c r="J102" s="3"/>
      <c r="K102" s="14"/>
      <c r="L102" s="3"/>
      <c r="M102" s="3"/>
      <c r="N102" s="3"/>
      <c r="O102" s="3"/>
      <c r="P102" s="3" t="str">
        <f t="shared" si="18"/>
        <v/>
      </c>
      <c r="Q102" s="3" t="str">
        <f t="shared" si="18"/>
        <v/>
      </c>
      <c r="R102" s="3"/>
      <c r="S102" s="3"/>
      <c r="T102" s="3" t="str">
        <f t="shared" si="19"/>
        <v/>
      </c>
      <c r="U102" s="3" t="str">
        <f t="shared" si="19"/>
        <v/>
      </c>
      <c r="V102" s="3"/>
      <c r="W102" s="3"/>
      <c r="X102" s="3" t="str">
        <f t="shared" si="20"/>
        <v/>
      </c>
      <c r="Y102" s="3" t="str">
        <f t="shared" si="20"/>
        <v/>
      </c>
      <c r="Z102" s="3"/>
      <c r="AA102" s="3"/>
      <c r="AB102" s="3" t="str">
        <f t="shared" si="17"/>
        <v/>
      </c>
      <c r="AC102" s="3" t="str">
        <f t="shared" si="17"/>
        <v/>
      </c>
      <c r="AD102" s="3"/>
      <c r="AE102" s="3"/>
      <c r="AF102" s="3" t="str">
        <f t="shared" si="21"/>
        <v/>
      </c>
      <c r="AG102" s="3" t="str">
        <f t="shared" si="21"/>
        <v/>
      </c>
      <c r="AH102" s="3"/>
    </row>
    <row r="103" spans="1:34" x14ac:dyDescent="0.35">
      <c r="A103" s="11"/>
      <c r="B103" s="2"/>
      <c r="C103" s="13" t="str">
        <f>IFERROR(INDEX('Genoa Loop Info'!$B$2:$Z$300,MATCH(I103,'Genoa Loop Info'!$A$2:$A$300,0),MATCH($C$2,'Genoa Loop Info'!$B$1:$Z$1,0)),"No Match")</f>
        <v>No Match</v>
      </c>
      <c r="D103" s="13" t="str">
        <f>IFERROR(INDEX('Genoa Loop Info'!$B$2:$Z$300,MATCH(I103,'Genoa Loop Info'!$A$2:$A$300,0),MATCH($D$2,'Genoa Loop Info'!$B$1:$Z$1,0)),"No Port Info")</f>
        <v>No Port Info</v>
      </c>
      <c r="E103" s="13" t="str">
        <f t="shared" si="15"/>
        <v>No</v>
      </c>
      <c r="F103" s="13" t="str">
        <f t="shared" si="16"/>
        <v>No Match</v>
      </c>
      <c r="G103" s="13" t="str">
        <f>IFERROR(INDEX('Genoa Loop Info'!$B$2:$Z$300,MATCH(I103,'Genoa Loop Info'!$A$2:$A$300,0),MATCH($G$2,'Genoa Loop Info'!$B$1:$Z$1,0)),"No Cust ID")</f>
        <v>No Cust ID</v>
      </c>
      <c r="H103" s="4"/>
      <c r="I103" s="3"/>
      <c r="J103" s="3"/>
      <c r="K103" s="14"/>
      <c r="L103" s="3"/>
      <c r="M103" s="3"/>
      <c r="N103" s="3"/>
      <c r="O103" s="3"/>
      <c r="P103" s="3" t="str">
        <f t="shared" si="18"/>
        <v/>
      </c>
      <c r="Q103" s="3" t="str">
        <f t="shared" si="18"/>
        <v/>
      </c>
      <c r="R103" s="3"/>
      <c r="S103" s="3"/>
      <c r="T103" s="3" t="str">
        <f t="shared" si="19"/>
        <v/>
      </c>
      <c r="U103" s="3" t="str">
        <f t="shared" si="19"/>
        <v/>
      </c>
      <c r="V103" s="3"/>
      <c r="W103" s="3"/>
      <c r="X103" s="3" t="str">
        <f t="shared" si="20"/>
        <v/>
      </c>
      <c r="Y103" s="3" t="str">
        <f t="shared" si="20"/>
        <v/>
      </c>
      <c r="Z103" s="3"/>
      <c r="AA103" s="3"/>
      <c r="AB103" s="3" t="str">
        <f t="shared" si="17"/>
        <v/>
      </c>
      <c r="AC103" s="3" t="str">
        <f t="shared" si="17"/>
        <v/>
      </c>
      <c r="AD103" s="3"/>
      <c r="AE103" s="3"/>
      <c r="AF103" s="3" t="str">
        <f t="shared" si="21"/>
        <v/>
      </c>
      <c r="AG103" s="3" t="str">
        <f t="shared" si="21"/>
        <v/>
      </c>
      <c r="AH103" s="3"/>
    </row>
    <row r="104" spans="1:34" x14ac:dyDescent="0.35">
      <c r="A104" s="11"/>
      <c r="B104" s="2"/>
      <c r="C104" s="13" t="str">
        <f>IFERROR(INDEX('Genoa Loop Info'!$B$2:$Z$300,MATCH(I104,'Genoa Loop Info'!$A$2:$A$300,0),MATCH($C$2,'Genoa Loop Info'!$B$1:$Z$1,0)),"No Match")</f>
        <v>No Match</v>
      </c>
      <c r="D104" s="13" t="str">
        <f>IFERROR(INDEX('Genoa Loop Info'!$B$2:$Z$300,MATCH(I104,'Genoa Loop Info'!$A$2:$A$300,0),MATCH($D$2,'Genoa Loop Info'!$B$1:$Z$1,0)),"No Port Info")</f>
        <v>No Port Info</v>
      </c>
      <c r="E104" s="13" t="str">
        <f t="shared" si="15"/>
        <v>No</v>
      </c>
      <c r="F104" s="13" t="str">
        <f t="shared" si="16"/>
        <v>No Match</v>
      </c>
      <c r="G104" s="13" t="str">
        <f>IFERROR(INDEX('Genoa Loop Info'!$B$2:$Z$300,MATCH(I104,'Genoa Loop Info'!$A$2:$A$300,0),MATCH($G$2,'Genoa Loop Info'!$B$1:$Z$1,0)),"No Cust ID")</f>
        <v>No Cust ID</v>
      </c>
      <c r="H104" s="4"/>
      <c r="I104" s="3"/>
      <c r="J104" s="3"/>
      <c r="K104" s="14"/>
      <c r="L104" s="3"/>
      <c r="M104" s="3"/>
      <c r="N104" s="3"/>
      <c r="O104" s="3"/>
      <c r="P104" s="3" t="str">
        <f t="shared" si="18"/>
        <v/>
      </c>
      <c r="Q104" s="3" t="str">
        <f t="shared" si="18"/>
        <v/>
      </c>
      <c r="R104" s="3"/>
      <c r="S104" s="3"/>
      <c r="T104" s="3" t="str">
        <f t="shared" si="19"/>
        <v/>
      </c>
      <c r="U104" s="3" t="str">
        <f t="shared" si="19"/>
        <v/>
      </c>
      <c r="V104" s="3"/>
      <c r="W104" s="3"/>
      <c r="X104" s="3" t="str">
        <f t="shared" si="20"/>
        <v/>
      </c>
      <c r="Y104" s="3" t="str">
        <f t="shared" si="20"/>
        <v/>
      </c>
      <c r="Z104" s="3"/>
      <c r="AA104" s="3"/>
      <c r="AB104" s="3" t="str">
        <f t="shared" si="17"/>
        <v/>
      </c>
      <c r="AC104" s="3" t="str">
        <f t="shared" si="17"/>
        <v/>
      </c>
      <c r="AD104" s="3"/>
      <c r="AE104" s="3"/>
      <c r="AF104" s="3" t="str">
        <f t="shared" si="21"/>
        <v/>
      </c>
      <c r="AG104" s="3" t="str">
        <f t="shared" si="21"/>
        <v/>
      </c>
      <c r="AH104" s="3"/>
    </row>
    <row r="105" spans="1:34" x14ac:dyDescent="0.35">
      <c r="A105" s="11"/>
      <c r="B105" s="2"/>
      <c r="C105" s="13" t="str">
        <f>IFERROR(INDEX('Genoa Loop Info'!$B$2:$Z$300,MATCH(I105,'Genoa Loop Info'!$A$2:$A$300,0),MATCH($C$2,'Genoa Loop Info'!$B$1:$Z$1,0)),"No Match")</f>
        <v>No Match</v>
      </c>
      <c r="D105" s="13" t="str">
        <f>IFERROR(INDEX('Genoa Loop Info'!$B$2:$Z$300,MATCH(I105,'Genoa Loop Info'!$A$2:$A$300,0),MATCH($D$2,'Genoa Loop Info'!$B$1:$Z$1,0)),"No Port Info")</f>
        <v>No Port Info</v>
      </c>
      <c r="E105" s="13" t="str">
        <f t="shared" si="15"/>
        <v>No</v>
      </c>
      <c r="F105" s="13" t="str">
        <f t="shared" si="16"/>
        <v>No Match</v>
      </c>
      <c r="G105" s="13" t="str">
        <f>IFERROR(INDEX('Genoa Loop Info'!$B$2:$Z$300,MATCH(I105,'Genoa Loop Info'!$A$2:$A$300,0),MATCH($G$2,'Genoa Loop Info'!$B$1:$Z$1,0)),"No Cust ID")</f>
        <v>No Cust ID</v>
      </c>
      <c r="H105" s="4"/>
      <c r="I105" s="3"/>
      <c r="J105" s="3"/>
      <c r="K105" s="14"/>
      <c r="L105" s="3"/>
      <c r="M105" s="3"/>
      <c r="N105" s="3"/>
      <c r="O105" s="3"/>
      <c r="P105" s="3" t="str">
        <f t="shared" si="18"/>
        <v/>
      </c>
      <c r="Q105" s="3" t="str">
        <f t="shared" si="18"/>
        <v/>
      </c>
      <c r="R105" s="3"/>
      <c r="S105" s="3"/>
      <c r="T105" s="3" t="str">
        <f t="shared" si="19"/>
        <v/>
      </c>
      <c r="U105" s="3" t="str">
        <f t="shared" si="19"/>
        <v/>
      </c>
      <c r="V105" s="3"/>
      <c r="W105" s="3"/>
      <c r="X105" s="3" t="str">
        <f t="shared" si="20"/>
        <v/>
      </c>
      <c r="Y105" s="3" t="str">
        <f t="shared" si="20"/>
        <v/>
      </c>
      <c r="Z105" s="3"/>
      <c r="AA105" s="3"/>
      <c r="AB105" s="3" t="str">
        <f t="shared" si="17"/>
        <v/>
      </c>
      <c r="AC105" s="3" t="str">
        <f t="shared" si="17"/>
        <v/>
      </c>
      <c r="AD105" s="3"/>
      <c r="AE105" s="3"/>
      <c r="AF105" s="3" t="str">
        <f t="shared" si="21"/>
        <v/>
      </c>
      <c r="AG105" s="3" t="str">
        <f t="shared" si="21"/>
        <v/>
      </c>
      <c r="AH105" s="3"/>
    </row>
    <row r="106" spans="1:34" x14ac:dyDescent="0.35">
      <c r="A106" s="11"/>
      <c r="B106" s="2"/>
      <c r="C106" s="13" t="str">
        <f>IFERROR(INDEX('Genoa Loop Info'!$B$2:$Z$300,MATCH(I106,'Genoa Loop Info'!$A$2:$A$300,0),MATCH($C$2,'Genoa Loop Info'!$B$1:$Z$1,0)),"No Match")</f>
        <v>No Match</v>
      </c>
      <c r="D106" s="13" t="str">
        <f>IFERROR(INDEX('Genoa Loop Info'!$B$2:$Z$300,MATCH(I106,'Genoa Loop Info'!$A$2:$A$300,0),MATCH($D$2,'Genoa Loop Info'!$B$1:$Z$1,0)),"No Port Info")</f>
        <v>No Port Info</v>
      </c>
      <c r="E106" s="13" t="str">
        <f t="shared" si="15"/>
        <v>No</v>
      </c>
      <c r="F106" s="13" t="str">
        <f t="shared" si="16"/>
        <v>No Match</v>
      </c>
      <c r="G106" s="13" t="str">
        <f>IFERROR(INDEX('Genoa Loop Info'!$B$2:$Z$300,MATCH(I106,'Genoa Loop Info'!$A$2:$A$300,0),MATCH($G$2,'Genoa Loop Info'!$B$1:$Z$1,0)),"No Cust ID")</f>
        <v>No Cust ID</v>
      </c>
      <c r="H106" s="4"/>
      <c r="I106" s="3"/>
      <c r="J106" s="3"/>
      <c r="K106" s="14"/>
      <c r="L106" s="3"/>
      <c r="M106" s="3"/>
      <c r="N106" s="3"/>
      <c r="O106" s="3"/>
      <c r="P106" s="3" t="str">
        <f t="shared" si="18"/>
        <v/>
      </c>
      <c r="Q106" s="3" t="str">
        <f t="shared" si="18"/>
        <v/>
      </c>
      <c r="R106" s="3"/>
      <c r="S106" s="3"/>
      <c r="T106" s="3" t="str">
        <f t="shared" si="19"/>
        <v/>
      </c>
      <c r="U106" s="3" t="str">
        <f t="shared" si="19"/>
        <v/>
      </c>
      <c r="V106" s="3"/>
      <c r="W106" s="3"/>
      <c r="X106" s="3" t="str">
        <f t="shared" si="20"/>
        <v/>
      </c>
      <c r="Y106" s="3" t="str">
        <f t="shared" si="20"/>
        <v/>
      </c>
      <c r="Z106" s="3"/>
      <c r="AA106" s="3"/>
      <c r="AB106" s="3" t="str">
        <f t="shared" si="17"/>
        <v/>
      </c>
      <c r="AC106" s="3" t="str">
        <f t="shared" si="17"/>
        <v/>
      </c>
      <c r="AD106" s="3"/>
      <c r="AE106" s="3"/>
      <c r="AF106" s="3" t="str">
        <f t="shared" si="21"/>
        <v/>
      </c>
      <c r="AG106" s="3" t="str">
        <f t="shared" si="21"/>
        <v/>
      </c>
      <c r="AH106" s="3"/>
    </row>
    <row r="107" spans="1:34" x14ac:dyDescent="0.35">
      <c r="A107" s="11"/>
      <c r="B107" s="2"/>
      <c r="C107" s="13" t="str">
        <f>IFERROR(INDEX('Genoa Loop Info'!$B$2:$Z$300,MATCH(I107,'Genoa Loop Info'!$A$2:$A$300,0),MATCH($C$2,'Genoa Loop Info'!$B$1:$Z$1,0)),"No Match")</f>
        <v>No Match</v>
      </c>
      <c r="D107" s="13" t="str">
        <f>IFERROR(INDEX('Genoa Loop Info'!$B$2:$Z$300,MATCH(I107,'Genoa Loop Info'!$A$2:$A$300,0),MATCH($D$2,'Genoa Loop Info'!$B$1:$Z$1,0)),"No Port Info")</f>
        <v>No Port Info</v>
      </c>
      <c r="E107" s="13" t="str">
        <f t="shared" si="15"/>
        <v>No</v>
      </c>
      <c r="F107" s="13" t="str">
        <f t="shared" si="16"/>
        <v>No Match</v>
      </c>
      <c r="G107" s="13" t="str">
        <f>IFERROR(INDEX('Genoa Loop Info'!$B$2:$Z$300,MATCH(I107,'Genoa Loop Info'!$A$2:$A$300,0),MATCH($G$2,'Genoa Loop Info'!$B$1:$Z$1,0)),"No Cust ID")</f>
        <v>No Cust ID</v>
      </c>
      <c r="H107" s="4"/>
      <c r="I107" s="3"/>
      <c r="J107" s="3"/>
      <c r="K107" s="14"/>
      <c r="L107" s="3"/>
      <c r="M107" s="3"/>
      <c r="N107" s="3"/>
      <c r="O107" s="3"/>
      <c r="P107" s="3" t="str">
        <f t="shared" si="18"/>
        <v/>
      </c>
      <c r="Q107" s="3" t="str">
        <f t="shared" si="18"/>
        <v/>
      </c>
      <c r="R107" s="3"/>
      <c r="S107" s="3"/>
      <c r="T107" s="3" t="str">
        <f t="shared" si="19"/>
        <v/>
      </c>
      <c r="U107" s="3" t="str">
        <f t="shared" si="19"/>
        <v/>
      </c>
      <c r="V107" s="3"/>
      <c r="W107" s="3"/>
      <c r="X107" s="3" t="str">
        <f t="shared" si="20"/>
        <v/>
      </c>
      <c r="Y107" s="3" t="str">
        <f t="shared" si="20"/>
        <v/>
      </c>
      <c r="Z107" s="3"/>
      <c r="AA107" s="3"/>
      <c r="AB107" s="3" t="str">
        <f t="shared" si="17"/>
        <v/>
      </c>
      <c r="AC107" s="3" t="str">
        <f t="shared" si="17"/>
        <v/>
      </c>
      <c r="AD107" s="3"/>
      <c r="AE107" s="3"/>
      <c r="AF107" s="3" t="str">
        <f t="shared" si="21"/>
        <v/>
      </c>
      <c r="AG107" s="3" t="str">
        <f t="shared" si="21"/>
        <v/>
      </c>
      <c r="AH107" s="3"/>
    </row>
    <row r="108" spans="1:34" x14ac:dyDescent="0.35">
      <c r="A108" s="11"/>
      <c r="B108" s="2"/>
      <c r="C108" s="13" t="str">
        <f>IFERROR(INDEX('Genoa Loop Info'!$B$2:$Z$300,MATCH(I108,'Genoa Loop Info'!$A$2:$A$300,0),MATCH($C$2,'Genoa Loop Info'!$B$1:$Z$1,0)),"No Match")</f>
        <v>No Match</v>
      </c>
      <c r="D108" s="13" t="str">
        <f>IFERROR(INDEX('Genoa Loop Info'!$B$2:$Z$300,MATCH(I108,'Genoa Loop Info'!$A$2:$A$300,0),MATCH($D$2,'Genoa Loop Info'!$B$1:$Z$1,0)),"No Port Info")</f>
        <v>No Port Info</v>
      </c>
      <c r="E108" s="13" t="str">
        <f t="shared" si="15"/>
        <v>No</v>
      </c>
      <c r="F108" s="13" t="str">
        <f t="shared" si="16"/>
        <v>No Match</v>
      </c>
      <c r="G108" s="13" t="str">
        <f>IFERROR(INDEX('Genoa Loop Info'!$B$2:$Z$300,MATCH(I108,'Genoa Loop Info'!$A$2:$A$300,0),MATCH($G$2,'Genoa Loop Info'!$B$1:$Z$1,0)),"No Cust ID")</f>
        <v>No Cust ID</v>
      </c>
      <c r="H108" s="4"/>
      <c r="I108" s="3"/>
      <c r="J108" s="3"/>
      <c r="K108" s="14"/>
      <c r="L108" s="3"/>
      <c r="M108" s="3"/>
      <c r="N108" s="3"/>
      <c r="O108" s="3"/>
      <c r="P108" s="3" t="str">
        <f t="shared" si="18"/>
        <v/>
      </c>
      <c r="Q108" s="3" t="str">
        <f t="shared" si="18"/>
        <v/>
      </c>
      <c r="R108" s="3"/>
      <c r="S108" s="3"/>
      <c r="T108" s="3" t="str">
        <f t="shared" si="19"/>
        <v/>
      </c>
      <c r="U108" s="3" t="str">
        <f t="shared" si="19"/>
        <v/>
      </c>
      <c r="V108" s="3"/>
      <c r="W108" s="3"/>
      <c r="X108" s="3" t="str">
        <f t="shared" si="20"/>
        <v/>
      </c>
      <c r="Y108" s="3" t="str">
        <f t="shared" si="20"/>
        <v/>
      </c>
      <c r="Z108" s="3"/>
      <c r="AA108" s="3"/>
      <c r="AB108" s="3" t="str">
        <f t="shared" si="17"/>
        <v/>
      </c>
      <c r="AC108" s="3" t="str">
        <f t="shared" si="17"/>
        <v/>
      </c>
      <c r="AD108" s="3"/>
      <c r="AE108" s="3"/>
      <c r="AF108" s="3" t="str">
        <f t="shared" si="21"/>
        <v/>
      </c>
      <c r="AG108" s="3" t="str">
        <f t="shared" si="21"/>
        <v/>
      </c>
      <c r="AH108" s="3"/>
    </row>
    <row r="109" spans="1:34" x14ac:dyDescent="0.35">
      <c r="A109" s="11"/>
      <c r="B109" s="2"/>
      <c r="C109" s="13" t="str">
        <f>IFERROR(INDEX('Genoa Loop Info'!$B$2:$Z$300,MATCH(I109,'Genoa Loop Info'!$A$2:$A$300,0),MATCH($C$2,'Genoa Loop Info'!$B$1:$Z$1,0)),"No Match")</f>
        <v>No Match</v>
      </c>
      <c r="D109" s="13" t="str">
        <f>IFERROR(INDEX('Genoa Loop Info'!$B$2:$Z$300,MATCH(I109,'Genoa Loop Info'!$A$2:$A$300,0),MATCH($D$2,'Genoa Loop Info'!$B$1:$Z$1,0)),"No Port Info")</f>
        <v>No Port Info</v>
      </c>
      <c r="E109" s="13" t="str">
        <f t="shared" si="15"/>
        <v>No</v>
      </c>
      <c r="F109" s="13" t="str">
        <f t="shared" si="16"/>
        <v>No Match</v>
      </c>
      <c r="G109" s="13" t="str">
        <f>IFERROR(INDEX('Genoa Loop Info'!$B$2:$Z$300,MATCH(I109,'Genoa Loop Info'!$A$2:$A$300,0),MATCH($G$2,'Genoa Loop Info'!$B$1:$Z$1,0)),"No Cust ID")</f>
        <v>No Cust ID</v>
      </c>
      <c r="H109" s="4"/>
      <c r="I109" s="3"/>
      <c r="J109" s="3"/>
      <c r="K109" s="14"/>
      <c r="L109" s="3"/>
      <c r="M109" s="3"/>
      <c r="N109" s="3"/>
      <c r="O109" s="3"/>
      <c r="P109" s="3" t="str">
        <f t="shared" si="18"/>
        <v/>
      </c>
      <c r="Q109" s="3" t="str">
        <f t="shared" si="18"/>
        <v/>
      </c>
      <c r="R109" s="3"/>
      <c r="S109" s="3"/>
      <c r="T109" s="3" t="str">
        <f t="shared" si="19"/>
        <v/>
      </c>
      <c r="U109" s="3" t="str">
        <f t="shared" si="19"/>
        <v/>
      </c>
      <c r="V109" s="3"/>
      <c r="W109" s="3"/>
      <c r="X109" s="3" t="str">
        <f t="shared" si="20"/>
        <v/>
      </c>
      <c r="Y109" s="3" t="str">
        <f t="shared" si="20"/>
        <v/>
      </c>
      <c r="Z109" s="3"/>
      <c r="AA109" s="3"/>
      <c r="AB109" s="3" t="str">
        <f t="shared" si="17"/>
        <v/>
      </c>
      <c r="AC109" s="3" t="str">
        <f t="shared" si="17"/>
        <v/>
      </c>
      <c r="AD109" s="3"/>
      <c r="AE109" s="3"/>
      <c r="AF109" s="3" t="str">
        <f t="shared" si="21"/>
        <v/>
      </c>
      <c r="AG109" s="3" t="str">
        <f t="shared" si="21"/>
        <v/>
      </c>
      <c r="AH109" s="3"/>
    </row>
    <row r="110" spans="1:34" x14ac:dyDescent="0.35">
      <c r="A110" s="11"/>
      <c r="B110" s="2"/>
      <c r="C110" s="13" t="str">
        <f>IFERROR(INDEX('Genoa Loop Info'!$B$2:$Z$300,MATCH(I110,'Genoa Loop Info'!$A$2:$A$300,0),MATCH($C$2,'Genoa Loop Info'!$B$1:$Z$1,0)),"No Match")</f>
        <v>No Match</v>
      </c>
      <c r="D110" s="13" t="str">
        <f>IFERROR(INDEX('Genoa Loop Info'!$B$2:$Z$300,MATCH(I110,'Genoa Loop Info'!$A$2:$A$300,0),MATCH($D$2,'Genoa Loop Info'!$B$1:$Z$1,0)),"No Port Info")</f>
        <v>No Port Info</v>
      </c>
      <c r="E110" s="13" t="str">
        <f t="shared" si="15"/>
        <v>No</v>
      </c>
      <c r="F110" s="13" t="str">
        <f t="shared" si="16"/>
        <v>No Match</v>
      </c>
      <c r="G110" s="13" t="str">
        <f>IFERROR(INDEX('Genoa Loop Info'!$B$2:$Z$300,MATCH(I110,'Genoa Loop Info'!$A$2:$A$300,0),MATCH($G$2,'Genoa Loop Info'!$B$1:$Z$1,0)),"No Cust ID")</f>
        <v>No Cust ID</v>
      </c>
      <c r="H110" s="4"/>
      <c r="I110" s="3"/>
      <c r="J110" s="3"/>
      <c r="K110" s="14"/>
      <c r="L110" s="3"/>
      <c r="M110" s="3"/>
      <c r="N110" s="3"/>
      <c r="O110" s="3"/>
      <c r="P110" s="3" t="str">
        <f t="shared" si="18"/>
        <v/>
      </c>
      <c r="Q110" s="3" t="str">
        <f t="shared" si="18"/>
        <v/>
      </c>
      <c r="R110" s="3"/>
      <c r="S110" s="3"/>
      <c r="T110" s="3" t="str">
        <f t="shared" si="19"/>
        <v/>
      </c>
      <c r="U110" s="3" t="str">
        <f t="shared" si="19"/>
        <v/>
      </c>
      <c r="V110" s="3"/>
      <c r="W110" s="3"/>
      <c r="X110" s="3" t="str">
        <f t="shared" si="20"/>
        <v/>
      </c>
      <c r="Y110" s="3" t="str">
        <f t="shared" si="20"/>
        <v/>
      </c>
      <c r="Z110" s="3"/>
      <c r="AA110" s="3"/>
      <c r="AB110" s="3" t="str">
        <f t="shared" si="17"/>
        <v/>
      </c>
      <c r="AC110" s="3" t="str">
        <f t="shared" si="17"/>
        <v/>
      </c>
      <c r="AD110" s="3"/>
      <c r="AE110" s="3"/>
      <c r="AF110" s="3" t="str">
        <f t="shared" si="21"/>
        <v/>
      </c>
      <c r="AG110" s="3" t="str">
        <f t="shared" si="21"/>
        <v/>
      </c>
      <c r="AH110" s="3"/>
    </row>
    <row r="111" spans="1:34" x14ac:dyDescent="0.35">
      <c r="A111" s="11"/>
      <c r="B111" s="2"/>
      <c r="C111" s="13" t="str">
        <f>IFERROR(INDEX('Genoa Loop Info'!$B$2:$Z$300,MATCH(I111,'Genoa Loop Info'!$A$2:$A$300,0),MATCH($C$2,'Genoa Loop Info'!$B$1:$Z$1,0)),"No Match")</f>
        <v>No Match</v>
      </c>
      <c r="D111" s="13" t="str">
        <f>IFERROR(INDEX('Genoa Loop Info'!$B$2:$Z$300,MATCH(I111,'Genoa Loop Info'!$A$2:$A$300,0),MATCH($D$2,'Genoa Loop Info'!$B$1:$Z$1,0)),"No Port Info")</f>
        <v>No Port Info</v>
      </c>
      <c r="E111" s="13" t="str">
        <f t="shared" si="15"/>
        <v>No</v>
      </c>
      <c r="F111" s="13" t="str">
        <f t="shared" si="16"/>
        <v>No Match</v>
      </c>
      <c r="G111" s="13" t="str">
        <f>IFERROR(INDEX('Genoa Loop Info'!$B$2:$Z$300,MATCH(I111,'Genoa Loop Info'!$A$2:$A$300,0),MATCH($G$2,'Genoa Loop Info'!$B$1:$Z$1,0)),"No Cust ID")</f>
        <v>No Cust ID</v>
      </c>
      <c r="H111" s="4"/>
      <c r="I111" s="3"/>
      <c r="J111" s="3"/>
      <c r="K111" s="14"/>
      <c r="L111" s="3"/>
      <c r="M111" s="3"/>
      <c r="N111" s="3"/>
      <c r="O111" s="3"/>
      <c r="P111" s="3" t="str">
        <f t="shared" si="18"/>
        <v/>
      </c>
      <c r="Q111" s="3" t="str">
        <f t="shared" si="18"/>
        <v/>
      </c>
      <c r="R111" s="3"/>
      <c r="S111" s="3"/>
      <c r="T111" s="3" t="str">
        <f t="shared" si="19"/>
        <v/>
      </c>
      <c r="U111" s="3" t="str">
        <f t="shared" si="19"/>
        <v/>
      </c>
      <c r="V111" s="3"/>
      <c r="W111" s="3"/>
      <c r="X111" s="3" t="str">
        <f t="shared" si="20"/>
        <v/>
      </c>
      <c r="Y111" s="3" t="str">
        <f t="shared" si="20"/>
        <v/>
      </c>
      <c r="Z111" s="3"/>
      <c r="AA111" s="3"/>
      <c r="AB111" s="3" t="str">
        <f t="shared" si="17"/>
        <v/>
      </c>
      <c r="AC111" s="3" t="str">
        <f t="shared" si="17"/>
        <v/>
      </c>
      <c r="AD111" s="3"/>
      <c r="AE111" s="3"/>
      <c r="AF111" s="3" t="str">
        <f t="shared" si="21"/>
        <v/>
      </c>
      <c r="AG111" s="3" t="str">
        <f t="shared" si="21"/>
        <v/>
      </c>
      <c r="AH111" s="3"/>
    </row>
    <row r="112" spans="1:34" x14ac:dyDescent="0.35">
      <c r="A112" s="11"/>
      <c r="B112" s="2"/>
      <c r="C112" s="13" t="str">
        <f>IFERROR(INDEX('Genoa Loop Info'!$B$2:$Z$300,MATCH(I112,'Genoa Loop Info'!$A$2:$A$300,0),MATCH($C$2,'Genoa Loop Info'!$B$1:$Z$1,0)),"No Match")</f>
        <v>No Match</v>
      </c>
      <c r="D112" s="13" t="str">
        <f>IFERROR(INDEX('Genoa Loop Info'!$B$2:$Z$300,MATCH(I112,'Genoa Loop Info'!$A$2:$A$300,0),MATCH($D$2,'Genoa Loop Info'!$B$1:$Z$1,0)),"No Port Info")</f>
        <v>No Port Info</v>
      </c>
      <c r="E112" s="13" t="str">
        <f t="shared" si="15"/>
        <v>No</v>
      </c>
      <c r="F112" s="13" t="str">
        <f t="shared" si="16"/>
        <v>No Match</v>
      </c>
      <c r="G112" s="13" t="str">
        <f>IFERROR(INDEX('Genoa Loop Info'!$B$2:$Z$300,MATCH(I112,'Genoa Loop Info'!$A$2:$A$300,0),MATCH($G$2,'Genoa Loop Info'!$B$1:$Z$1,0)),"No Cust ID")</f>
        <v>No Cust ID</v>
      </c>
      <c r="H112" s="4"/>
      <c r="I112" s="3"/>
      <c r="J112" s="3"/>
      <c r="K112" s="14"/>
      <c r="L112" s="3"/>
      <c r="M112" s="3"/>
      <c r="N112" s="3"/>
      <c r="O112" s="3"/>
      <c r="P112" s="3" t="str">
        <f t="shared" si="18"/>
        <v/>
      </c>
      <c r="Q112" s="3" t="str">
        <f t="shared" si="18"/>
        <v/>
      </c>
      <c r="R112" s="3"/>
      <c r="S112" s="3"/>
      <c r="T112" s="3" t="str">
        <f t="shared" si="19"/>
        <v/>
      </c>
      <c r="U112" s="3" t="str">
        <f t="shared" si="19"/>
        <v/>
      </c>
      <c r="V112" s="3"/>
      <c r="W112" s="3"/>
      <c r="X112" s="3" t="str">
        <f t="shared" si="20"/>
        <v/>
      </c>
      <c r="Y112" s="3" t="str">
        <f t="shared" si="20"/>
        <v/>
      </c>
      <c r="Z112" s="3"/>
      <c r="AA112" s="3"/>
      <c r="AB112" s="3" t="str">
        <f t="shared" si="17"/>
        <v/>
      </c>
      <c r="AC112" s="3" t="str">
        <f t="shared" si="17"/>
        <v/>
      </c>
      <c r="AD112" s="3"/>
      <c r="AE112" s="3"/>
      <c r="AF112" s="3" t="str">
        <f t="shared" si="21"/>
        <v/>
      </c>
      <c r="AG112" s="3" t="str">
        <f t="shared" si="21"/>
        <v/>
      </c>
      <c r="AH112" s="3"/>
    </row>
    <row r="113" spans="1:34" x14ac:dyDescent="0.35">
      <c r="A113" s="11"/>
      <c r="B113" s="2"/>
      <c r="C113" s="13" t="str">
        <f>IFERROR(INDEX('Genoa Loop Info'!$B$2:$Z$300,MATCH(I113,'Genoa Loop Info'!$A$2:$A$300,0),MATCH($C$2,'Genoa Loop Info'!$B$1:$Z$1,0)),"No Match")</f>
        <v>No Match</v>
      </c>
      <c r="D113" s="13" t="str">
        <f>IFERROR(INDEX('Genoa Loop Info'!$B$2:$Z$300,MATCH(I113,'Genoa Loop Info'!$A$2:$A$300,0),MATCH($D$2,'Genoa Loop Info'!$B$1:$Z$1,0)),"No Port Info")</f>
        <v>No Port Info</v>
      </c>
      <c r="E113" s="13" t="str">
        <f t="shared" si="15"/>
        <v>No</v>
      </c>
      <c r="F113" s="13" t="str">
        <f t="shared" si="16"/>
        <v>No Match</v>
      </c>
      <c r="G113" s="13" t="str">
        <f>IFERROR(INDEX('Genoa Loop Info'!$B$2:$Z$300,MATCH(I113,'Genoa Loop Info'!$A$2:$A$300,0),MATCH($G$2,'Genoa Loop Info'!$B$1:$Z$1,0)),"No Cust ID")</f>
        <v>No Cust ID</v>
      </c>
      <c r="H113" s="4"/>
      <c r="I113" s="3"/>
      <c r="J113" s="3"/>
      <c r="K113" s="14"/>
      <c r="L113" s="3"/>
      <c r="M113" s="3"/>
      <c r="N113" s="3"/>
      <c r="O113" s="3"/>
      <c r="P113" s="3" t="str">
        <f t="shared" si="18"/>
        <v/>
      </c>
      <c r="Q113" s="3" t="str">
        <f t="shared" si="18"/>
        <v/>
      </c>
      <c r="R113" s="3"/>
      <c r="S113" s="3"/>
      <c r="T113" s="3" t="str">
        <f t="shared" si="19"/>
        <v/>
      </c>
      <c r="U113" s="3" t="str">
        <f t="shared" si="19"/>
        <v/>
      </c>
      <c r="V113" s="3"/>
      <c r="W113" s="3"/>
      <c r="X113" s="3" t="str">
        <f t="shared" si="20"/>
        <v/>
      </c>
      <c r="Y113" s="3" t="str">
        <f t="shared" si="20"/>
        <v/>
      </c>
      <c r="Z113" s="3"/>
      <c r="AA113" s="3"/>
      <c r="AB113" s="3" t="str">
        <f t="shared" si="17"/>
        <v/>
      </c>
      <c r="AC113" s="3" t="str">
        <f t="shared" si="17"/>
        <v/>
      </c>
      <c r="AD113" s="3"/>
      <c r="AE113" s="3"/>
      <c r="AF113" s="3" t="str">
        <f t="shared" si="21"/>
        <v/>
      </c>
      <c r="AG113" s="3" t="str">
        <f t="shared" si="21"/>
        <v/>
      </c>
      <c r="AH113" s="3"/>
    </row>
    <row r="114" spans="1:34" x14ac:dyDescent="0.35">
      <c r="A114" s="11"/>
      <c r="B114" s="2"/>
      <c r="C114" s="13" t="str">
        <f>IFERROR(INDEX('Genoa Loop Info'!$B$2:$Z$300,MATCH(I114,'Genoa Loop Info'!$A$2:$A$300,0),MATCH($C$2,'Genoa Loop Info'!$B$1:$Z$1,0)),"No Match")</f>
        <v>No Match</v>
      </c>
      <c r="D114" s="13" t="str">
        <f>IFERROR(INDEX('Genoa Loop Info'!$B$2:$Z$300,MATCH(I114,'Genoa Loop Info'!$A$2:$A$300,0),MATCH($D$2,'Genoa Loop Info'!$B$1:$Z$1,0)),"No Port Info")</f>
        <v>No Port Info</v>
      </c>
      <c r="E114" s="13" t="str">
        <f t="shared" si="15"/>
        <v>No</v>
      </c>
      <c r="F114" s="13" t="str">
        <f t="shared" si="16"/>
        <v>No Match</v>
      </c>
      <c r="G114" s="13" t="str">
        <f>IFERROR(INDEX('Genoa Loop Info'!$B$2:$Z$300,MATCH(I114,'Genoa Loop Info'!$A$2:$A$300,0),MATCH($G$2,'Genoa Loop Info'!$B$1:$Z$1,0)),"No Cust ID")</f>
        <v>No Cust ID</v>
      </c>
      <c r="H114" s="4"/>
      <c r="I114" s="3"/>
      <c r="J114" s="3"/>
      <c r="K114" s="14"/>
      <c r="L114" s="3"/>
      <c r="M114" s="3"/>
      <c r="N114" s="3"/>
      <c r="O114" s="3"/>
      <c r="P114" s="3" t="str">
        <f t="shared" si="18"/>
        <v/>
      </c>
      <c r="Q114" s="3" t="str">
        <f t="shared" si="18"/>
        <v/>
      </c>
      <c r="R114" s="3"/>
      <c r="S114" s="3"/>
      <c r="T114" s="3" t="str">
        <f t="shared" si="19"/>
        <v/>
      </c>
      <c r="U114" s="3" t="str">
        <f t="shared" si="19"/>
        <v/>
      </c>
      <c r="V114" s="3"/>
      <c r="W114" s="3"/>
      <c r="X114" s="3" t="str">
        <f t="shared" si="20"/>
        <v/>
      </c>
      <c r="Y114" s="3" t="str">
        <f t="shared" si="20"/>
        <v/>
      </c>
      <c r="Z114" s="3"/>
      <c r="AA114" s="3"/>
      <c r="AB114" s="3" t="str">
        <f t="shared" si="17"/>
        <v/>
      </c>
      <c r="AC114" s="3" t="str">
        <f t="shared" si="17"/>
        <v/>
      </c>
      <c r="AD114" s="3"/>
      <c r="AE114" s="3"/>
      <c r="AF114" s="3" t="str">
        <f t="shared" si="21"/>
        <v/>
      </c>
      <c r="AG114" s="3" t="str">
        <f t="shared" si="21"/>
        <v/>
      </c>
      <c r="AH114" s="3"/>
    </row>
    <row r="115" spans="1:34" x14ac:dyDescent="0.35">
      <c r="A115" s="11"/>
      <c r="B115" s="2"/>
      <c r="C115" s="13" t="str">
        <f>IFERROR(INDEX('Genoa Loop Info'!$B$2:$Z$300,MATCH(I115,'Genoa Loop Info'!$A$2:$A$300,0),MATCH($C$2,'Genoa Loop Info'!$B$1:$Z$1,0)),"No Match")</f>
        <v>No Match</v>
      </c>
      <c r="D115" s="13" t="str">
        <f>IFERROR(INDEX('Genoa Loop Info'!$B$2:$Z$300,MATCH(I115,'Genoa Loop Info'!$A$2:$A$300,0),MATCH($D$2,'Genoa Loop Info'!$B$1:$Z$1,0)),"No Port Info")</f>
        <v>No Port Info</v>
      </c>
      <c r="E115" s="13" t="str">
        <f t="shared" si="15"/>
        <v>No</v>
      </c>
      <c r="F115" s="13" t="str">
        <f t="shared" si="16"/>
        <v>No Match</v>
      </c>
      <c r="G115" s="13" t="str">
        <f>IFERROR(INDEX('Genoa Loop Info'!$B$2:$Z$300,MATCH(I115,'Genoa Loop Info'!$A$2:$A$300,0),MATCH($G$2,'Genoa Loop Info'!$B$1:$Z$1,0)),"No Cust ID")</f>
        <v>No Cust ID</v>
      </c>
      <c r="H115" s="4"/>
      <c r="I115" s="3"/>
      <c r="J115" s="3"/>
      <c r="K115" s="14"/>
      <c r="L115" s="3"/>
      <c r="M115" s="3"/>
      <c r="N115" s="3"/>
      <c r="O115" s="3"/>
      <c r="P115" s="3" t="str">
        <f t="shared" si="18"/>
        <v/>
      </c>
      <c r="Q115" s="3" t="str">
        <f t="shared" si="18"/>
        <v/>
      </c>
      <c r="R115" s="3"/>
      <c r="S115" s="3"/>
      <c r="T115" s="3" t="str">
        <f t="shared" si="19"/>
        <v/>
      </c>
      <c r="U115" s="3" t="str">
        <f t="shared" si="19"/>
        <v/>
      </c>
      <c r="V115" s="3"/>
      <c r="W115" s="3"/>
      <c r="X115" s="3" t="str">
        <f t="shared" si="20"/>
        <v/>
      </c>
      <c r="Y115" s="3" t="str">
        <f t="shared" si="20"/>
        <v/>
      </c>
      <c r="Z115" s="3"/>
      <c r="AA115" s="3"/>
      <c r="AB115" s="3" t="str">
        <f t="shared" si="17"/>
        <v/>
      </c>
      <c r="AC115" s="3" t="str">
        <f t="shared" si="17"/>
        <v/>
      </c>
      <c r="AD115" s="3"/>
      <c r="AE115" s="3"/>
      <c r="AF115" s="3" t="str">
        <f t="shared" si="21"/>
        <v/>
      </c>
      <c r="AG115" s="3" t="str">
        <f t="shared" si="21"/>
        <v/>
      </c>
      <c r="AH115" s="3"/>
    </row>
    <row r="116" spans="1:34" x14ac:dyDescent="0.35">
      <c r="A116" s="11"/>
      <c r="B116" s="2"/>
      <c r="C116" s="13" t="str">
        <f>IFERROR(INDEX('Genoa Loop Info'!$B$2:$Z$300,MATCH(I116,'Genoa Loop Info'!$A$2:$A$300,0),MATCH($C$2,'Genoa Loop Info'!$B$1:$Z$1,0)),"No Match")</f>
        <v>No Match</v>
      </c>
      <c r="D116" s="13" t="str">
        <f>IFERROR(INDEX('Genoa Loop Info'!$B$2:$Z$300,MATCH(I116,'Genoa Loop Info'!$A$2:$A$300,0),MATCH($D$2,'Genoa Loop Info'!$B$1:$Z$1,0)),"No Port Info")</f>
        <v>No Port Info</v>
      </c>
      <c r="E116" s="13" t="str">
        <f t="shared" si="15"/>
        <v>No</v>
      </c>
      <c r="F116" s="13" t="str">
        <f t="shared" si="16"/>
        <v>No Match</v>
      </c>
      <c r="G116" s="13" t="str">
        <f>IFERROR(INDEX('Genoa Loop Info'!$B$2:$Z$300,MATCH(I116,'Genoa Loop Info'!$A$2:$A$300,0),MATCH($G$2,'Genoa Loop Info'!$B$1:$Z$1,0)),"No Cust ID")</f>
        <v>No Cust ID</v>
      </c>
      <c r="H116" s="4"/>
      <c r="I116" s="3"/>
      <c r="J116" s="3"/>
      <c r="K116" s="14"/>
      <c r="L116" s="3"/>
      <c r="M116" s="3"/>
      <c r="N116" s="3"/>
      <c r="O116" s="3"/>
      <c r="P116" s="3" t="str">
        <f t="shared" si="18"/>
        <v/>
      </c>
      <c r="Q116" s="3" t="str">
        <f t="shared" si="18"/>
        <v/>
      </c>
      <c r="R116" s="3"/>
      <c r="S116" s="3"/>
      <c r="T116" s="3" t="str">
        <f t="shared" si="19"/>
        <v/>
      </c>
      <c r="U116" s="3" t="str">
        <f t="shared" si="19"/>
        <v/>
      </c>
      <c r="V116" s="3"/>
      <c r="W116" s="3"/>
      <c r="X116" s="3" t="str">
        <f t="shared" si="20"/>
        <v/>
      </c>
      <c r="Y116" s="3" t="str">
        <f t="shared" si="20"/>
        <v/>
      </c>
      <c r="Z116" s="3"/>
      <c r="AA116" s="3"/>
      <c r="AB116" s="3" t="str">
        <f t="shared" si="17"/>
        <v/>
      </c>
      <c r="AC116" s="3" t="str">
        <f t="shared" si="17"/>
        <v/>
      </c>
      <c r="AD116" s="3"/>
      <c r="AE116" s="3"/>
      <c r="AF116" s="3" t="str">
        <f t="shared" si="21"/>
        <v/>
      </c>
      <c r="AG116" s="3" t="str">
        <f t="shared" si="21"/>
        <v/>
      </c>
      <c r="AH116" s="3"/>
    </row>
    <row r="117" spans="1:34" x14ac:dyDescent="0.35">
      <c r="A117" s="11"/>
      <c r="B117" s="2"/>
      <c r="C117" s="13" t="str">
        <f>IFERROR(INDEX('Genoa Loop Info'!$B$2:$Z$300,MATCH(I117,'Genoa Loop Info'!$A$2:$A$300,0),MATCH($C$2,'Genoa Loop Info'!$B$1:$Z$1,0)),"No Match")</f>
        <v>No Match</v>
      </c>
      <c r="D117" s="13" t="str">
        <f>IFERROR(INDEX('Genoa Loop Info'!$B$2:$Z$300,MATCH(I117,'Genoa Loop Info'!$A$2:$A$300,0),MATCH($D$2,'Genoa Loop Info'!$B$1:$Z$1,0)),"No Port Info")</f>
        <v>No Port Info</v>
      </c>
      <c r="E117" s="13" t="str">
        <f t="shared" si="15"/>
        <v>No</v>
      </c>
      <c r="F117" s="13" t="str">
        <f t="shared" si="16"/>
        <v>No Match</v>
      </c>
      <c r="G117" s="13" t="str">
        <f>IFERROR(INDEX('Genoa Loop Info'!$B$2:$Z$300,MATCH(I117,'Genoa Loop Info'!$A$2:$A$300,0),MATCH($G$2,'Genoa Loop Info'!$B$1:$Z$1,0)),"No Cust ID")</f>
        <v>No Cust ID</v>
      </c>
      <c r="H117" s="4"/>
      <c r="I117" s="3"/>
      <c r="J117" s="3"/>
      <c r="K117" s="14"/>
      <c r="L117" s="3"/>
      <c r="M117" s="3"/>
      <c r="N117" s="3"/>
      <c r="O117" s="3"/>
      <c r="P117" s="3" t="str">
        <f t="shared" si="18"/>
        <v/>
      </c>
      <c r="Q117" s="3" t="str">
        <f t="shared" si="18"/>
        <v/>
      </c>
      <c r="R117" s="3"/>
      <c r="S117" s="3"/>
      <c r="T117" s="3" t="str">
        <f t="shared" si="19"/>
        <v/>
      </c>
      <c r="U117" s="3" t="str">
        <f t="shared" si="19"/>
        <v/>
      </c>
      <c r="V117" s="3"/>
      <c r="W117" s="3"/>
      <c r="X117" s="3" t="str">
        <f t="shared" si="20"/>
        <v/>
      </c>
      <c r="Y117" s="3" t="str">
        <f t="shared" si="20"/>
        <v/>
      </c>
      <c r="Z117" s="3"/>
      <c r="AA117" s="3"/>
      <c r="AB117" s="3" t="str">
        <f t="shared" si="17"/>
        <v/>
      </c>
      <c r="AC117" s="3" t="str">
        <f t="shared" si="17"/>
        <v/>
      </c>
      <c r="AD117" s="3"/>
      <c r="AE117" s="3"/>
      <c r="AF117" s="3" t="str">
        <f t="shared" si="21"/>
        <v/>
      </c>
      <c r="AG117" s="3" t="str">
        <f t="shared" si="21"/>
        <v/>
      </c>
      <c r="AH117" s="3"/>
    </row>
    <row r="118" spans="1:34" x14ac:dyDescent="0.35">
      <c r="A118" s="11"/>
      <c r="B118" s="2"/>
      <c r="C118" s="13" t="str">
        <f>IFERROR(INDEX('Genoa Loop Info'!$B$2:$Z$300,MATCH(I118,'Genoa Loop Info'!$A$2:$A$300,0),MATCH($C$2,'Genoa Loop Info'!$B$1:$Z$1,0)),"No Match")</f>
        <v>No Match</v>
      </c>
      <c r="D118" s="13" t="str">
        <f>IFERROR(INDEX('Genoa Loop Info'!$B$2:$Z$300,MATCH(I118,'Genoa Loop Info'!$A$2:$A$300,0),MATCH($D$2,'Genoa Loop Info'!$B$1:$Z$1,0)),"No Port Info")</f>
        <v>No Port Info</v>
      </c>
      <c r="E118" s="13" t="str">
        <f t="shared" si="15"/>
        <v>No</v>
      </c>
      <c r="F118" s="13" t="str">
        <f t="shared" si="16"/>
        <v>No Match</v>
      </c>
      <c r="G118" s="13" t="str">
        <f>IFERROR(INDEX('Genoa Loop Info'!$B$2:$Z$300,MATCH(I118,'Genoa Loop Info'!$A$2:$A$300,0),MATCH($G$2,'Genoa Loop Info'!$B$1:$Z$1,0)),"No Cust ID")</f>
        <v>No Cust ID</v>
      </c>
      <c r="H118" s="4"/>
      <c r="I118" s="3"/>
      <c r="J118" s="3"/>
      <c r="K118" s="14"/>
      <c r="L118" s="3"/>
      <c r="M118" s="3"/>
      <c r="N118" s="3"/>
      <c r="O118" s="3"/>
      <c r="P118" s="3" t="str">
        <f t="shared" si="18"/>
        <v/>
      </c>
      <c r="Q118" s="3" t="str">
        <f t="shared" si="18"/>
        <v/>
      </c>
      <c r="R118" s="3"/>
      <c r="S118" s="3"/>
      <c r="T118" s="3" t="str">
        <f t="shared" si="19"/>
        <v/>
      </c>
      <c r="U118" s="3" t="str">
        <f t="shared" si="19"/>
        <v/>
      </c>
      <c r="V118" s="3"/>
      <c r="W118" s="3"/>
      <c r="X118" s="3" t="str">
        <f t="shared" si="20"/>
        <v/>
      </c>
      <c r="Y118" s="3" t="str">
        <f t="shared" si="20"/>
        <v/>
      </c>
      <c r="Z118" s="3"/>
      <c r="AA118" s="3"/>
      <c r="AB118" s="3" t="str">
        <f t="shared" si="17"/>
        <v/>
      </c>
      <c r="AC118" s="3" t="str">
        <f t="shared" si="17"/>
        <v/>
      </c>
      <c r="AD118" s="3"/>
      <c r="AE118" s="3"/>
      <c r="AF118" s="3" t="str">
        <f t="shared" si="21"/>
        <v/>
      </c>
      <c r="AG118" s="3" t="str">
        <f t="shared" si="21"/>
        <v/>
      </c>
      <c r="AH118" s="3"/>
    </row>
    <row r="119" spans="1:34" x14ac:dyDescent="0.35">
      <c r="A119" s="11"/>
      <c r="B119" s="2"/>
      <c r="C119" s="13" t="str">
        <f>IFERROR(INDEX('Genoa Loop Info'!$B$2:$Z$300,MATCH(I119,'Genoa Loop Info'!$A$2:$A$300,0),MATCH($C$2,'Genoa Loop Info'!$B$1:$Z$1,0)),"No Match")</f>
        <v>No Match</v>
      </c>
      <c r="D119" s="13" t="str">
        <f>IFERROR(INDEX('Genoa Loop Info'!$B$2:$Z$300,MATCH(I119,'Genoa Loop Info'!$A$2:$A$300,0),MATCH($D$2,'Genoa Loop Info'!$B$1:$Z$1,0)),"No Port Info")</f>
        <v>No Port Info</v>
      </c>
      <c r="E119" s="13" t="str">
        <f t="shared" si="15"/>
        <v>No</v>
      </c>
      <c r="F119" s="13" t="str">
        <f t="shared" si="16"/>
        <v>No Match</v>
      </c>
      <c r="G119" s="13" t="str">
        <f>IFERROR(INDEX('Genoa Loop Info'!$B$2:$Z$300,MATCH(I119,'Genoa Loop Info'!$A$2:$A$300,0),MATCH($G$2,'Genoa Loop Info'!$B$1:$Z$1,0)),"No Cust ID")</f>
        <v>No Cust ID</v>
      </c>
      <c r="H119" s="4"/>
      <c r="I119" s="3"/>
      <c r="J119" s="3"/>
      <c r="K119" s="14"/>
      <c r="L119" s="3"/>
      <c r="M119" s="3"/>
      <c r="N119" s="3"/>
      <c r="O119" s="3"/>
      <c r="P119" s="3" t="str">
        <f t="shared" si="18"/>
        <v/>
      </c>
      <c r="Q119" s="3" t="str">
        <f t="shared" si="18"/>
        <v/>
      </c>
      <c r="R119" s="3"/>
      <c r="S119" s="3"/>
      <c r="T119" s="3" t="str">
        <f t="shared" si="19"/>
        <v/>
      </c>
      <c r="U119" s="3" t="str">
        <f t="shared" si="19"/>
        <v/>
      </c>
      <c r="V119" s="3"/>
      <c r="W119" s="3"/>
      <c r="X119" s="3" t="str">
        <f t="shared" si="20"/>
        <v/>
      </c>
      <c r="Y119" s="3" t="str">
        <f t="shared" si="20"/>
        <v/>
      </c>
      <c r="Z119" s="3"/>
      <c r="AA119" s="3"/>
      <c r="AB119" s="3" t="str">
        <f t="shared" si="17"/>
        <v/>
      </c>
      <c r="AC119" s="3" t="str">
        <f t="shared" si="17"/>
        <v/>
      </c>
      <c r="AD119" s="3"/>
      <c r="AE119" s="3"/>
      <c r="AF119" s="3" t="str">
        <f t="shared" si="21"/>
        <v/>
      </c>
      <c r="AG119" s="3" t="str">
        <f t="shared" si="21"/>
        <v/>
      </c>
      <c r="AH119" s="3"/>
    </row>
    <row r="120" spans="1:34" x14ac:dyDescent="0.35">
      <c r="A120" s="11"/>
      <c r="B120" s="2"/>
      <c r="C120" s="13" t="str">
        <f>IFERROR(INDEX('Genoa Loop Info'!$B$2:$Z$300,MATCH(I120,'Genoa Loop Info'!$A$2:$A$300,0),MATCH($C$2,'Genoa Loop Info'!$B$1:$Z$1,0)),"No Match")</f>
        <v>No Match</v>
      </c>
      <c r="D120" s="13" t="str">
        <f>IFERROR(INDEX('Genoa Loop Info'!$B$2:$Z$300,MATCH(I120,'Genoa Loop Info'!$A$2:$A$300,0),MATCH($D$2,'Genoa Loop Info'!$B$1:$Z$1,0)),"No Port Info")</f>
        <v>No Port Info</v>
      </c>
      <c r="E120" s="13" t="str">
        <f t="shared" si="15"/>
        <v>No</v>
      </c>
      <c r="F120" s="13" t="str">
        <f t="shared" si="16"/>
        <v>No Match</v>
      </c>
      <c r="G120" s="13" t="str">
        <f>IFERROR(INDEX('Genoa Loop Info'!$B$2:$Z$300,MATCH(I120,'Genoa Loop Info'!$A$2:$A$300,0),MATCH($G$2,'Genoa Loop Info'!$B$1:$Z$1,0)),"No Cust ID")</f>
        <v>No Cust ID</v>
      </c>
      <c r="H120" s="4"/>
      <c r="I120" s="3"/>
      <c r="J120" s="3"/>
      <c r="K120" s="14"/>
      <c r="L120" s="3"/>
      <c r="M120" s="3"/>
      <c r="N120" s="3"/>
      <c r="O120" s="3"/>
      <c r="P120" s="3" t="str">
        <f t="shared" si="18"/>
        <v/>
      </c>
      <c r="Q120" s="3" t="str">
        <f t="shared" si="18"/>
        <v/>
      </c>
      <c r="R120" s="3"/>
      <c r="S120" s="3"/>
      <c r="T120" s="3" t="str">
        <f t="shared" si="19"/>
        <v/>
      </c>
      <c r="U120" s="3" t="str">
        <f t="shared" si="19"/>
        <v/>
      </c>
      <c r="V120" s="3"/>
      <c r="W120" s="3"/>
      <c r="X120" s="3" t="str">
        <f t="shared" si="20"/>
        <v/>
      </c>
      <c r="Y120" s="3" t="str">
        <f t="shared" si="20"/>
        <v/>
      </c>
      <c r="Z120" s="3"/>
      <c r="AA120" s="3"/>
      <c r="AB120" s="3" t="str">
        <f t="shared" si="17"/>
        <v/>
      </c>
      <c r="AC120" s="3" t="str">
        <f t="shared" si="17"/>
        <v/>
      </c>
      <c r="AD120" s="3"/>
      <c r="AE120" s="3"/>
      <c r="AF120" s="3" t="str">
        <f t="shared" si="21"/>
        <v/>
      </c>
      <c r="AG120" s="3" t="str">
        <f t="shared" si="21"/>
        <v/>
      </c>
      <c r="AH120" s="3"/>
    </row>
    <row r="121" spans="1:34" x14ac:dyDescent="0.35">
      <c r="A121" s="11"/>
      <c r="B121" s="2"/>
      <c r="C121" s="13" t="str">
        <f>IFERROR(INDEX('Genoa Loop Info'!$B$2:$Z$300,MATCH(I121,'Genoa Loop Info'!$A$2:$A$300,0),MATCH($C$2,'Genoa Loop Info'!$B$1:$Z$1,0)),"No Match")</f>
        <v>No Match</v>
      </c>
      <c r="D121" s="13" t="str">
        <f>IFERROR(INDEX('Genoa Loop Info'!$B$2:$Z$300,MATCH(I121,'Genoa Loop Info'!$A$2:$A$300,0),MATCH($D$2,'Genoa Loop Info'!$B$1:$Z$1,0)),"No Port Info")</f>
        <v>No Port Info</v>
      </c>
      <c r="E121" s="13" t="str">
        <f t="shared" si="15"/>
        <v>No</v>
      </c>
      <c r="F121" s="13" t="str">
        <f t="shared" si="16"/>
        <v>No Match</v>
      </c>
      <c r="G121" s="13" t="str">
        <f>IFERROR(INDEX('Genoa Loop Info'!$B$2:$Z$300,MATCH(I121,'Genoa Loop Info'!$A$2:$A$300,0),MATCH($G$2,'Genoa Loop Info'!$B$1:$Z$1,0)),"No Cust ID")</f>
        <v>No Cust ID</v>
      </c>
      <c r="H121" s="4"/>
      <c r="I121" s="3"/>
      <c r="J121" s="3"/>
      <c r="K121" s="14"/>
      <c r="L121" s="3"/>
      <c r="M121" s="3"/>
      <c r="N121" s="3"/>
      <c r="O121" s="3"/>
      <c r="P121" s="3" t="str">
        <f t="shared" si="18"/>
        <v/>
      </c>
      <c r="Q121" s="3" t="str">
        <f t="shared" si="18"/>
        <v/>
      </c>
      <c r="R121" s="3"/>
      <c r="S121" s="3"/>
      <c r="T121" s="3" t="str">
        <f t="shared" si="19"/>
        <v/>
      </c>
      <c r="U121" s="3" t="str">
        <f t="shared" si="19"/>
        <v/>
      </c>
      <c r="V121" s="3"/>
      <c r="W121" s="3"/>
      <c r="X121" s="3" t="str">
        <f t="shared" si="20"/>
        <v/>
      </c>
      <c r="Y121" s="3" t="str">
        <f t="shared" si="20"/>
        <v/>
      </c>
      <c r="Z121" s="3"/>
      <c r="AA121" s="3"/>
      <c r="AB121" s="3" t="str">
        <f t="shared" si="17"/>
        <v/>
      </c>
      <c r="AC121" s="3" t="str">
        <f t="shared" si="17"/>
        <v/>
      </c>
      <c r="AD121" s="3"/>
      <c r="AE121" s="3"/>
      <c r="AF121" s="3" t="str">
        <f t="shared" si="21"/>
        <v/>
      </c>
      <c r="AG121" s="3" t="str">
        <f t="shared" si="21"/>
        <v/>
      </c>
      <c r="AH121" s="3"/>
    </row>
    <row r="122" spans="1:34" x14ac:dyDescent="0.35">
      <c r="A122" s="11"/>
      <c r="B122" s="2"/>
      <c r="C122" s="13" t="str">
        <f>IFERROR(INDEX('Genoa Loop Info'!$B$2:$Z$300,MATCH(I122,'Genoa Loop Info'!$A$2:$A$300,0),MATCH($C$2,'Genoa Loop Info'!$B$1:$Z$1,0)),"No Match")</f>
        <v>No Match</v>
      </c>
      <c r="D122" s="13" t="str">
        <f>IFERROR(INDEX('Genoa Loop Info'!$B$2:$Z$300,MATCH(I122,'Genoa Loop Info'!$A$2:$A$300,0),MATCH($D$2,'Genoa Loop Info'!$B$1:$Z$1,0)),"No Port Info")</f>
        <v>No Port Info</v>
      </c>
      <c r="E122" s="13" t="str">
        <f t="shared" si="15"/>
        <v>No</v>
      </c>
      <c r="F122" s="13" t="str">
        <f t="shared" si="16"/>
        <v>No Match</v>
      </c>
      <c r="G122" s="13" t="str">
        <f>IFERROR(INDEX('Genoa Loop Info'!$B$2:$Z$300,MATCH(I122,'Genoa Loop Info'!$A$2:$A$300,0),MATCH($G$2,'Genoa Loop Info'!$B$1:$Z$1,0)),"No Cust ID")</f>
        <v>No Cust ID</v>
      </c>
      <c r="H122" s="4"/>
      <c r="I122" s="3"/>
      <c r="J122" s="3"/>
      <c r="K122" s="14"/>
      <c r="L122" s="3"/>
      <c r="M122" s="3"/>
      <c r="N122" s="3"/>
      <c r="O122" s="3"/>
      <c r="P122" s="3" t="str">
        <f t="shared" si="18"/>
        <v/>
      </c>
      <c r="Q122" s="3" t="str">
        <f t="shared" si="18"/>
        <v/>
      </c>
      <c r="R122" s="3"/>
      <c r="S122" s="3"/>
      <c r="T122" s="3" t="str">
        <f t="shared" si="19"/>
        <v/>
      </c>
      <c r="U122" s="3" t="str">
        <f t="shared" si="19"/>
        <v/>
      </c>
      <c r="V122" s="3"/>
      <c r="W122" s="3"/>
      <c r="X122" s="3" t="str">
        <f t="shared" si="20"/>
        <v/>
      </c>
      <c r="Y122" s="3" t="str">
        <f t="shared" si="20"/>
        <v/>
      </c>
      <c r="Z122" s="3"/>
      <c r="AA122" s="3"/>
      <c r="AB122" s="3" t="str">
        <f t="shared" si="17"/>
        <v/>
      </c>
      <c r="AC122" s="3" t="str">
        <f t="shared" si="17"/>
        <v/>
      </c>
      <c r="AD122" s="3"/>
      <c r="AE122" s="3"/>
      <c r="AF122" s="3" t="str">
        <f t="shared" si="21"/>
        <v/>
      </c>
      <c r="AG122" s="3" t="str">
        <f t="shared" si="21"/>
        <v/>
      </c>
      <c r="AH122" s="3"/>
    </row>
    <row r="123" spans="1:34" x14ac:dyDescent="0.35">
      <c r="A123" s="11"/>
      <c r="B123" s="2"/>
      <c r="C123" s="13" t="str">
        <f>IFERROR(INDEX('Genoa Loop Info'!$B$2:$Z$300,MATCH(I123,'Genoa Loop Info'!$A$2:$A$300,0),MATCH($C$2,'Genoa Loop Info'!$B$1:$Z$1,0)),"No Match")</f>
        <v>No Match</v>
      </c>
      <c r="D123" s="13" t="str">
        <f>IFERROR(INDEX('Genoa Loop Info'!$B$2:$Z$300,MATCH(I123,'Genoa Loop Info'!$A$2:$A$300,0),MATCH($D$2,'Genoa Loop Info'!$B$1:$Z$1,0)),"No Port Info")</f>
        <v>No Port Info</v>
      </c>
      <c r="E123" s="13" t="str">
        <f t="shared" si="15"/>
        <v>No</v>
      </c>
      <c r="F123" s="13" t="str">
        <f t="shared" si="16"/>
        <v>No Match</v>
      </c>
      <c r="G123" s="13" t="str">
        <f>IFERROR(INDEX('Genoa Loop Info'!$B$2:$Z$300,MATCH(I123,'Genoa Loop Info'!$A$2:$A$300,0),MATCH($G$2,'Genoa Loop Info'!$B$1:$Z$1,0)),"No Cust ID")</f>
        <v>No Cust ID</v>
      </c>
      <c r="H123" s="4"/>
      <c r="I123" s="3"/>
      <c r="J123" s="3"/>
      <c r="K123" s="14"/>
      <c r="L123" s="3"/>
      <c r="M123" s="3"/>
      <c r="N123" s="3"/>
      <c r="O123" s="3"/>
      <c r="P123" s="3" t="str">
        <f t="shared" si="18"/>
        <v/>
      </c>
      <c r="Q123" s="3" t="str">
        <f t="shared" si="18"/>
        <v/>
      </c>
      <c r="R123" s="3"/>
      <c r="S123" s="3"/>
      <c r="T123" s="3" t="str">
        <f t="shared" si="19"/>
        <v/>
      </c>
      <c r="U123" s="3" t="str">
        <f t="shared" si="19"/>
        <v/>
      </c>
      <c r="V123" s="3"/>
      <c r="W123" s="3"/>
      <c r="X123" s="3" t="str">
        <f t="shared" si="20"/>
        <v/>
      </c>
      <c r="Y123" s="3" t="str">
        <f t="shared" si="20"/>
        <v/>
      </c>
      <c r="Z123" s="3"/>
      <c r="AA123" s="3"/>
      <c r="AB123" s="3" t="str">
        <f t="shared" si="17"/>
        <v/>
      </c>
      <c r="AC123" s="3" t="str">
        <f t="shared" si="17"/>
        <v/>
      </c>
      <c r="AD123" s="3"/>
      <c r="AE123" s="3"/>
      <c r="AF123" s="3" t="str">
        <f t="shared" si="21"/>
        <v/>
      </c>
      <c r="AG123" s="3" t="str">
        <f t="shared" si="21"/>
        <v/>
      </c>
      <c r="AH123" s="3"/>
    </row>
    <row r="124" spans="1:34" x14ac:dyDescent="0.35">
      <c r="A124" s="11"/>
      <c r="B124" s="2"/>
      <c r="C124" s="13" t="str">
        <f>IFERROR(INDEX('Genoa Loop Info'!$B$2:$Z$300,MATCH(I124,'Genoa Loop Info'!$A$2:$A$300,0),MATCH($C$2,'Genoa Loop Info'!$B$1:$Z$1,0)),"No Match")</f>
        <v>No Match</v>
      </c>
      <c r="D124" s="13" t="str">
        <f>IFERROR(INDEX('Genoa Loop Info'!$B$2:$Z$300,MATCH(I124,'Genoa Loop Info'!$A$2:$A$300,0),MATCH($D$2,'Genoa Loop Info'!$B$1:$Z$1,0)),"No Port Info")</f>
        <v>No Port Info</v>
      </c>
      <c r="E124" s="13" t="str">
        <f t="shared" si="15"/>
        <v>No</v>
      </c>
      <c r="F124" s="13" t="str">
        <f t="shared" si="16"/>
        <v>No Match</v>
      </c>
      <c r="G124" s="13" t="str">
        <f>IFERROR(INDEX('Genoa Loop Info'!$B$2:$Z$300,MATCH(I124,'Genoa Loop Info'!$A$2:$A$300,0),MATCH($G$2,'Genoa Loop Info'!$B$1:$Z$1,0)),"No Cust ID")</f>
        <v>No Cust ID</v>
      </c>
      <c r="H124" s="4"/>
      <c r="I124" s="3"/>
      <c r="J124" s="3"/>
      <c r="K124" s="14"/>
      <c r="L124" s="3"/>
      <c r="M124" s="3"/>
      <c r="N124" s="3"/>
      <c r="O124" s="3"/>
      <c r="P124" s="3" t="str">
        <f t="shared" si="18"/>
        <v/>
      </c>
      <c r="Q124" s="3" t="str">
        <f t="shared" si="18"/>
        <v/>
      </c>
      <c r="R124" s="3"/>
      <c r="S124" s="3"/>
      <c r="T124" s="3" t="str">
        <f t="shared" si="19"/>
        <v/>
      </c>
      <c r="U124" s="3" t="str">
        <f t="shared" si="19"/>
        <v/>
      </c>
      <c r="V124" s="3"/>
      <c r="W124" s="3"/>
      <c r="X124" s="3" t="str">
        <f t="shared" si="20"/>
        <v/>
      </c>
      <c r="Y124" s="3" t="str">
        <f t="shared" si="20"/>
        <v/>
      </c>
      <c r="Z124" s="3"/>
      <c r="AA124" s="3"/>
      <c r="AB124" s="3" t="str">
        <f t="shared" si="17"/>
        <v/>
      </c>
      <c r="AC124" s="3" t="str">
        <f t="shared" si="17"/>
        <v/>
      </c>
      <c r="AD124" s="3"/>
      <c r="AE124" s="3"/>
      <c r="AF124" s="3" t="str">
        <f t="shared" si="21"/>
        <v/>
      </c>
      <c r="AG124" s="3" t="str">
        <f t="shared" si="21"/>
        <v/>
      </c>
      <c r="AH124" s="3"/>
    </row>
    <row r="125" spans="1:34" x14ac:dyDescent="0.35">
      <c r="A125" s="11"/>
      <c r="B125" s="2"/>
      <c r="C125" s="13" t="str">
        <f>IFERROR(INDEX('Genoa Loop Info'!$B$2:$Z$300,MATCH(I125,'Genoa Loop Info'!$A$2:$A$300,0),MATCH($C$2,'Genoa Loop Info'!$B$1:$Z$1,0)),"No Match")</f>
        <v>No Match</v>
      </c>
      <c r="D125" s="13" t="str">
        <f>IFERROR(INDEX('Genoa Loop Info'!$B$2:$Z$300,MATCH(I125,'Genoa Loop Info'!$A$2:$A$300,0),MATCH($D$2,'Genoa Loop Info'!$B$1:$Z$1,0)),"No Port Info")</f>
        <v>No Port Info</v>
      </c>
      <c r="E125" s="13" t="str">
        <f t="shared" si="15"/>
        <v>No</v>
      </c>
      <c r="F125" s="13" t="str">
        <f t="shared" si="16"/>
        <v>No Match</v>
      </c>
      <c r="G125" s="13" t="str">
        <f>IFERROR(INDEX('Genoa Loop Info'!$B$2:$Z$300,MATCH(I125,'Genoa Loop Info'!$A$2:$A$300,0),MATCH($G$2,'Genoa Loop Info'!$B$1:$Z$1,0)),"No Cust ID")</f>
        <v>No Cust ID</v>
      </c>
      <c r="H125" s="4"/>
      <c r="I125" s="3"/>
      <c r="J125" s="3"/>
      <c r="K125" s="14"/>
      <c r="L125" s="3"/>
      <c r="M125" s="3"/>
      <c r="N125" s="3"/>
      <c r="O125" s="3"/>
      <c r="P125" s="3" t="str">
        <f t="shared" si="18"/>
        <v/>
      </c>
      <c r="Q125" s="3" t="str">
        <f t="shared" si="18"/>
        <v/>
      </c>
      <c r="R125" s="3"/>
      <c r="S125" s="3"/>
      <c r="T125" s="3" t="str">
        <f t="shared" si="19"/>
        <v/>
      </c>
      <c r="U125" s="3" t="str">
        <f t="shared" si="19"/>
        <v/>
      </c>
      <c r="V125" s="3"/>
      <c r="W125" s="3"/>
      <c r="X125" s="3" t="str">
        <f t="shared" si="20"/>
        <v/>
      </c>
      <c r="Y125" s="3" t="str">
        <f t="shared" si="20"/>
        <v/>
      </c>
      <c r="Z125" s="3"/>
      <c r="AA125" s="3"/>
      <c r="AB125" s="3" t="str">
        <f t="shared" si="17"/>
        <v/>
      </c>
      <c r="AC125" s="3" t="str">
        <f t="shared" si="17"/>
        <v/>
      </c>
      <c r="AD125" s="3"/>
      <c r="AE125" s="3"/>
      <c r="AF125" s="3" t="str">
        <f t="shared" si="21"/>
        <v/>
      </c>
      <c r="AG125" s="3" t="str">
        <f t="shared" si="21"/>
        <v/>
      </c>
      <c r="AH125" s="3"/>
    </row>
    <row r="126" spans="1:34" x14ac:dyDescent="0.35">
      <c r="A126" s="11"/>
      <c r="B126" s="2"/>
      <c r="C126" s="13" t="str">
        <f>IFERROR(INDEX('Genoa Loop Info'!$B$2:$Z$300,MATCH(I126,'Genoa Loop Info'!$A$2:$A$300,0),MATCH($C$2,'Genoa Loop Info'!$B$1:$Z$1,0)),"No Match")</f>
        <v>No Match</v>
      </c>
      <c r="D126" s="13" t="str">
        <f>IFERROR(INDEX('Genoa Loop Info'!$B$2:$Z$300,MATCH(I126,'Genoa Loop Info'!$A$2:$A$300,0),MATCH($D$2,'Genoa Loop Info'!$B$1:$Z$1,0)),"No Port Info")</f>
        <v>No Port Info</v>
      </c>
      <c r="E126" s="13" t="str">
        <f t="shared" si="15"/>
        <v>No</v>
      </c>
      <c r="F126" s="13" t="str">
        <f t="shared" si="16"/>
        <v>No Match</v>
      </c>
      <c r="G126" s="13" t="str">
        <f>IFERROR(INDEX('Genoa Loop Info'!$B$2:$Z$300,MATCH(I126,'Genoa Loop Info'!$A$2:$A$300,0),MATCH($G$2,'Genoa Loop Info'!$B$1:$Z$1,0)),"No Cust ID")</f>
        <v>No Cust ID</v>
      </c>
      <c r="H126" s="4"/>
      <c r="I126" s="3"/>
      <c r="J126" s="3"/>
      <c r="K126" s="14"/>
      <c r="L126" s="3"/>
      <c r="M126" s="3"/>
      <c r="N126" s="3"/>
      <c r="O126" s="3"/>
      <c r="P126" s="3" t="str">
        <f t="shared" si="18"/>
        <v/>
      </c>
      <c r="Q126" s="3" t="str">
        <f t="shared" si="18"/>
        <v/>
      </c>
      <c r="R126" s="3"/>
      <c r="S126" s="3"/>
      <c r="T126" s="3" t="str">
        <f t="shared" si="19"/>
        <v/>
      </c>
      <c r="U126" s="3" t="str">
        <f t="shared" si="19"/>
        <v/>
      </c>
      <c r="V126" s="3"/>
      <c r="W126" s="3"/>
      <c r="X126" s="3" t="str">
        <f t="shared" si="20"/>
        <v/>
      </c>
      <c r="Y126" s="3" t="str">
        <f t="shared" si="20"/>
        <v/>
      </c>
      <c r="Z126" s="3"/>
      <c r="AA126" s="3"/>
      <c r="AB126" s="3" t="str">
        <f t="shared" si="17"/>
        <v/>
      </c>
      <c r="AC126" s="3" t="str">
        <f t="shared" si="17"/>
        <v/>
      </c>
      <c r="AD126" s="3"/>
      <c r="AE126" s="3"/>
      <c r="AF126" s="3" t="str">
        <f t="shared" si="21"/>
        <v/>
      </c>
      <c r="AG126" s="3" t="str">
        <f t="shared" si="21"/>
        <v/>
      </c>
      <c r="AH126" s="3"/>
    </row>
    <row r="127" spans="1:34" x14ac:dyDescent="0.35">
      <c r="A127" s="11"/>
      <c r="B127" s="2"/>
      <c r="C127" s="13" t="str">
        <f>IFERROR(INDEX('Genoa Loop Info'!$B$2:$Z$300,MATCH(I127,'Genoa Loop Info'!$A$2:$A$300,0),MATCH($C$2,'Genoa Loop Info'!$B$1:$Z$1,0)),"No Match")</f>
        <v>No Match</v>
      </c>
      <c r="D127" s="13" t="str">
        <f>IFERROR(INDEX('Genoa Loop Info'!$B$2:$Z$300,MATCH(I127,'Genoa Loop Info'!$A$2:$A$300,0),MATCH($D$2,'Genoa Loop Info'!$B$1:$Z$1,0)),"No Port Info")</f>
        <v>No Port Info</v>
      </c>
      <c r="E127" s="13" t="str">
        <f t="shared" si="15"/>
        <v>No</v>
      </c>
      <c r="F127" s="13" t="str">
        <f t="shared" si="16"/>
        <v>No Match</v>
      </c>
      <c r="G127" s="13" t="str">
        <f>IFERROR(INDEX('Genoa Loop Info'!$B$2:$Z$300,MATCH(I127,'Genoa Loop Info'!$A$2:$A$300,0),MATCH($G$2,'Genoa Loop Info'!$B$1:$Z$1,0)),"No Cust ID")</f>
        <v>No Cust ID</v>
      </c>
      <c r="H127" s="4"/>
      <c r="I127" s="3"/>
      <c r="J127" s="3"/>
      <c r="K127" s="14"/>
      <c r="L127" s="3"/>
      <c r="M127" s="3"/>
      <c r="N127" s="3"/>
      <c r="O127" s="3"/>
      <c r="P127" s="3" t="str">
        <f t="shared" si="18"/>
        <v/>
      </c>
      <c r="Q127" s="3" t="str">
        <f t="shared" si="18"/>
        <v/>
      </c>
      <c r="R127" s="3"/>
      <c r="S127" s="3"/>
      <c r="T127" s="3" t="str">
        <f t="shared" si="19"/>
        <v/>
      </c>
      <c r="U127" s="3" t="str">
        <f t="shared" si="19"/>
        <v/>
      </c>
      <c r="V127" s="3"/>
      <c r="W127" s="3"/>
      <c r="X127" s="3" t="str">
        <f t="shared" si="20"/>
        <v/>
      </c>
      <c r="Y127" s="3" t="str">
        <f t="shared" si="20"/>
        <v/>
      </c>
      <c r="Z127" s="3"/>
      <c r="AA127" s="3"/>
      <c r="AB127" s="3" t="str">
        <f t="shared" si="17"/>
        <v/>
      </c>
      <c r="AC127" s="3" t="str">
        <f t="shared" si="17"/>
        <v/>
      </c>
      <c r="AD127" s="3"/>
      <c r="AE127" s="3"/>
      <c r="AF127" s="3" t="str">
        <f t="shared" si="21"/>
        <v/>
      </c>
      <c r="AG127" s="3" t="str">
        <f t="shared" si="21"/>
        <v/>
      </c>
      <c r="AH127" s="3"/>
    </row>
    <row r="128" spans="1:34" x14ac:dyDescent="0.35">
      <c r="A128" s="11"/>
      <c r="B128" s="2"/>
      <c r="C128" s="13" t="str">
        <f>IFERROR(INDEX('Genoa Loop Info'!$B$2:$Z$300,MATCH(I128,'Genoa Loop Info'!$A$2:$A$300,0),MATCH($C$2,'Genoa Loop Info'!$B$1:$Z$1,0)),"No Match")</f>
        <v>No Match</v>
      </c>
      <c r="D128" s="13" t="str">
        <f>IFERROR(INDEX('Genoa Loop Info'!$B$2:$Z$300,MATCH(I128,'Genoa Loop Info'!$A$2:$A$300,0),MATCH($D$2,'Genoa Loop Info'!$B$1:$Z$1,0)),"No Port Info")</f>
        <v>No Port Info</v>
      </c>
      <c r="E128" s="13" t="str">
        <f t="shared" si="15"/>
        <v>No</v>
      </c>
      <c r="F128" s="13" t="str">
        <f t="shared" si="16"/>
        <v>No Match</v>
      </c>
      <c r="G128" s="13" t="str">
        <f>IFERROR(INDEX('Genoa Loop Info'!$B$2:$Z$300,MATCH(I128,'Genoa Loop Info'!$A$2:$A$300,0),MATCH($G$2,'Genoa Loop Info'!$B$1:$Z$1,0)),"No Cust ID")</f>
        <v>No Cust ID</v>
      </c>
      <c r="H128" s="4"/>
      <c r="I128" s="3"/>
      <c r="J128" s="3"/>
      <c r="K128" s="14"/>
      <c r="L128" s="3"/>
      <c r="M128" s="3"/>
      <c r="N128" s="3"/>
      <c r="O128" s="3"/>
      <c r="P128" s="3" t="str">
        <f t="shared" si="18"/>
        <v/>
      </c>
      <c r="Q128" s="3" t="str">
        <f t="shared" si="18"/>
        <v/>
      </c>
      <c r="R128" s="3"/>
      <c r="S128" s="3"/>
      <c r="T128" s="3" t="str">
        <f t="shared" si="19"/>
        <v/>
      </c>
      <c r="U128" s="3" t="str">
        <f t="shared" si="19"/>
        <v/>
      </c>
      <c r="V128" s="3"/>
      <c r="W128" s="3"/>
      <c r="X128" s="3" t="str">
        <f t="shared" si="20"/>
        <v/>
      </c>
      <c r="Y128" s="3" t="str">
        <f t="shared" si="20"/>
        <v/>
      </c>
      <c r="Z128" s="3"/>
      <c r="AA128" s="3"/>
      <c r="AB128" s="3" t="str">
        <f t="shared" si="17"/>
        <v/>
      </c>
      <c r="AC128" s="3" t="str">
        <f t="shared" si="17"/>
        <v/>
      </c>
      <c r="AD128" s="3"/>
      <c r="AE128" s="3"/>
      <c r="AF128" s="3" t="str">
        <f t="shared" si="21"/>
        <v/>
      </c>
      <c r="AG128" s="3" t="str">
        <f t="shared" si="21"/>
        <v/>
      </c>
      <c r="AH128" s="3"/>
    </row>
    <row r="129" spans="1:34" x14ac:dyDescent="0.35">
      <c r="A129" s="11"/>
      <c r="B129" s="2"/>
      <c r="C129" s="13" t="str">
        <f>IFERROR(INDEX('Genoa Loop Info'!$B$2:$Z$300,MATCH(I129,'Genoa Loop Info'!$A$2:$A$300,0),MATCH($C$2,'Genoa Loop Info'!$B$1:$Z$1,0)),"No Match")</f>
        <v>No Match</v>
      </c>
      <c r="D129" s="13" t="str">
        <f>IFERROR(INDEX('Genoa Loop Info'!$B$2:$Z$300,MATCH(I129,'Genoa Loop Info'!$A$2:$A$300,0),MATCH($D$2,'Genoa Loop Info'!$B$1:$Z$1,0)),"No Port Info")</f>
        <v>No Port Info</v>
      </c>
      <c r="E129" s="13" t="str">
        <f t="shared" si="15"/>
        <v>No</v>
      </c>
      <c r="F129" s="13" t="str">
        <f t="shared" si="16"/>
        <v>No Match</v>
      </c>
      <c r="G129" s="13" t="str">
        <f>IFERROR(INDEX('Genoa Loop Info'!$B$2:$Z$300,MATCH(I129,'Genoa Loop Info'!$A$2:$A$300,0),MATCH($G$2,'Genoa Loop Info'!$B$1:$Z$1,0)),"No Cust ID")</f>
        <v>No Cust ID</v>
      </c>
      <c r="H129" s="4"/>
      <c r="I129" s="3"/>
      <c r="J129" s="3"/>
      <c r="K129" s="14"/>
      <c r="L129" s="3"/>
      <c r="M129" s="3"/>
      <c r="N129" s="3"/>
      <c r="O129" s="3"/>
      <c r="P129" s="3" t="str">
        <f t="shared" si="18"/>
        <v/>
      </c>
      <c r="Q129" s="3" t="str">
        <f t="shared" si="18"/>
        <v/>
      </c>
      <c r="R129" s="3"/>
      <c r="S129" s="3"/>
      <c r="T129" s="3" t="str">
        <f t="shared" si="19"/>
        <v/>
      </c>
      <c r="U129" s="3" t="str">
        <f t="shared" si="19"/>
        <v/>
      </c>
      <c r="V129" s="3"/>
      <c r="W129" s="3"/>
      <c r="X129" s="3" t="str">
        <f t="shared" si="20"/>
        <v/>
      </c>
      <c r="Y129" s="3" t="str">
        <f t="shared" si="20"/>
        <v/>
      </c>
      <c r="Z129" s="3"/>
      <c r="AA129" s="3"/>
      <c r="AB129" s="3" t="str">
        <f t="shared" si="17"/>
        <v/>
      </c>
      <c r="AC129" s="3" t="str">
        <f t="shared" si="17"/>
        <v/>
      </c>
      <c r="AD129" s="3"/>
      <c r="AE129" s="3"/>
      <c r="AF129" s="3" t="str">
        <f t="shared" si="21"/>
        <v/>
      </c>
      <c r="AG129" s="3" t="str">
        <f t="shared" si="21"/>
        <v/>
      </c>
      <c r="AH129" s="3"/>
    </row>
    <row r="130" spans="1:34" x14ac:dyDescent="0.35">
      <c r="A130" s="11"/>
      <c r="B130" s="2"/>
      <c r="C130" s="13" t="str">
        <f>IFERROR(INDEX('Genoa Loop Info'!$B$2:$Z$300,MATCH(I130,'Genoa Loop Info'!$A$2:$A$300,0),MATCH($C$2,'Genoa Loop Info'!$B$1:$Z$1,0)),"No Match")</f>
        <v>No Match</v>
      </c>
      <c r="D130" s="13" t="str">
        <f>IFERROR(INDEX('Genoa Loop Info'!$B$2:$Z$300,MATCH(I130,'Genoa Loop Info'!$A$2:$A$300,0),MATCH($D$2,'Genoa Loop Info'!$B$1:$Z$1,0)),"No Port Info")</f>
        <v>No Port Info</v>
      </c>
      <c r="E130" s="13" t="str">
        <f t="shared" si="15"/>
        <v>No</v>
      </c>
      <c r="F130" s="13" t="str">
        <f t="shared" si="16"/>
        <v>No Match</v>
      </c>
      <c r="G130" s="13" t="str">
        <f>IFERROR(INDEX('Genoa Loop Info'!$B$2:$Z$300,MATCH(I130,'Genoa Loop Info'!$A$2:$A$300,0),MATCH($G$2,'Genoa Loop Info'!$B$1:$Z$1,0)),"No Cust ID")</f>
        <v>No Cust ID</v>
      </c>
      <c r="H130" s="4"/>
      <c r="I130" s="3"/>
      <c r="J130" s="3"/>
      <c r="K130" s="14"/>
      <c r="L130" s="3"/>
      <c r="M130" s="3"/>
      <c r="N130" s="3"/>
      <c r="O130" s="3"/>
      <c r="P130" s="3" t="str">
        <f t="shared" si="18"/>
        <v/>
      </c>
      <c r="Q130" s="3" t="str">
        <f t="shared" si="18"/>
        <v/>
      </c>
      <c r="R130" s="3"/>
      <c r="S130" s="3"/>
      <c r="T130" s="3" t="str">
        <f t="shared" si="19"/>
        <v/>
      </c>
      <c r="U130" s="3" t="str">
        <f t="shared" si="19"/>
        <v/>
      </c>
      <c r="V130" s="3"/>
      <c r="W130" s="3"/>
      <c r="X130" s="3" t="str">
        <f t="shared" si="20"/>
        <v/>
      </c>
      <c r="Y130" s="3" t="str">
        <f t="shared" si="20"/>
        <v/>
      </c>
      <c r="Z130" s="3"/>
      <c r="AA130" s="3"/>
      <c r="AB130" s="3" t="str">
        <f t="shared" si="17"/>
        <v/>
      </c>
      <c r="AC130" s="3" t="str">
        <f t="shared" si="17"/>
        <v/>
      </c>
      <c r="AD130" s="3"/>
      <c r="AE130" s="3"/>
      <c r="AF130" s="3" t="str">
        <f t="shared" si="21"/>
        <v/>
      </c>
      <c r="AG130" s="3" t="str">
        <f t="shared" si="21"/>
        <v/>
      </c>
      <c r="AH130" s="3"/>
    </row>
    <row r="131" spans="1:34" x14ac:dyDescent="0.35">
      <c r="A131" s="11"/>
      <c r="B131" s="2"/>
      <c r="C131" s="13" t="str">
        <f>IFERROR(INDEX('Genoa Loop Info'!$B$2:$Z$300,MATCH(I131,'Genoa Loop Info'!$A$2:$A$300,0),MATCH($C$2,'Genoa Loop Info'!$B$1:$Z$1,0)),"No Match")</f>
        <v>No Match</v>
      </c>
      <c r="D131" s="13" t="str">
        <f>IFERROR(INDEX('Genoa Loop Info'!$B$2:$Z$300,MATCH(I131,'Genoa Loop Info'!$A$2:$A$300,0),MATCH($D$2,'Genoa Loop Info'!$B$1:$Z$1,0)),"No Port Info")</f>
        <v>No Port Info</v>
      </c>
      <c r="E131" s="13" t="str">
        <f t="shared" si="15"/>
        <v>No</v>
      </c>
      <c r="F131" s="13" t="str">
        <f t="shared" si="16"/>
        <v>No Match</v>
      </c>
      <c r="G131" s="13" t="str">
        <f>IFERROR(INDEX('Genoa Loop Info'!$B$2:$Z$300,MATCH(I131,'Genoa Loop Info'!$A$2:$A$300,0),MATCH($G$2,'Genoa Loop Info'!$B$1:$Z$1,0)),"No Cust ID")</f>
        <v>No Cust ID</v>
      </c>
      <c r="H131" s="4"/>
      <c r="I131" s="3"/>
      <c r="J131" s="3"/>
      <c r="K131" s="14"/>
      <c r="L131" s="3"/>
      <c r="M131" s="3"/>
      <c r="N131" s="3"/>
      <c r="O131" s="3"/>
      <c r="P131" s="3" t="str">
        <f t="shared" si="18"/>
        <v/>
      </c>
      <c r="Q131" s="3" t="str">
        <f t="shared" si="18"/>
        <v/>
      </c>
      <c r="R131" s="3"/>
      <c r="S131" s="3"/>
      <c r="T131" s="3" t="str">
        <f t="shared" si="19"/>
        <v/>
      </c>
      <c r="U131" s="3" t="str">
        <f t="shared" si="19"/>
        <v/>
      </c>
      <c r="V131" s="3"/>
      <c r="W131" s="3"/>
      <c r="X131" s="3" t="str">
        <f t="shared" si="20"/>
        <v/>
      </c>
      <c r="Y131" s="3" t="str">
        <f t="shared" si="20"/>
        <v/>
      </c>
      <c r="Z131" s="3"/>
      <c r="AA131" s="3"/>
      <c r="AB131" s="3" t="str">
        <f t="shared" si="17"/>
        <v/>
      </c>
      <c r="AC131" s="3" t="str">
        <f t="shared" si="17"/>
        <v/>
      </c>
      <c r="AD131" s="3"/>
      <c r="AE131" s="3"/>
      <c r="AF131" s="3" t="str">
        <f t="shared" si="21"/>
        <v/>
      </c>
      <c r="AG131" s="3" t="str">
        <f t="shared" si="21"/>
        <v/>
      </c>
      <c r="AH131" s="3"/>
    </row>
    <row r="132" spans="1:34" x14ac:dyDescent="0.35">
      <c r="A132" s="11"/>
      <c r="B132" s="2"/>
      <c r="C132" s="13" t="str">
        <f>IFERROR(INDEX('Genoa Loop Info'!$B$2:$Z$300,MATCH(I132,'Genoa Loop Info'!$A$2:$A$300,0),MATCH($C$2,'Genoa Loop Info'!$B$1:$Z$1,0)),"No Match")</f>
        <v>No Match</v>
      </c>
      <c r="D132" s="13" t="str">
        <f>IFERROR(INDEX('Genoa Loop Info'!$B$2:$Z$300,MATCH(I132,'Genoa Loop Info'!$A$2:$A$300,0),MATCH($D$2,'Genoa Loop Info'!$B$1:$Z$1,0)),"No Port Info")</f>
        <v>No Port Info</v>
      </c>
      <c r="E132" s="13" t="str">
        <f t="shared" ref="E132:E195" si="22">IFERROR(IF(C132=J132,"Yes","No"),"Not Found")</f>
        <v>No</v>
      </c>
      <c r="F132" s="13" t="str">
        <f t="shared" ref="F132:F195" si="23">IFERROR(IF(D132=L132,"Match","No Match"),"No Port")</f>
        <v>No Match</v>
      </c>
      <c r="G132" s="13" t="str">
        <f>IFERROR(INDEX('Genoa Loop Info'!$B$2:$Z$300,MATCH(I132,'Genoa Loop Info'!$A$2:$A$300,0),MATCH($G$2,'Genoa Loop Info'!$B$1:$Z$1,0)),"No Cust ID")</f>
        <v>No Cust ID</v>
      </c>
      <c r="H132" s="4"/>
      <c r="I132" s="3"/>
      <c r="J132" s="3"/>
      <c r="K132" s="14"/>
      <c r="L132" s="3"/>
      <c r="M132" s="3"/>
      <c r="N132" s="3"/>
      <c r="O132" s="3"/>
      <c r="P132" s="3" t="str">
        <f t="shared" si="18"/>
        <v/>
      </c>
      <c r="Q132" s="3" t="str">
        <f t="shared" si="18"/>
        <v/>
      </c>
      <c r="R132" s="3"/>
      <c r="S132" s="3"/>
      <c r="T132" s="3" t="str">
        <f t="shared" si="19"/>
        <v/>
      </c>
      <c r="U132" s="3" t="str">
        <f t="shared" si="19"/>
        <v/>
      </c>
      <c r="V132" s="3"/>
      <c r="W132" s="3"/>
      <c r="X132" s="3" t="str">
        <f t="shared" si="20"/>
        <v/>
      </c>
      <c r="Y132" s="3" t="str">
        <f t="shared" si="20"/>
        <v/>
      </c>
      <c r="Z132" s="3"/>
      <c r="AA132" s="3"/>
      <c r="AB132" s="3" t="str">
        <f t="shared" si="17"/>
        <v/>
      </c>
      <c r="AC132" s="3" t="str">
        <f t="shared" si="17"/>
        <v/>
      </c>
      <c r="AD132" s="3"/>
      <c r="AE132" s="3"/>
      <c r="AF132" s="3" t="str">
        <f t="shared" si="21"/>
        <v/>
      </c>
      <c r="AG132" s="3" t="str">
        <f t="shared" si="21"/>
        <v/>
      </c>
      <c r="AH132" s="3"/>
    </row>
    <row r="133" spans="1:34" x14ac:dyDescent="0.35">
      <c r="A133" s="11"/>
      <c r="B133" s="2"/>
      <c r="C133" s="13" t="str">
        <f>IFERROR(INDEX('Genoa Loop Info'!$B$2:$Z$300,MATCH(I133,'Genoa Loop Info'!$A$2:$A$300,0),MATCH($C$2,'Genoa Loop Info'!$B$1:$Z$1,0)),"No Match")</f>
        <v>No Match</v>
      </c>
      <c r="D133" s="13" t="str">
        <f>IFERROR(INDEX('Genoa Loop Info'!$B$2:$Z$300,MATCH(I133,'Genoa Loop Info'!$A$2:$A$300,0),MATCH($D$2,'Genoa Loop Info'!$B$1:$Z$1,0)),"No Port Info")</f>
        <v>No Port Info</v>
      </c>
      <c r="E133" s="13" t="str">
        <f t="shared" si="22"/>
        <v>No</v>
      </c>
      <c r="F133" s="13" t="str">
        <f t="shared" si="23"/>
        <v>No Match</v>
      </c>
      <c r="G133" s="13" t="str">
        <f>IFERROR(INDEX('Genoa Loop Info'!$B$2:$Z$300,MATCH(I133,'Genoa Loop Info'!$A$2:$A$300,0),MATCH($G$2,'Genoa Loop Info'!$B$1:$Z$1,0)),"No Cust ID")</f>
        <v>No Cust ID</v>
      </c>
      <c r="H133" s="4"/>
      <c r="I133" s="3"/>
      <c r="J133" s="3"/>
      <c r="K133" s="14"/>
      <c r="L133" s="3"/>
      <c r="M133" s="3"/>
      <c r="N133" s="3"/>
      <c r="O133" s="3"/>
      <c r="P133" s="3" t="str">
        <f t="shared" si="18"/>
        <v/>
      </c>
      <c r="Q133" s="3" t="str">
        <f t="shared" si="18"/>
        <v/>
      </c>
      <c r="R133" s="3"/>
      <c r="S133" s="3"/>
      <c r="T133" s="3" t="str">
        <f t="shared" si="19"/>
        <v/>
      </c>
      <c r="U133" s="3" t="str">
        <f t="shared" si="19"/>
        <v/>
      </c>
      <c r="V133" s="3"/>
      <c r="W133" s="3"/>
      <c r="X133" s="3" t="str">
        <f t="shared" si="20"/>
        <v/>
      </c>
      <c r="Y133" s="3" t="str">
        <f t="shared" si="20"/>
        <v/>
      </c>
      <c r="Z133" s="3"/>
      <c r="AA133" s="3"/>
      <c r="AB133" s="3" t="str">
        <f t="shared" si="17"/>
        <v/>
      </c>
      <c r="AC133" s="3" t="str">
        <f t="shared" si="17"/>
        <v/>
      </c>
      <c r="AD133" s="3"/>
      <c r="AE133" s="3"/>
      <c r="AF133" s="3" t="str">
        <f t="shared" si="21"/>
        <v/>
      </c>
      <c r="AG133" s="3" t="str">
        <f t="shared" si="21"/>
        <v/>
      </c>
      <c r="AH133" s="3"/>
    </row>
    <row r="134" spans="1:34" x14ac:dyDescent="0.35">
      <c r="A134" s="11"/>
      <c r="B134" s="2"/>
      <c r="C134" s="13" t="str">
        <f>IFERROR(INDEX('Genoa Loop Info'!$B$2:$Z$300,MATCH(I134,'Genoa Loop Info'!$A$2:$A$300,0),MATCH($C$2,'Genoa Loop Info'!$B$1:$Z$1,0)),"No Match")</f>
        <v>No Match</v>
      </c>
      <c r="D134" s="13" t="str">
        <f>IFERROR(INDEX('Genoa Loop Info'!$B$2:$Z$300,MATCH(I134,'Genoa Loop Info'!$A$2:$A$300,0),MATCH($D$2,'Genoa Loop Info'!$B$1:$Z$1,0)),"No Port Info")</f>
        <v>No Port Info</v>
      </c>
      <c r="E134" s="13" t="str">
        <f t="shared" si="22"/>
        <v>No</v>
      </c>
      <c r="F134" s="13" t="str">
        <f t="shared" si="23"/>
        <v>No Match</v>
      </c>
      <c r="G134" s="13" t="str">
        <f>IFERROR(INDEX('Genoa Loop Info'!$B$2:$Z$300,MATCH(I134,'Genoa Loop Info'!$A$2:$A$300,0),MATCH($G$2,'Genoa Loop Info'!$B$1:$Z$1,0)),"No Cust ID")</f>
        <v>No Cust ID</v>
      </c>
      <c r="H134" s="4"/>
      <c r="I134" s="3"/>
      <c r="J134" s="3"/>
      <c r="K134" s="14"/>
      <c r="L134" s="3"/>
      <c r="M134" s="3"/>
      <c r="N134" s="3"/>
      <c r="O134" s="3"/>
      <c r="P134" s="3" t="str">
        <f t="shared" si="18"/>
        <v/>
      </c>
      <c r="Q134" s="3" t="str">
        <f t="shared" si="18"/>
        <v/>
      </c>
      <c r="R134" s="3"/>
      <c r="S134" s="3"/>
      <c r="T134" s="3" t="str">
        <f t="shared" si="19"/>
        <v/>
      </c>
      <c r="U134" s="3" t="str">
        <f t="shared" si="19"/>
        <v/>
      </c>
      <c r="V134" s="3"/>
      <c r="W134" s="3"/>
      <c r="X134" s="3" t="str">
        <f t="shared" si="20"/>
        <v/>
      </c>
      <c r="Y134" s="3" t="str">
        <f t="shared" si="20"/>
        <v/>
      </c>
      <c r="Z134" s="3"/>
      <c r="AA134" s="3"/>
      <c r="AB134" s="3" t="str">
        <f t="shared" si="17"/>
        <v/>
      </c>
      <c r="AC134" s="3" t="str">
        <f t="shared" si="17"/>
        <v/>
      </c>
      <c r="AD134" s="3"/>
      <c r="AE134" s="3"/>
      <c r="AF134" s="3" t="str">
        <f t="shared" si="21"/>
        <v/>
      </c>
      <c r="AG134" s="3" t="str">
        <f t="shared" si="21"/>
        <v/>
      </c>
      <c r="AH134" s="3"/>
    </row>
    <row r="135" spans="1:34" x14ac:dyDescent="0.35">
      <c r="A135" s="11"/>
      <c r="B135" s="2"/>
      <c r="C135" s="13" t="str">
        <f>IFERROR(INDEX('Genoa Loop Info'!$B$2:$Z$300,MATCH(I135,'Genoa Loop Info'!$A$2:$A$300,0),MATCH($C$2,'Genoa Loop Info'!$B$1:$Z$1,0)),"No Match")</f>
        <v>No Match</v>
      </c>
      <c r="D135" s="13" t="str">
        <f>IFERROR(INDEX('Genoa Loop Info'!$B$2:$Z$300,MATCH(I135,'Genoa Loop Info'!$A$2:$A$300,0),MATCH($D$2,'Genoa Loop Info'!$B$1:$Z$1,0)),"No Port Info")</f>
        <v>No Port Info</v>
      </c>
      <c r="E135" s="13" t="str">
        <f t="shared" si="22"/>
        <v>No</v>
      </c>
      <c r="F135" s="13" t="str">
        <f t="shared" si="23"/>
        <v>No Match</v>
      </c>
      <c r="G135" s="13" t="str">
        <f>IFERROR(INDEX('Genoa Loop Info'!$B$2:$Z$300,MATCH(I135,'Genoa Loop Info'!$A$2:$A$300,0),MATCH($G$2,'Genoa Loop Info'!$B$1:$Z$1,0)),"No Cust ID")</f>
        <v>No Cust ID</v>
      </c>
      <c r="H135" s="4"/>
      <c r="I135" s="3"/>
      <c r="J135" s="3"/>
      <c r="K135" s="14"/>
      <c r="L135" s="3"/>
      <c r="M135" s="3"/>
      <c r="N135" s="3"/>
      <c r="O135" s="3"/>
      <c r="P135" s="3" t="str">
        <f t="shared" si="18"/>
        <v/>
      </c>
      <c r="Q135" s="3" t="str">
        <f t="shared" si="18"/>
        <v/>
      </c>
      <c r="R135" s="3"/>
      <c r="S135" s="3"/>
      <c r="T135" s="3" t="str">
        <f t="shared" si="19"/>
        <v/>
      </c>
      <c r="U135" s="3" t="str">
        <f t="shared" si="19"/>
        <v/>
      </c>
      <c r="V135" s="3"/>
      <c r="W135" s="3"/>
      <c r="X135" s="3" t="str">
        <f t="shared" si="20"/>
        <v/>
      </c>
      <c r="Y135" s="3" t="str">
        <f t="shared" si="20"/>
        <v/>
      </c>
      <c r="Z135" s="3"/>
      <c r="AA135" s="3"/>
      <c r="AB135" s="3" t="str">
        <f t="shared" si="17"/>
        <v/>
      </c>
      <c r="AC135" s="3" t="str">
        <f t="shared" si="17"/>
        <v/>
      </c>
      <c r="AD135" s="3"/>
      <c r="AE135" s="3"/>
      <c r="AF135" s="3" t="str">
        <f t="shared" si="21"/>
        <v/>
      </c>
      <c r="AG135" s="3" t="str">
        <f t="shared" si="21"/>
        <v/>
      </c>
      <c r="AH135" s="3"/>
    </row>
    <row r="136" spans="1:34" x14ac:dyDescent="0.35">
      <c r="A136" s="11"/>
      <c r="B136" s="2"/>
      <c r="C136" s="13" t="str">
        <f>IFERROR(INDEX('Genoa Loop Info'!$B$2:$Z$300,MATCH(I136,'Genoa Loop Info'!$A$2:$A$300,0),MATCH($C$2,'Genoa Loop Info'!$B$1:$Z$1,0)),"No Match")</f>
        <v>No Match</v>
      </c>
      <c r="D136" s="13" t="str">
        <f>IFERROR(INDEX('Genoa Loop Info'!$B$2:$Z$300,MATCH(I136,'Genoa Loop Info'!$A$2:$A$300,0),MATCH($D$2,'Genoa Loop Info'!$B$1:$Z$1,0)),"No Port Info")</f>
        <v>No Port Info</v>
      </c>
      <c r="E136" s="13" t="str">
        <f t="shared" si="22"/>
        <v>No</v>
      </c>
      <c r="F136" s="13" t="str">
        <f t="shared" si="23"/>
        <v>No Match</v>
      </c>
      <c r="G136" s="13" t="str">
        <f>IFERROR(INDEX('Genoa Loop Info'!$B$2:$Z$300,MATCH(I136,'Genoa Loop Info'!$A$2:$A$300,0),MATCH($G$2,'Genoa Loop Info'!$B$1:$Z$1,0)),"No Cust ID")</f>
        <v>No Cust ID</v>
      </c>
      <c r="H136" s="4"/>
      <c r="I136" s="3"/>
      <c r="J136" s="3"/>
      <c r="K136" s="14"/>
      <c r="L136" s="3"/>
      <c r="M136" s="3"/>
      <c r="N136" s="3"/>
      <c r="O136" s="3"/>
      <c r="P136" s="3" t="str">
        <f t="shared" si="18"/>
        <v/>
      </c>
      <c r="Q136" s="3" t="str">
        <f t="shared" si="18"/>
        <v/>
      </c>
      <c r="R136" s="3"/>
      <c r="S136" s="3"/>
      <c r="T136" s="3" t="str">
        <f t="shared" si="19"/>
        <v/>
      </c>
      <c r="U136" s="3" t="str">
        <f t="shared" si="19"/>
        <v/>
      </c>
      <c r="V136" s="3"/>
      <c r="W136" s="3"/>
      <c r="X136" s="3" t="str">
        <f t="shared" si="20"/>
        <v/>
      </c>
      <c r="Y136" s="3" t="str">
        <f t="shared" si="20"/>
        <v/>
      </c>
      <c r="Z136" s="3"/>
      <c r="AA136" s="3"/>
      <c r="AB136" s="3" t="str">
        <f t="shared" si="17"/>
        <v/>
      </c>
      <c r="AC136" s="3" t="str">
        <f t="shared" si="17"/>
        <v/>
      </c>
      <c r="AD136" s="3"/>
      <c r="AE136" s="3"/>
      <c r="AF136" s="3" t="str">
        <f t="shared" si="21"/>
        <v/>
      </c>
      <c r="AG136" s="3" t="str">
        <f t="shared" si="21"/>
        <v/>
      </c>
      <c r="AH136" s="3"/>
    </row>
    <row r="137" spans="1:34" x14ac:dyDescent="0.35">
      <c r="A137" s="11"/>
      <c r="B137" s="2"/>
      <c r="C137" s="13" t="str">
        <f>IFERROR(INDEX('Genoa Loop Info'!$B$2:$Z$300,MATCH(I137,'Genoa Loop Info'!$A$2:$A$300,0),MATCH($C$2,'Genoa Loop Info'!$B$1:$Z$1,0)),"No Match")</f>
        <v>No Match</v>
      </c>
      <c r="D137" s="13" t="str">
        <f>IFERROR(INDEX('Genoa Loop Info'!$B$2:$Z$300,MATCH(I137,'Genoa Loop Info'!$A$2:$A$300,0),MATCH($D$2,'Genoa Loop Info'!$B$1:$Z$1,0)),"No Port Info")</f>
        <v>No Port Info</v>
      </c>
      <c r="E137" s="13" t="str">
        <f t="shared" si="22"/>
        <v>No</v>
      </c>
      <c r="F137" s="13" t="str">
        <f t="shared" si="23"/>
        <v>No Match</v>
      </c>
      <c r="G137" s="13" t="str">
        <f>IFERROR(INDEX('Genoa Loop Info'!$B$2:$Z$300,MATCH(I137,'Genoa Loop Info'!$A$2:$A$300,0),MATCH($G$2,'Genoa Loop Info'!$B$1:$Z$1,0)),"No Cust ID")</f>
        <v>No Cust ID</v>
      </c>
      <c r="H137" s="4"/>
      <c r="I137" s="3"/>
      <c r="J137" s="3"/>
      <c r="K137" s="14"/>
      <c r="L137" s="3"/>
      <c r="M137" s="3"/>
      <c r="N137" s="3"/>
      <c r="O137" s="3"/>
      <c r="P137" s="3" t="str">
        <f t="shared" si="18"/>
        <v/>
      </c>
      <c r="Q137" s="3" t="str">
        <f t="shared" si="18"/>
        <v/>
      </c>
      <c r="R137" s="3"/>
      <c r="S137" s="3"/>
      <c r="T137" s="3" t="str">
        <f t="shared" si="19"/>
        <v/>
      </c>
      <c r="U137" s="3" t="str">
        <f t="shared" si="19"/>
        <v/>
      </c>
      <c r="V137" s="3"/>
      <c r="W137" s="3"/>
      <c r="X137" s="3" t="str">
        <f t="shared" si="20"/>
        <v/>
      </c>
      <c r="Y137" s="3" t="str">
        <f t="shared" si="20"/>
        <v/>
      </c>
      <c r="Z137" s="3"/>
      <c r="AA137" s="3"/>
      <c r="AB137" s="3" t="str">
        <f t="shared" si="17"/>
        <v/>
      </c>
      <c r="AC137" s="3" t="str">
        <f t="shared" si="17"/>
        <v/>
      </c>
      <c r="AD137" s="3"/>
      <c r="AE137" s="3"/>
      <c r="AF137" s="3" t="str">
        <f t="shared" si="21"/>
        <v/>
      </c>
      <c r="AG137" s="3" t="str">
        <f t="shared" si="21"/>
        <v/>
      </c>
      <c r="AH137" s="3"/>
    </row>
    <row r="138" spans="1:34" x14ac:dyDescent="0.35">
      <c r="A138" s="11"/>
      <c r="B138" s="2"/>
      <c r="C138" s="13" t="str">
        <f>IFERROR(INDEX('Genoa Loop Info'!$B$2:$Z$300,MATCH(I138,'Genoa Loop Info'!$A$2:$A$300,0),MATCH($C$2,'Genoa Loop Info'!$B$1:$Z$1,0)),"No Match")</f>
        <v>No Match</v>
      </c>
      <c r="D138" s="13" t="str">
        <f>IFERROR(INDEX('Genoa Loop Info'!$B$2:$Z$300,MATCH(I138,'Genoa Loop Info'!$A$2:$A$300,0),MATCH($D$2,'Genoa Loop Info'!$B$1:$Z$1,0)),"No Port Info")</f>
        <v>No Port Info</v>
      </c>
      <c r="E138" s="13" t="str">
        <f t="shared" si="22"/>
        <v>No</v>
      </c>
      <c r="F138" s="13" t="str">
        <f t="shared" si="23"/>
        <v>No Match</v>
      </c>
      <c r="G138" s="13" t="str">
        <f>IFERROR(INDEX('Genoa Loop Info'!$B$2:$Z$300,MATCH(I138,'Genoa Loop Info'!$A$2:$A$300,0),MATCH($G$2,'Genoa Loop Info'!$B$1:$Z$1,0)),"No Cust ID")</f>
        <v>No Cust ID</v>
      </c>
      <c r="H138" s="4"/>
      <c r="I138" s="3"/>
      <c r="J138" s="3"/>
      <c r="K138" s="14"/>
      <c r="L138" s="3"/>
      <c r="M138" s="3"/>
      <c r="N138" s="3"/>
      <c r="O138" s="3"/>
      <c r="P138" s="3" t="str">
        <f t="shared" si="18"/>
        <v/>
      </c>
      <c r="Q138" s="3" t="str">
        <f t="shared" si="18"/>
        <v/>
      </c>
      <c r="R138" s="3"/>
      <c r="S138" s="3"/>
      <c r="T138" s="3" t="str">
        <f t="shared" si="19"/>
        <v/>
      </c>
      <c r="U138" s="3" t="str">
        <f t="shared" si="19"/>
        <v/>
      </c>
      <c r="V138" s="3"/>
      <c r="W138" s="3"/>
      <c r="X138" s="3" t="str">
        <f t="shared" si="20"/>
        <v/>
      </c>
      <c r="Y138" s="3" t="str">
        <f t="shared" si="20"/>
        <v/>
      </c>
      <c r="Z138" s="3"/>
      <c r="AA138" s="3"/>
      <c r="AB138" s="3" t="str">
        <f t="shared" si="17"/>
        <v/>
      </c>
      <c r="AC138" s="3" t="str">
        <f t="shared" si="17"/>
        <v/>
      </c>
      <c r="AD138" s="3"/>
      <c r="AE138" s="3"/>
      <c r="AF138" s="3" t="str">
        <f t="shared" si="21"/>
        <v/>
      </c>
      <c r="AG138" s="3" t="str">
        <f t="shared" si="21"/>
        <v/>
      </c>
      <c r="AH138" s="3"/>
    </row>
    <row r="139" spans="1:34" x14ac:dyDescent="0.35">
      <c r="A139" s="11"/>
      <c r="B139" s="2"/>
      <c r="C139" s="13" t="str">
        <f>IFERROR(INDEX('Genoa Loop Info'!$B$2:$Z$300,MATCH(I139,'Genoa Loop Info'!$A$2:$A$300,0),MATCH($C$2,'Genoa Loop Info'!$B$1:$Z$1,0)),"No Match")</f>
        <v>No Match</v>
      </c>
      <c r="D139" s="13" t="str">
        <f>IFERROR(INDEX('Genoa Loop Info'!$B$2:$Z$300,MATCH(I139,'Genoa Loop Info'!$A$2:$A$300,0),MATCH($D$2,'Genoa Loop Info'!$B$1:$Z$1,0)),"No Port Info")</f>
        <v>No Port Info</v>
      </c>
      <c r="E139" s="13" t="str">
        <f t="shared" si="22"/>
        <v>No</v>
      </c>
      <c r="F139" s="13" t="str">
        <f t="shared" si="23"/>
        <v>No Match</v>
      </c>
      <c r="G139" s="13" t="str">
        <f>IFERROR(INDEX('Genoa Loop Info'!$B$2:$Z$300,MATCH(I139,'Genoa Loop Info'!$A$2:$A$300,0),MATCH($G$2,'Genoa Loop Info'!$B$1:$Z$1,0)),"No Cust ID")</f>
        <v>No Cust ID</v>
      </c>
      <c r="H139" s="4"/>
      <c r="I139" s="3"/>
      <c r="J139" s="3"/>
      <c r="K139" s="14"/>
      <c r="L139" s="3"/>
      <c r="M139" s="3"/>
      <c r="N139" s="3"/>
      <c r="O139" s="3"/>
      <c r="P139" s="3" t="str">
        <f t="shared" si="18"/>
        <v/>
      </c>
      <c r="Q139" s="3" t="str">
        <f t="shared" si="18"/>
        <v/>
      </c>
      <c r="R139" s="3"/>
      <c r="S139" s="3"/>
      <c r="T139" s="3" t="str">
        <f t="shared" si="19"/>
        <v/>
      </c>
      <c r="U139" s="3" t="str">
        <f t="shared" si="19"/>
        <v/>
      </c>
      <c r="V139" s="3"/>
      <c r="W139" s="3"/>
      <c r="X139" s="3" t="str">
        <f t="shared" si="20"/>
        <v/>
      </c>
      <c r="Y139" s="3" t="str">
        <f t="shared" si="20"/>
        <v/>
      </c>
      <c r="Z139" s="3"/>
      <c r="AA139" s="3"/>
      <c r="AB139" s="3" t="str">
        <f t="shared" si="17"/>
        <v/>
      </c>
      <c r="AC139" s="3" t="str">
        <f t="shared" si="17"/>
        <v/>
      </c>
      <c r="AD139" s="3"/>
      <c r="AE139" s="3"/>
      <c r="AF139" s="3" t="str">
        <f t="shared" si="21"/>
        <v/>
      </c>
      <c r="AG139" s="3" t="str">
        <f t="shared" si="21"/>
        <v/>
      </c>
      <c r="AH139" s="3"/>
    </row>
    <row r="140" spans="1:34" x14ac:dyDescent="0.35">
      <c r="A140" s="11"/>
      <c r="B140" s="2"/>
      <c r="C140" s="13" t="str">
        <f>IFERROR(INDEX('Genoa Loop Info'!$B$2:$Z$300,MATCH(I140,'Genoa Loop Info'!$A$2:$A$300,0),MATCH($C$2,'Genoa Loop Info'!$B$1:$Z$1,0)),"No Match")</f>
        <v>No Match</v>
      </c>
      <c r="D140" s="13" t="str">
        <f>IFERROR(INDEX('Genoa Loop Info'!$B$2:$Z$300,MATCH(I140,'Genoa Loop Info'!$A$2:$A$300,0),MATCH($D$2,'Genoa Loop Info'!$B$1:$Z$1,0)),"No Port Info")</f>
        <v>No Port Info</v>
      </c>
      <c r="E140" s="13" t="str">
        <f t="shared" si="22"/>
        <v>No</v>
      </c>
      <c r="F140" s="13" t="str">
        <f t="shared" si="23"/>
        <v>No Match</v>
      </c>
      <c r="G140" s="13" t="str">
        <f>IFERROR(INDEX('Genoa Loop Info'!$B$2:$Z$300,MATCH(I140,'Genoa Loop Info'!$A$2:$A$300,0),MATCH($G$2,'Genoa Loop Info'!$B$1:$Z$1,0)),"No Cust ID")</f>
        <v>No Cust ID</v>
      </c>
      <c r="H140" s="4"/>
      <c r="I140" s="3"/>
      <c r="J140" s="3"/>
      <c r="K140" s="14"/>
      <c r="L140" s="3"/>
      <c r="M140" s="3"/>
      <c r="N140" s="3"/>
      <c r="O140" s="3"/>
      <c r="P140" s="3" t="str">
        <f t="shared" si="18"/>
        <v/>
      </c>
      <c r="Q140" s="3" t="str">
        <f t="shared" si="18"/>
        <v/>
      </c>
      <c r="R140" s="3"/>
      <c r="S140" s="3"/>
      <c r="T140" s="3" t="str">
        <f t="shared" si="19"/>
        <v/>
      </c>
      <c r="U140" s="3" t="str">
        <f t="shared" si="19"/>
        <v/>
      </c>
      <c r="V140" s="3"/>
      <c r="W140" s="3"/>
      <c r="X140" s="3" t="str">
        <f t="shared" si="20"/>
        <v/>
      </c>
      <c r="Y140" s="3" t="str">
        <f t="shared" si="20"/>
        <v/>
      </c>
      <c r="Z140" s="3"/>
      <c r="AA140" s="3"/>
      <c r="AB140" s="3" t="str">
        <f t="shared" si="17"/>
        <v/>
      </c>
      <c r="AC140" s="3" t="str">
        <f t="shared" si="17"/>
        <v/>
      </c>
      <c r="AD140" s="3"/>
      <c r="AE140" s="3"/>
      <c r="AF140" s="3" t="str">
        <f t="shared" si="21"/>
        <v/>
      </c>
      <c r="AG140" s="3" t="str">
        <f t="shared" si="21"/>
        <v/>
      </c>
      <c r="AH140" s="3"/>
    </row>
    <row r="141" spans="1:34" x14ac:dyDescent="0.35">
      <c r="A141" s="11"/>
      <c r="B141" s="2"/>
      <c r="C141" s="13" t="str">
        <f>IFERROR(INDEX('Genoa Loop Info'!$B$2:$Z$300,MATCH(I141,'Genoa Loop Info'!$A$2:$A$300,0),MATCH($C$2,'Genoa Loop Info'!$B$1:$Z$1,0)),"No Match")</f>
        <v>No Match</v>
      </c>
      <c r="D141" s="13" t="str">
        <f>IFERROR(INDEX('Genoa Loop Info'!$B$2:$Z$300,MATCH(I141,'Genoa Loop Info'!$A$2:$A$300,0),MATCH($D$2,'Genoa Loop Info'!$B$1:$Z$1,0)),"No Port Info")</f>
        <v>No Port Info</v>
      </c>
      <c r="E141" s="13" t="str">
        <f t="shared" si="22"/>
        <v>No</v>
      </c>
      <c r="F141" s="13" t="str">
        <f t="shared" si="23"/>
        <v>No Match</v>
      </c>
      <c r="G141" s="13" t="str">
        <f>IFERROR(INDEX('Genoa Loop Info'!$B$2:$Z$300,MATCH(I141,'Genoa Loop Info'!$A$2:$A$300,0),MATCH($G$2,'Genoa Loop Info'!$B$1:$Z$1,0)),"No Cust ID")</f>
        <v>No Cust ID</v>
      </c>
      <c r="H141" s="4"/>
      <c r="I141" s="3"/>
      <c r="J141" s="3"/>
      <c r="K141" s="14"/>
      <c r="L141" s="3"/>
      <c r="M141" s="3"/>
      <c r="N141" s="3"/>
      <c r="O141" s="3"/>
      <c r="P141" s="3" t="str">
        <f t="shared" si="18"/>
        <v/>
      </c>
      <c r="Q141" s="3" t="str">
        <f t="shared" si="18"/>
        <v/>
      </c>
      <c r="R141" s="3"/>
      <c r="S141" s="3"/>
      <c r="T141" s="3" t="str">
        <f t="shared" si="19"/>
        <v/>
      </c>
      <c r="U141" s="3" t="str">
        <f t="shared" si="19"/>
        <v/>
      </c>
      <c r="V141" s="3"/>
      <c r="W141" s="3"/>
      <c r="X141" s="3" t="str">
        <f t="shared" si="20"/>
        <v/>
      </c>
      <c r="Y141" s="3" t="str">
        <f t="shared" si="20"/>
        <v/>
      </c>
      <c r="Z141" s="3"/>
      <c r="AA141" s="3"/>
      <c r="AB141" s="3" t="str">
        <f t="shared" si="17"/>
        <v/>
      </c>
      <c r="AC141" s="3" t="str">
        <f t="shared" si="17"/>
        <v/>
      </c>
      <c r="AD141" s="3"/>
      <c r="AE141" s="3"/>
      <c r="AF141" s="3" t="str">
        <f t="shared" si="21"/>
        <v/>
      </c>
      <c r="AG141" s="3" t="str">
        <f t="shared" si="21"/>
        <v/>
      </c>
      <c r="AH141" s="3"/>
    </row>
    <row r="142" spans="1:34" x14ac:dyDescent="0.35">
      <c r="A142" s="11"/>
      <c r="B142" s="2"/>
      <c r="C142" s="13" t="str">
        <f>IFERROR(INDEX('Genoa Loop Info'!$B$2:$Z$300,MATCH(I142,'Genoa Loop Info'!$A$2:$A$300,0),MATCH($C$2,'Genoa Loop Info'!$B$1:$Z$1,0)),"No Match")</f>
        <v>No Match</v>
      </c>
      <c r="D142" s="13" t="str">
        <f>IFERROR(INDEX('Genoa Loop Info'!$B$2:$Z$300,MATCH(I142,'Genoa Loop Info'!$A$2:$A$300,0),MATCH($D$2,'Genoa Loop Info'!$B$1:$Z$1,0)),"No Port Info")</f>
        <v>No Port Info</v>
      </c>
      <c r="E142" s="13" t="str">
        <f t="shared" si="22"/>
        <v>No</v>
      </c>
      <c r="F142" s="13" t="str">
        <f t="shared" si="23"/>
        <v>No Match</v>
      </c>
      <c r="G142" s="13" t="str">
        <f>IFERROR(INDEX('Genoa Loop Info'!$B$2:$Z$300,MATCH(I142,'Genoa Loop Info'!$A$2:$A$300,0),MATCH($G$2,'Genoa Loop Info'!$B$1:$Z$1,0)),"No Cust ID")</f>
        <v>No Cust ID</v>
      </c>
      <c r="H142" s="4"/>
      <c r="I142" s="3"/>
      <c r="J142" s="3"/>
      <c r="K142" s="14"/>
      <c r="L142" s="3"/>
      <c r="M142" s="3"/>
      <c r="N142" s="3"/>
      <c r="O142" s="3"/>
      <c r="P142" s="3" t="str">
        <f t="shared" si="18"/>
        <v/>
      </c>
      <c r="Q142" s="3" t="str">
        <f t="shared" si="18"/>
        <v/>
      </c>
      <c r="R142" s="3"/>
      <c r="S142" s="3"/>
      <c r="T142" s="3" t="str">
        <f t="shared" si="19"/>
        <v/>
      </c>
      <c r="U142" s="3" t="str">
        <f t="shared" si="19"/>
        <v/>
      </c>
      <c r="V142" s="3"/>
      <c r="W142" s="3"/>
      <c r="X142" s="3" t="str">
        <f t="shared" si="20"/>
        <v/>
      </c>
      <c r="Y142" s="3" t="str">
        <f t="shared" si="20"/>
        <v/>
      </c>
      <c r="Z142" s="3"/>
      <c r="AA142" s="3"/>
      <c r="AB142" s="3" t="str">
        <f t="shared" si="17"/>
        <v/>
      </c>
      <c r="AC142" s="3" t="str">
        <f t="shared" si="17"/>
        <v/>
      </c>
      <c r="AD142" s="3"/>
      <c r="AE142" s="3"/>
      <c r="AF142" s="3" t="str">
        <f t="shared" si="21"/>
        <v/>
      </c>
      <c r="AG142" s="3" t="str">
        <f t="shared" si="21"/>
        <v/>
      </c>
      <c r="AH142" s="3"/>
    </row>
    <row r="143" spans="1:34" x14ac:dyDescent="0.35">
      <c r="A143" s="11"/>
      <c r="B143" s="2"/>
      <c r="C143" s="13" t="str">
        <f>IFERROR(INDEX('Genoa Loop Info'!$B$2:$Z$300,MATCH(I143,'Genoa Loop Info'!$A$2:$A$300,0),MATCH($C$2,'Genoa Loop Info'!$B$1:$Z$1,0)),"No Match")</f>
        <v>No Match</v>
      </c>
      <c r="D143" s="13" t="str">
        <f>IFERROR(INDEX('Genoa Loop Info'!$B$2:$Z$300,MATCH(I143,'Genoa Loop Info'!$A$2:$A$300,0),MATCH($D$2,'Genoa Loop Info'!$B$1:$Z$1,0)),"No Port Info")</f>
        <v>No Port Info</v>
      </c>
      <c r="E143" s="13" t="str">
        <f t="shared" si="22"/>
        <v>No</v>
      </c>
      <c r="F143" s="13" t="str">
        <f t="shared" si="23"/>
        <v>No Match</v>
      </c>
      <c r="G143" s="13" t="str">
        <f>IFERROR(INDEX('Genoa Loop Info'!$B$2:$Z$300,MATCH(I143,'Genoa Loop Info'!$A$2:$A$300,0),MATCH($G$2,'Genoa Loop Info'!$B$1:$Z$1,0)),"No Cust ID")</f>
        <v>No Cust ID</v>
      </c>
      <c r="H143" s="4"/>
      <c r="I143" s="3"/>
      <c r="J143" s="3"/>
      <c r="K143" s="14"/>
      <c r="L143" s="3"/>
      <c r="M143" s="3"/>
      <c r="N143" s="3"/>
      <c r="O143" s="3"/>
      <c r="P143" s="3" t="str">
        <f t="shared" si="18"/>
        <v/>
      </c>
      <c r="Q143" s="3" t="str">
        <f t="shared" si="18"/>
        <v/>
      </c>
      <c r="R143" s="3"/>
      <c r="S143" s="3"/>
      <c r="T143" s="3" t="str">
        <f t="shared" si="19"/>
        <v/>
      </c>
      <c r="U143" s="3" t="str">
        <f t="shared" si="19"/>
        <v/>
      </c>
      <c r="V143" s="3"/>
      <c r="W143" s="3"/>
      <c r="X143" s="3" t="str">
        <f t="shared" si="20"/>
        <v/>
      </c>
      <c r="Y143" s="3" t="str">
        <f t="shared" si="20"/>
        <v/>
      </c>
      <c r="Z143" s="3"/>
      <c r="AA143" s="3"/>
      <c r="AB143" s="3" t="str">
        <f t="shared" si="17"/>
        <v/>
      </c>
      <c r="AC143" s="3" t="str">
        <f t="shared" si="17"/>
        <v/>
      </c>
      <c r="AD143" s="3"/>
      <c r="AE143" s="3"/>
      <c r="AF143" s="3" t="str">
        <f t="shared" si="21"/>
        <v/>
      </c>
      <c r="AG143" s="3" t="str">
        <f t="shared" si="21"/>
        <v/>
      </c>
      <c r="AH143" s="3"/>
    </row>
    <row r="144" spans="1:34" x14ac:dyDescent="0.35">
      <c r="A144" s="11"/>
      <c r="B144" s="2"/>
      <c r="C144" s="13" t="str">
        <f>IFERROR(INDEX('Genoa Loop Info'!$B$2:$Z$300,MATCH(I144,'Genoa Loop Info'!$A$2:$A$300,0),MATCH($C$2,'Genoa Loop Info'!$B$1:$Z$1,0)),"No Match")</f>
        <v>No Match</v>
      </c>
      <c r="D144" s="13" t="str">
        <f>IFERROR(INDEX('Genoa Loop Info'!$B$2:$Z$300,MATCH(I144,'Genoa Loop Info'!$A$2:$A$300,0),MATCH($D$2,'Genoa Loop Info'!$B$1:$Z$1,0)),"No Port Info")</f>
        <v>No Port Info</v>
      </c>
      <c r="E144" s="13" t="str">
        <f t="shared" si="22"/>
        <v>No</v>
      </c>
      <c r="F144" s="13" t="str">
        <f t="shared" si="23"/>
        <v>No Match</v>
      </c>
      <c r="G144" s="13" t="str">
        <f>IFERROR(INDEX('Genoa Loop Info'!$B$2:$Z$300,MATCH(I144,'Genoa Loop Info'!$A$2:$A$300,0),MATCH($G$2,'Genoa Loop Info'!$B$1:$Z$1,0)),"No Cust ID")</f>
        <v>No Cust ID</v>
      </c>
      <c r="H144" s="4"/>
      <c r="I144" s="3"/>
      <c r="J144" s="3"/>
      <c r="K144" s="14"/>
      <c r="L144" s="3"/>
      <c r="M144" s="3"/>
      <c r="N144" s="3"/>
      <c r="O144" s="3"/>
      <c r="P144" s="3" t="str">
        <f t="shared" si="18"/>
        <v/>
      </c>
      <c r="Q144" s="3" t="str">
        <f t="shared" si="18"/>
        <v/>
      </c>
      <c r="R144" s="3"/>
      <c r="S144" s="3"/>
      <c r="T144" s="3" t="str">
        <f t="shared" si="19"/>
        <v/>
      </c>
      <c r="U144" s="3" t="str">
        <f t="shared" si="19"/>
        <v/>
      </c>
      <c r="V144" s="3"/>
      <c r="W144" s="3"/>
      <c r="X144" s="3" t="str">
        <f t="shared" si="20"/>
        <v/>
      </c>
      <c r="Y144" s="3" t="str">
        <f t="shared" si="20"/>
        <v/>
      </c>
      <c r="Z144" s="3"/>
      <c r="AA144" s="3"/>
      <c r="AB144" s="3" t="str">
        <f t="shared" si="17"/>
        <v/>
      </c>
      <c r="AC144" s="3" t="str">
        <f t="shared" si="17"/>
        <v/>
      </c>
      <c r="AD144" s="3"/>
      <c r="AE144" s="3"/>
      <c r="AF144" s="3" t="str">
        <f t="shared" si="21"/>
        <v/>
      </c>
      <c r="AG144" s="3" t="str">
        <f t="shared" si="21"/>
        <v/>
      </c>
      <c r="AH144" s="3"/>
    </row>
    <row r="145" spans="1:34" x14ac:dyDescent="0.35">
      <c r="A145" s="11"/>
      <c r="B145" s="2"/>
      <c r="C145" s="13" t="str">
        <f>IFERROR(INDEX('Genoa Loop Info'!$B$2:$Z$300,MATCH(I145,'Genoa Loop Info'!$A$2:$A$300,0),MATCH($C$2,'Genoa Loop Info'!$B$1:$Z$1,0)),"No Match")</f>
        <v>No Match</v>
      </c>
      <c r="D145" s="13" t="str">
        <f>IFERROR(INDEX('Genoa Loop Info'!$B$2:$Z$300,MATCH(I145,'Genoa Loop Info'!$A$2:$A$300,0),MATCH($D$2,'Genoa Loop Info'!$B$1:$Z$1,0)),"No Port Info")</f>
        <v>No Port Info</v>
      </c>
      <c r="E145" s="13" t="str">
        <f t="shared" si="22"/>
        <v>No</v>
      </c>
      <c r="F145" s="13" t="str">
        <f t="shared" si="23"/>
        <v>No Match</v>
      </c>
      <c r="G145" s="13" t="str">
        <f>IFERROR(INDEX('Genoa Loop Info'!$B$2:$Z$300,MATCH(I145,'Genoa Loop Info'!$A$2:$A$300,0),MATCH($G$2,'Genoa Loop Info'!$B$1:$Z$1,0)),"No Cust ID")</f>
        <v>No Cust ID</v>
      </c>
      <c r="H145" s="4"/>
      <c r="I145" s="3"/>
      <c r="J145" s="3"/>
      <c r="K145" s="14"/>
      <c r="L145" s="3"/>
      <c r="M145" s="3"/>
      <c r="N145" s="3"/>
      <c r="O145" s="3"/>
      <c r="P145" s="3" t="str">
        <f t="shared" si="18"/>
        <v/>
      </c>
      <c r="Q145" s="3" t="str">
        <f t="shared" si="18"/>
        <v/>
      </c>
      <c r="R145" s="3"/>
      <c r="S145" s="3"/>
      <c r="T145" s="3" t="str">
        <f t="shared" si="19"/>
        <v/>
      </c>
      <c r="U145" s="3" t="str">
        <f t="shared" si="19"/>
        <v/>
      </c>
      <c r="V145" s="3"/>
      <c r="W145" s="3"/>
      <c r="X145" s="3" t="str">
        <f t="shared" si="20"/>
        <v/>
      </c>
      <c r="Y145" s="3" t="str">
        <f t="shared" si="20"/>
        <v/>
      </c>
      <c r="Z145" s="3"/>
      <c r="AA145" s="3"/>
      <c r="AB145" s="3" t="str">
        <f t="shared" si="17"/>
        <v/>
      </c>
      <c r="AC145" s="3" t="str">
        <f t="shared" si="17"/>
        <v/>
      </c>
      <c r="AD145" s="3"/>
      <c r="AE145" s="3"/>
      <c r="AF145" s="3" t="str">
        <f t="shared" si="21"/>
        <v/>
      </c>
      <c r="AG145" s="3" t="str">
        <f t="shared" si="21"/>
        <v/>
      </c>
      <c r="AH145" s="3"/>
    </row>
    <row r="146" spans="1:34" x14ac:dyDescent="0.35">
      <c r="A146" s="11"/>
      <c r="B146" s="2"/>
      <c r="C146" s="13" t="str">
        <f>IFERROR(INDEX('Genoa Loop Info'!$B$2:$Z$300,MATCH(I146,'Genoa Loop Info'!$A$2:$A$300,0),MATCH($C$2,'Genoa Loop Info'!$B$1:$Z$1,0)),"No Match")</f>
        <v>No Match</v>
      </c>
      <c r="D146" s="13" t="str">
        <f>IFERROR(INDEX('Genoa Loop Info'!$B$2:$Z$300,MATCH(I146,'Genoa Loop Info'!$A$2:$A$300,0),MATCH($D$2,'Genoa Loop Info'!$B$1:$Z$1,0)),"No Port Info")</f>
        <v>No Port Info</v>
      </c>
      <c r="E146" s="13" t="str">
        <f t="shared" si="22"/>
        <v>No</v>
      </c>
      <c r="F146" s="13" t="str">
        <f t="shared" si="23"/>
        <v>No Match</v>
      </c>
      <c r="G146" s="13" t="str">
        <f>IFERROR(INDEX('Genoa Loop Info'!$B$2:$Z$300,MATCH(I146,'Genoa Loop Info'!$A$2:$A$300,0),MATCH($G$2,'Genoa Loop Info'!$B$1:$Z$1,0)),"No Cust ID")</f>
        <v>No Cust ID</v>
      </c>
      <c r="H146" s="4"/>
      <c r="I146" s="3"/>
      <c r="J146" s="3"/>
      <c r="K146" s="14"/>
      <c r="L146" s="3"/>
      <c r="M146" s="3"/>
      <c r="N146" s="3"/>
      <c r="O146" s="3"/>
      <c r="P146" s="3" t="str">
        <f t="shared" si="18"/>
        <v/>
      </c>
      <c r="Q146" s="3" t="str">
        <f t="shared" si="18"/>
        <v/>
      </c>
      <c r="R146" s="3"/>
      <c r="S146" s="3"/>
      <c r="T146" s="3" t="str">
        <f t="shared" si="19"/>
        <v/>
      </c>
      <c r="U146" s="3" t="str">
        <f t="shared" si="19"/>
        <v/>
      </c>
      <c r="V146" s="3"/>
      <c r="W146" s="3"/>
      <c r="X146" s="3" t="str">
        <f t="shared" si="20"/>
        <v/>
      </c>
      <c r="Y146" s="3" t="str">
        <f t="shared" si="20"/>
        <v/>
      </c>
      <c r="Z146" s="3"/>
      <c r="AA146" s="3"/>
      <c r="AB146" s="3" t="str">
        <f t="shared" si="17"/>
        <v/>
      </c>
      <c r="AC146" s="3" t="str">
        <f t="shared" si="17"/>
        <v/>
      </c>
      <c r="AD146" s="3"/>
      <c r="AE146" s="3"/>
      <c r="AF146" s="3" t="str">
        <f t="shared" si="21"/>
        <v/>
      </c>
      <c r="AG146" s="3" t="str">
        <f t="shared" si="21"/>
        <v/>
      </c>
      <c r="AH146" s="3"/>
    </row>
    <row r="147" spans="1:34" x14ac:dyDescent="0.35">
      <c r="A147" s="11"/>
      <c r="B147" s="2"/>
      <c r="C147" s="13" t="str">
        <f>IFERROR(INDEX('Genoa Loop Info'!$B$2:$Z$300,MATCH(I147,'Genoa Loop Info'!$A$2:$A$300,0),MATCH($C$2,'Genoa Loop Info'!$B$1:$Z$1,0)),"No Match")</f>
        <v>No Match</v>
      </c>
      <c r="D147" s="13" t="str">
        <f>IFERROR(INDEX('Genoa Loop Info'!$B$2:$Z$300,MATCH(I147,'Genoa Loop Info'!$A$2:$A$300,0),MATCH($D$2,'Genoa Loop Info'!$B$1:$Z$1,0)),"No Port Info")</f>
        <v>No Port Info</v>
      </c>
      <c r="E147" s="13" t="str">
        <f t="shared" si="22"/>
        <v>No</v>
      </c>
      <c r="F147" s="13" t="str">
        <f t="shared" si="23"/>
        <v>No Match</v>
      </c>
      <c r="G147" s="13" t="str">
        <f>IFERROR(INDEX('Genoa Loop Info'!$B$2:$Z$300,MATCH(I147,'Genoa Loop Info'!$A$2:$A$300,0),MATCH($G$2,'Genoa Loop Info'!$B$1:$Z$1,0)),"No Cust ID")</f>
        <v>No Cust ID</v>
      </c>
      <c r="H147" s="4"/>
      <c r="I147" s="3"/>
      <c r="J147" s="3"/>
      <c r="K147" s="14"/>
      <c r="L147" s="3"/>
      <c r="M147" s="3"/>
      <c r="N147" s="3"/>
      <c r="O147" s="3"/>
      <c r="P147" s="3" t="str">
        <f t="shared" si="18"/>
        <v/>
      </c>
      <c r="Q147" s="3" t="str">
        <f t="shared" si="18"/>
        <v/>
      </c>
      <c r="R147" s="3"/>
      <c r="S147" s="3"/>
      <c r="T147" s="3" t="str">
        <f t="shared" si="19"/>
        <v/>
      </c>
      <c r="U147" s="3" t="str">
        <f t="shared" si="19"/>
        <v/>
      </c>
      <c r="V147" s="3"/>
      <c r="W147" s="3"/>
      <c r="X147" s="3" t="str">
        <f t="shared" si="20"/>
        <v/>
      </c>
      <c r="Y147" s="3" t="str">
        <f t="shared" si="20"/>
        <v/>
      </c>
      <c r="Z147" s="3"/>
      <c r="AA147" s="3"/>
      <c r="AB147" s="3" t="str">
        <f t="shared" si="17"/>
        <v/>
      </c>
      <c r="AC147" s="3" t="str">
        <f t="shared" si="17"/>
        <v/>
      </c>
      <c r="AD147" s="3"/>
      <c r="AE147" s="3"/>
      <c r="AF147" s="3" t="str">
        <f t="shared" si="21"/>
        <v/>
      </c>
      <c r="AG147" s="3" t="str">
        <f t="shared" si="21"/>
        <v/>
      </c>
      <c r="AH147" s="3"/>
    </row>
    <row r="148" spans="1:34" x14ac:dyDescent="0.35">
      <c r="A148" s="11"/>
      <c r="B148" s="2"/>
      <c r="C148" s="13" t="str">
        <f>IFERROR(INDEX('Genoa Loop Info'!$B$2:$Z$300,MATCH(I148,'Genoa Loop Info'!$A$2:$A$300,0),MATCH($C$2,'Genoa Loop Info'!$B$1:$Z$1,0)),"No Match")</f>
        <v>No Match</v>
      </c>
      <c r="D148" s="13" t="str">
        <f>IFERROR(INDEX('Genoa Loop Info'!$B$2:$Z$300,MATCH(I148,'Genoa Loop Info'!$A$2:$A$300,0),MATCH($D$2,'Genoa Loop Info'!$B$1:$Z$1,0)),"No Port Info")</f>
        <v>No Port Info</v>
      </c>
      <c r="E148" s="13" t="str">
        <f t="shared" si="22"/>
        <v>No</v>
      </c>
      <c r="F148" s="13" t="str">
        <f t="shared" si="23"/>
        <v>No Match</v>
      </c>
      <c r="G148" s="13" t="str">
        <f>IFERROR(INDEX('Genoa Loop Info'!$B$2:$Z$300,MATCH(I148,'Genoa Loop Info'!$A$2:$A$300,0),MATCH($G$2,'Genoa Loop Info'!$B$1:$Z$1,0)),"No Cust ID")</f>
        <v>No Cust ID</v>
      </c>
      <c r="H148" s="4"/>
      <c r="I148" s="3"/>
      <c r="J148" s="3"/>
      <c r="K148" s="14"/>
      <c r="L148" s="3"/>
      <c r="M148" s="3"/>
      <c r="N148" s="3"/>
      <c r="O148" s="3"/>
      <c r="P148" s="3" t="str">
        <f t="shared" si="18"/>
        <v/>
      </c>
      <c r="Q148" s="3" t="str">
        <f t="shared" si="18"/>
        <v/>
      </c>
      <c r="R148" s="3"/>
      <c r="S148" s="3"/>
      <c r="T148" s="3" t="str">
        <f t="shared" si="19"/>
        <v/>
      </c>
      <c r="U148" s="3" t="str">
        <f t="shared" si="19"/>
        <v/>
      </c>
      <c r="V148" s="3"/>
      <c r="W148" s="3"/>
      <c r="X148" s="3" t="str">
        <f t="shared" si="20"/>
        <v/>
      </c>
      <c r="Y148" s="3" t="str">
        <f t="shared" si="20"/>
        <v/>
      </c>
      <c r="Z148" s="3"/>
      <c r="AA148" s="3"/>
      <c r="AB148" s="3" t="str">
        <f t="shared" si="17"/>
        <v/>
      </c>
      <c r="AC148" s="3" t="str">
        <f t="shared" si="17"/>
        <v/>
      </c>
      <c r="AD148" s="3"/>
      <c r="AE148" s="3"/>
      <c r="AF148" s="3" t="str">
        <f t="shared" si="21"/>
        <v/>
      </c>
      <c r="AG148" s="3" t="str">
        <f t="shared" si="21"/>
        <v/>
      </c>
      <c r="AH148" s="3"/>
    </row>
    <row r="149" spans="1:34" x14ac:dyDescent="0.35">
      <c r="A149" s="11"/>
      <c r="B149" s="2"/>
      <c r="C149" s="13" t="str">
        <f>IFERROR(INDEX('Genoa Loop Info'!$B$2:$Z$300,MATCH(I149,'Genoa Loop Info'!$A$2:$A$300,0),MATCH($C$2,'Genoa Loop Info'!$B$1:$Z$1,0)),"No Match")</f>
        <v>No Match</v>
      </c>
      <c r="D149" s="13" t="str">
        <f>IFERROR(INDEX('Genoa Loop Info'!$B$2:$Z$300,MATCH(I149,'Genoa Loop Info'!$A$2:$A$300,0),MATCH($D$2,'Genoa Loop Info'!$B$1:$Z$1,0)),"No Port Info")</f>
        <v>No Port Info</v>
      </c>
      <c r="E149" s="13" t="str">
        <f t="shared" si="22"/>
        <v>No</v>
      </c>
      <c r="F149" s="13" t="str">
        <f t="shared" si="23"/>
        <v>No Match</v>
      </c>
      <c r="G149" s="13" t="str">
        <f>IFERROR(INDEX('Genoa Loop Info'!$B$2:$Z$300,MATCH(I149,'Genoa Loop Info'!$A$2:$A$300,0),MATCH($G$2,'Genoa Loop Info'!$B$1:$Z$1,0)),"No Cust ID")</f>
        <v>No Cust ID</v>
      </c>
      <c r="H149" s="4"/>
      <c r="I149" s="3"/>
      <c r="J149" s="3"/>
      <c r="K149" s="14"/>
      <c r="L149" s="3"/>
      <c r="M149" s="3"/>
      <c r="N149" s="3"/>
      <c r="O149" s="3"/>
      <c r="P149" s="3" t="str">
        <f t="shared" si="18"/>
        <v/>
      </c>
      <c r="Q149" s="3" t="str">
        <f t="shared" si="18"/>
        <v/>
      </c>
      <c r="R149" s="3"/>
      <c r="S149" s="3"/>
      <c r="T149" s="3" t="str">
        <f t="shared" si="19"/>
        <v/>
      </c>
      <c r="U149" s="3" t="str">
        <f t="shared" si="19"/>
        <v/>
      </c>
      <c r="V149" s="3"/>
      <c r="W149" s="3"/>
      <c r="X149" s="3" t="str">
        <f t="shared" si="20"/>
        <v/>
      </c>
      <c r="Y149" s="3" t="str">
        <f t="shared" si="20"/>
        <v/>
      </c>
      <c r="Z149" s="3"/>
      <c r="AA149" s="3"/>
      <c r="AB149" s="3" t="str">
        <f t="shared" si="17"/>
        <v/>
      </c>
      <c r="AC149" s="3" t="str">
        <f t="shared" si="17"/>
        <v/>
      </c>
      <c r="AD149" s="3"/>
      <c r="AE149" s="3"/>
      <c r="AF149" s="3" t="str">
        <f t="shared" si="21"/>
        <v/>
      </c>
      <c r="AG149" s="3" t="str">
        <f t="shared" si="21"/>
        <v/>
      </c>
      <c r="AH149" s="3"/>
    </row>
    <row r="150" spans="1:34" x14ac:dyDescent="0.35">
      <c r="A150" s="11"/>
      <c r="B150" s="2"/>
      <c r="C150" s="13" t="str">
        <f>IFERROR(INDEX('Genoa Loop Info'!$B$2:$Z$300,MATCH(I150,'Genoa Loop Info'!$A$2:$A$300,0),MATCH($C$2,'Genoa Loop Info'!$B$1:$Z$1,0)),"No Match")</f>
        <v>No Match</v>
      </c>
      <c r="D150" s="13" t="str">
        <f>IFERROR(INDEX('Genoa Loop Info'!$B$2:$Z$300,MATCH(I150,'Genoa Loop Info'!$A$2:$A$300,0),MATCH($D$2,'Genoa Loop Info'!$B$1:$Z$1,0)),"No Port Info")</f>
        <v>No Port Info</v>
      </c>
      <c r="E150" s="13" t="str">
        <f t="shared" si="22"/>
        <v>No</v>
      </c>
      <c r="F150" s="13" t="str">
        <f t="shared" si="23"/>
        <v>No Match</v>
      </c>
      <c r="G150" s="13" t="str">
        <f>IFERROR(INDEX('Genoa Loop Info'!$B$2:$Z$300,MATCH(I150,'Genoa Loop Info'!$A$2:$A$300,0),MATCH($G$2,'Genoa Loop Info'!$B$1:$Z$1,0)),"No Cust ID")</f>
        <v>No Cust ID</v>
      </c>
      <c r="H150" s="4"/>
      <c r="I150" s="3"/>
      <c r="J150" s="3"/>
      <c r="K150" s="14"/>
      <c r="L150" s="3"/>
      <c r="M150" s="3"/>
      <c r="N150" s="3"/>
      <c r="O150" s="3"/>
      <c r="P150" s="3" t="str">
        <f t="shared" si="18"/>
        <v/>
      </c>
      <c r="Q150" s="3" t="str">
        <f t="shared" si="18"/>
        <v/>
      </c>
      <c r="R150" s="3"/>
      <c r="S150" s="3"/>
      <c r="T150" s="3" t="str">
        <f t="shared" si="19"/>
        <v/>
      </c>
      <c r="U150" s="3" t="str">
        <f t="shared" si="19"/>
        <v/>
      </c>
      <c r="V150" s="3"/>
      <c r="W150" s="3"/>
      <c r="X150" s="3" t="str">
        <f t="shared" si="20"/>
        <v/>
      </c>
      <c r="Y150" s="3" t="str">
        <f t="shared" si="20"/>
        <v/>
      </c>
      <c r="Z150" s="3"/>
      <c r="AA150" s="3"/>
      <c r="AB150" s="3" t="str">
        <f t="shared" si="17"/>
        <v/>
      </c>
      <c r="AC150" s="3" t="str">
        <f t="shared" si="17"/>
        <v/>
      </c>
      <c r="AD150" s="3"/>
      <c r="AE150" s="3"/>
      <c r="AF150" s="3" t="str">
        <f t="shared" si="21"/>
        <v/>
      </c>
      <c r="AG150" s="3" t="str">
        <f t="shared" si="21"/>
        <v/>
      </c>
      <c r="AH150" s="3"/>
    </row>
    <row r="151" spans="1:34" x14ac:dyDescent="0.35">
      <c r="A151" s="11"/>
      <c r="B151" s="2"/>
      <c r="C151" s="13" t="str">
        <f>IFERROR(INDEX('Genoa Loop Info'!$B$2:$Z$300,MATCH(I151,'Genoa Loop Info'!$A$2:$A$300,0),MATCH($C$2,'Genoa Loop Info'!$B$1:$Z$1,0)),"No Match")</f>
        <v>No Match</v>
      </c>
      <c r="D151" s="13" t="str">
        <f>IFERROR(INDEX('Genoa Loop Info'!$B$2:$Z$300,MATCH(I151,'Genoa Loop Info'!$A$2:$A$300,0),MATCH($D$2,'Genoa Loop Info'!$B$1:$Z$1,0)),"No Port Info")</f>
        <v>No Port Info</v>
      </c>
      <c r="E151" s="13" t="str">
        <f t="shared" si="22"/>
        <v>No</v>
      </c>
      <c r="F151" s="13" t="str">
        <f t="shared" si="23"/>
        <v>No Match</v>
      </c>
      <c r="G151" s="13" t="str">
        <f>IFERROR(INDEX('Genoa Loop Info'!$B$2:$Z$300,MATCH(I151,'Genoa Loop Info'!$A$2:$A$300,0),MATCH($G$2,'Genoa Loop Info'!$B$1:$Z$1,0)),"No Cust ID")</f>
        <v>No Cust ID</v>
      </c>
      <c r="H151" s="4"/>
      <c r="I151" s="3"/>
      <c r="J151" s="3"/>
      <c r="K151" s="14"/>
      <c r="L151" s="3"/>
      <c r="M151" s="3"/>
      <c r="N151" s="3"/>
      <c r="O151" s="3"/>
      <c r="P151" s="3" t="str">
        <f t="shared" si="18"/>
        <v/>
      </c>
      <c r="Q151" s="3" t="str">
        <f t="shared" si="18"/>
        <v/>
      </c>
      <c r="R151" s="3"/>
      <c r="S151" s="3"/>
      <c r="T151" s="3" t="str">
        <f t="shared" si="19"/>
        <v/>
      </c>
      <c r="U151" s="3" t="str">
        <f t="shared" si="19"/>
        <v/>
      </c>
      <c r="V151" s="3"/>
      <c r="W151" s="3"/>
      <c r="X151" s="3" t="str">
        <f t="shared" si="20"/>
        <v/>
      </c>
      <c r="Y151" s="3" t="str">
        <f t="shared" si="20"/>
        <v/>
      </c>
      <c r="Z151" s="3"/>
      <c r="AA151" s="3"/>
      <c r="AB151" s="3" t="str">
        <f t="shared" si="17"/>
        <v/>
      </c>
      <c r="AC151" s="3" t="str">
        <f t="shared" si="17"/>
        <v/>
      </c>
      <c r="AD151" s="3"/>
      <c r="AE151" s="3"/>
      <c r="AF151" s="3" t="str">
        <f t="shared" si="21"/>
        <v/>
      </c>
      <c r="AG151" s="3" t="str">
        <f t="shared" si="21"/>
        <v/>
      </c>
      <c r="AH151" s="3"/>
    </row>
    <row r="152" spans="1:34" x14ac:dyDescent="0.35">
      <c r="A152" s="11"/>
      <c r="B152" s="2"/>
      <c r="C152" s="13" t="str">
        <f>IFERROR(INDEX('Genoa Loop Info'!$B$2:$Z$300,MATCH(I152,'Genoa Loop Info'!$A$2:$A$300,0),MATCH($C$2,'Genoa Loop Info'!$B$1:$Z$1,0)),"No Match")</f>
        <v>No Match</v>
      </c>
      <c r="D152" s="13" t="str">
        <f>IFERROR(INDEX('Genoa Loop Info'!$B$2:$Z$300,MATCH(I152,'Genoa Loop Info'!$A$2:$A$300,0),MATCH($D$2,'Genoa Loop Info'!$B$1:$Z$1,0)),"No Port Info")</f>
        <v>No Port Info</v>
      </c>
      <c r="E152" s="13" t="str">
        <f t="shared" si="22"/>
        <v>No</v>
      </c>
      <c r="F152" s="13" t="str">
        <f t="shared" si="23"/>
        <v>No Match</v>
      </c>
      <c r="G152" s="13" t="str">
        <f>IFERROR(INDEX('Genoa Loop Info'!$B$2:$Z$300,MATCH(I152,'Genoa Loop Info'!$A$2:$A$300,0),MATCH($G$2,'Genoa Loop Info'!$B$1:$Z$1,0)),"No Cust ID")</f>
        <v>No Cust ID</v>
      </c>
      <c r="H152" s="4"/>
      <c r="I152" s="3"/>
      <c r="J152" s="3"/>
      <c r="K152" s="14"/>
      <c r="L152" s="3"/>
      <c r="M152" s="3"/>
      <c r="N152" s="3"/>
      <c r="O152" s="3"/>
      <c r="P152" s="3" t="str">
        <f t="shared" si="18"/>
        <v/>
      </c>
      <c r="Q152" s="3" t="str">
        <f t="shared" si="18"/>
        <v/>
      </c>
      <c r="R152" s="3"/>
      <c r="S152" s="3"/>
      <c r="T152" s="3" t="str">
        <f t="shared" si="19"/>
        <v/>
      </c>
      <c r="U152" s="3" t="str">
        <f t="shared" si="19"/>
        <v/>
      </c>
      <c r="V152" s="3"/>
      <c r="W152" s="3"/>
      <c r="X152" s="3" t="str">
        <f t="shared" si="20"/>
        <v/>
      </c>
      <c r="Y152" s="3" t="str">
        <f t="shared" si="20"/>
        <v/>
      </c>
      <c r="Z152" s="3"/>
      <c r="AA152" s="3"/>
      <c r="AB152" s="3" t="str">
        <f t="shared" ref="AB152:AC215" si="24">IF($AA152&lt;&gt;"N/A",TRIM(MID(SUBSTITUTE($AA152,"/",REPT(" ",LEN($AA152))),(AF$2-1)*LEN($AA152)+1,LEN($AA152))),"")</f>
        <v/>
      </c>
      <c r="AC152" s="3" t="str">
        <f t="shared" si="24"/>
        <v/>
      </c>
      <c r="AD152" s="3"/>
      <c r="AE152" s="3"/>
      <c r="AF152" s="3" t="str">
        <f t="shared" si="21"/>
        <v/>
      </c>
      <c r="AG152" s="3" t="str">
        <f t="shared" si="21"/>
        <v/>
      </c>
      <c r="AH152" s="3"/>
    </row>
    <row r="153" spans="1:34" x14ac:dyDescent="0.35">
      <c r="A153" s="11"/>
      <c r="B153" s="2"/>
      <c r="C153" s="13" t="str">
        <f>IFERROR(INDEX('Genoa Loop Info'!$B$2:$Z$300,MATCH(I153,'Genoa Loop Info'!$A$2:$A$300,0),MATCH($C$2,'Genoa Loop Info'!$B$1:$Z$1,0)),"No Match")</f>
        <v>No Match</v>
      </c>
      <c r="D153" s="13" t="str">
        <f>IFERROR(INDEX('Genoa Loop Info'!$B$2:$Z$300,MATCH(I153,'Genoa Loop Info'!$A$2:$A$300,0),MATCH($D$2,'Genoa Loop Info'!$B$1:$Z$1,0)),"No Port Info")</f>
        <v>No Port Info</v>
      </c>
      <c r="E153" s="13" t="str">
        <f t="shared" si="22"/>
        <v>No</v>
      </c>
      <c r="F153" s="13" t="str">
        <f t="shared" si="23"/>
        <v>No Match</v>
      </c>
      <c r="G153" s="13" t="str">
        <f>IFERROR(INDEX('Genoa Loop Info'!$B$2:$Z$300,MATCH(I153,'Genoa Loop Info'!$A$2:$A$300,0),MATCH($G$2,'Genoa Loop Info'!$B$1:$Z$1,0)),"No Cust ID")</f>
        <v>No Cust ID</v>
      </c>
      <c r="H153" s="4"/>
      <c r="I153" s="3"/>
      <c r="J153" s="3"/>
      <c r="K153" s="14"/>
      <c r="L153" s="3"/>
      <c r="M153" s="3"/>
      <c r="N153" s="3"/>
      <c r="O153" s="3"/>
      <c r="P153" s="3" t="str">
        <f t="shared" ref="P153:Q216" si="25">IF($O153&lt;&gt;"N/A",TRIM(MID(SUBSTITUTE($O153,"/",REPT(" ",LEN($O153))),(P$2-1)*LEN($O153)+1,LEN($O153))),"")</f>
        <v/>
      </c>
      <c r="Q153" s="3" t="str">
        <f t="shared" si="25"/>
        <v/>
      </c>
      <c r="R153" s="3"/>
      <c r="S153" s="3"/>
      <c r="T153" s="3" t="str">
        <f t="shared" ref="T153:U216" si="26">IF($S153&lt;&gt;"N/A",TRIM(MID(SUBSTITUTE($S153,"/",REPT(" ",LEN($S153))),(T$2-1)*LEN($S153)+1,LEN($S153))),"")</f>
        <v/>
      </c>
      <c r="U153" s="3" t="str">
        <f t="shared" si="26"/>
        <v/>
      </c>
      <c r="V153" s="3"/>
      <c r="W153" s="3"/>
      <c r="X153" s="3" t="str">
        <f t="shared" si="20"/>
        <v/>
      </c>
      <c r="Y153" s="3" t="str">
        <f t="shared" si="20"/>
        <v/>
      </c>
      <c r="Z153" s="3"/>
      <c r="AA153" s="3"/>
      <c r="AB153" s="3" t="str">
        <f t="shared" si="24"/>
        <v/>
      </c>
      <c r="AC153" s="3" t="str">
        <f t="shared" si="24"/>
        <v/>
      </c>
      <c r="AD153" s="3"/>
      <c r="AE153" s="3"/>
      <c r="AF153" s="3" t="str">
        <f t="shared" si="21"/>
        <v/>
      </c>
      <c r="AG153" s="3" t="str">
        <f t="shared" si="21"/>
        <v/>
      </c>
      <c r="AH153" s="3"/>
    </row>
    <row r="154" spans="1:34" x14ac:dyDescent="0.35">
      <c r="A154" s="11"/>
      <c r="B154" s="2"/>
      <c r="C154" s="13" t="str">
        <f>IFERROR(INDEX('Genoa Loop Info'!$B$2:$Z$300,MATCH(I154,'Genoa Loop Info'!$A$2:$A$300,0),MATCH($C$2,'Genoa Loop Info'!$B$1:$Z$1,0)),"No Match")</f>
        <v>No Match</v>
      </c>
      <c r="D154" s="13" t="str">
        <f>IFERROR(INDEX('Genoa Loop Info'!$B$2:$Z$300,MATCH(I154,'Genoa Loop Info'!$A$2:$A$300,0),MATCH($D$2,'Genoa Loop Info'!$B$1:$Z$1,0)),"No Port Info")</f>
        <v>No Port Info</v>
      </c>
      <c r="E154" s="13" t="str">
        <f t="shared" si="22"/>
        <v>No</v>
      </c>
      <c r="F154" s="13" t="str">
        <f t="shared" si="23"/>
        <v>No Match</v>
      </c>
      <c r="G154" s="13" t="str">
        <f>IFERROR(INDEX('Genoa Loop Info'!$B$2:$Z$300,MATCH(I154,'Genoa Loop Info'!$A$2:$A$300,0),MATCH($G$2,'Genoa Loop Info'!$B$1:$Z$1,0)),"No Cust ID")</f>
        <v>No Cust ID</v>
      </c>
      <c r="H154" s="4"/>
      <c r="I154" s="3"/>
      <c r="J154" s="3"/>
      <c r="K154" s="14"/>
      <c r="L154" s="3"/>
      <c r="M154" s="3"/>
      <c r="N154" s="3"/>
      <c r="O154" s="3"/>
      <c r="P154" s="3" t="str">
        <f t="shared" si="25"/>
        <v/>
      </c>
      <c r="Q154" s="3" t="str">
        <f t="shared" si="25"/>
        <v/>
      </c>
      <c r="R154" s="3"/>
      <c r="S154" s="3"/>
      <c r="T154" s="3" t="str">
        <f t="shared" si="26"/>
        <v/>
      </c>
      <c r="U154" s="3" t="str">
        <f t="shared" si="26"/>
        <v/>
      </c>
      <c r="V154" s="3"/>
      <c r="W154" s="3"/>
      <c r="X154" s="3" t="str">
        <f t="shared" ref="X154:Y217" si="27">IF($W154&lt;&gt;"N/A",TRIM(MID(SUBSTITUTE($W154,"/",REPT(" ",LEN($W154))),(X$2-1)*LEN($W154)+1,LEN($W154))),"")</f>
        <v/>
      </c>
      <c r="Y154" s="3" t="str">
        <f t="shared" si="27"/>
        <v/>
      </c>
      <c r="Z154" s="3"/>
      <c r="AA154" s="3"/>
      <c r="AB154" s="3" t="str">
        <f t="shared" si="24"/>
        <v/>
      </c>
      <c r="AC154" s="3" t="str">
        <f t="shared" si="24"/>
        <v/>
      </c>
      <c r="AD154" s="3"/>
      <c r="AE154" s="3"/>
      <c r="AF154" s="3" t="str">
        <f t="shared" si="21"/>
        <v/>
      </c>
      <c r="AG154" s="3" t="str">
        <f t="shared" si="21"/>
        <v/>
      </c>
      <c r="AH154" s="3"/>
    </row>
    <row r="155" spans="1:34" x14ac:dyDescent="0.35">
      <c r="A155" s="11"/>
      <c r="B155" s="2"/>
      <c r="C155" s="13" t="str">
        <f>IFERROR(INDEX('Genoa Loop Info'!$B$2:$Z$300,MATCH(I155,'Genoa Loop Info'!$A$2:$A$300,0),MATCH($C$2,'Genoa Loop Info'!$B$1:$Z$1,0)),"No Match")</f>
        <v>No Match</v>
      </c>
      <c r="D155" s="13" t="str">
        <f>IFERROR(INDEX('Genoa Loop Info'!$B$2:$Z$300,MATCH(I155,'Genoa Loop Info'!$A$2:$A$300,0),MATCH($D$2,'Genoa Loop Info'!$B$1:$Z$1,0)),"No Port Info")</f>
        <v>No Port Info</v>
      </c>
      <c r="E155" s="13" t="str">
        <f t="shared" si="22"/>
        <v>No</v>
      </c>
      <c r="F155" s="13" t="str">
        <f t="shared" si="23"/>
        <v>No Match</v>
      </c>
      <c r="G155" s="13" t="str">
        <f>IFERROR(INDEX('Genoa Loop Info'!$B$2:$Z$300,MATCH(I155,'Genoa Loop Info'!$A$2:$A$300,0),MATCH($G$2,'Genoa Loop Info'!$B$1:$Z$1,0)),"No Cust ID")</f>
        <v>No Cust ID</v>
      </c>
      <c r="H155" s="4"/>
      <c r="I155" s="3"/>
      <c r="J155" s="3"/>
      <c r="K155" s="14"/>
      <c r="L155" s="3"/>
      <c r="M155" s="3"/>
      <c r="N155" s="3"/>
      <c r="O155" s="3"/>
      <c r="P155" s="3" t="str">
        <f t="shared" si="25"/>
        <v/>
      </c>
      <c r="Q155" s="3" t="str">
        <f t="shared" si="25"/>
        <v/>
      </c>
      <c r="R155" s="3"/>
      <c r="S155" s="3"/>
      <c r="T155" s="3" t="str">
        <f t="shared" si="26"/>
        <v/>
      </c>
      <c r="U155" s="3" t="str">
        <f t="shared" si="26"/>
        <v/>
      </c>
      <c r="V155" s="3"/>
      <c r="W155" s="3"/>
      <c r="X155" s="3" t="str">
        <f t="shared" si="27"/>
        <v/>
      </c>
      <c r="Y155" s="3" t="str">
        <f t="shared" si="27"/>
        <v/>
      </c>
      <c r="Z155" s="3"/>
      <c r="AA155" s="3"/>
      <c r="AB155" s="3" t="str">
        <f t="shared" si="24"/>
        <v/>
      </c>
      <c r="AC155" s="3" t="str">
        <f t="shared" si="24"/>
        <v/>
      </c>
      <c r="AD155" s="3"/>
      <c r="AE155" s="3"/>
      <c r="AF155" s="3" t="str">
        <f t="shared" si="21"/>
        <v/>
      </c>
      <c r="AG155" s="3" t="str">
        <f t="shared" si="21"/>
        <v/>
      </c>
      <c r="AH155" s="3"/>
    </row>
    <row r="156" spans="1:34" x14ac:dyDescent="0.35">
      <c r="A156" s="11"/>
      <c r="B156" s="2"/>
      <c r="C156" s="13" t="str">
        <f>IFERROR(INDEX('Genoa Loop Info'!$B$2:$Z$300,MATCH(I156,'Genoa Loop Info'!$A$2:$A$300,0),MATCH($C$2,'Genoa Loop Info'!$B$1:$Z$1,0)),"No Match")</f>
        <v>No Match</v>
      </c>
      <c r="D156" s="13" t="str">
        <f>IFERROR(INDEX('Genoa Loop Info'!$B$2:$Z$300,MATCH(I156,'Genoa Loop Info'!$A$2:$A$300,0),MATCH($D$2,'Genoa Loop Info'!$B$1:$Z$1,0)),"No Port Info")</f>
        <v>No Port Info</v>
      </c>
      <c r="E156" s="13" t="str">
        <f t="shared" si="22"/>
        <v>No</v>
      </c>
      <c r="F156" s="13" t="str">
        <f t="shared" si="23"/>
        <v>No Match</v>
      </c>
      <c r="G156" s="13" t="str">
        <f>IFERROR(INDEX('Genoa Loop Info'!$B$2:$Z$300,MATCH(I156,'Genoa Loop Info'!$A$2:$A$300,0),MATCH($G$2,'Genoa Loop Info'!$B$1:$Z$1,0)),"No Cust ID")</f>
        <v>No Cust ID</v>
      </c>
      <c r="H156" s="4"/>
      <c r="I156" s="3"/>
      <c r="J156" s="3"/>
      <c r="K156" s="14"/>
      <c r="L156" s="3"/>
      <c r="M156" s="3"/>
      <c r="N156" s="3"/>
      <c r="O156" s="3"/>
      <c r="P156" s="3" t="str">
        <f t="shared" si="25"/>
        <v/>
      </c>
      <c r="Q156" s="3" t="str">
        <f t="shared" si="25"/>
        <v/>
      </c>
      <c r="R156" s="3"/>
      <c r="S156" s="3"/>
      <c r="T156" s="3" t="str">
        <f t="shared" si="26"/>
        <v/>
      </c>
      <c r="U156" s="3" t="str">
        <f t="shared" si="26"/>
        <v/>
      </c>
      <c r="V156" s="3"/>
      <c r="W156" s="3"/>
      <c r="X156" s="3" t="str">
        <f t="shared" si="27"/>
        <v/>
      </c>
      <c r="Y156" s="3" t="str">
        <f t="shared" si="27"/>
        <v/>
      </c>
      <c r="Z156" s="3"/>
      <c r="AA156" s="3"/>
      <c r="AB156" s="3" t="str">
        <f t="shared" si="24"/>
        <v/>
      </c>
      <c r="AC156" s="3" t="str">
        <f t="shared" si="24"/>
        <v/>
      </c>
      <c r="AD156" s="3"/>
      <c r="AE156" s="3"/>
      <c r="AF156" s="3" t="str">
        <f t="shared" si="21"/>
        <v/>
      </c>
      <c r="AG156" s="3" t="str">
        <f t="shared" si="21"/>
        <v/>
      </c>
      <c r="AH156" s="3"/>
    </row>
    <row r="157" spans="1:34" x14ac:dyDescent="0.35">
      <c r="A157" s="11"/>
      <c r="B157" s="2"/>
      <c r="C157" s="13" t="str">
        <f>IFERROR(INDEX('Genoa Loop Info'!$B$2:$Z$300,MATCH(I157,'Genoa Loop Info'!$A$2:$A$300,0),MATCH($C$2,'Genoa Loop Info'!$B$1:$Z$1,0)),"No Match")</f>
        <v>No Match</v>
      </c>
      <c r="D157" s="13" t="str">
        <f>IFERROR(INDEX('Genoa Loop Info'!$B$2:$Z$300,MATCH(I157,'Genoa Loop Info'!$A$2:$A$300,0),MATCH($D$2,'Genoa Loop Info'!$B$1:$Z$1,0)),"No Port Info")</f>
        <v>No Port Info</v>
      </c>
      <c r="E157" s="13" t="str">
        <f t="shared" si="22"/>
        <v>No</v>
      </c>
      <c r="F157" s="13" t="str">
        <f t="shared" si="23"/>
        <v>No Match</v>
      </c>
      <c r="G157" s="13" t="str">
        <f>IFERROR(INDEX('Genoa Loop Info'!$B$2:$Z$300,MATCH(I157,'Genoa Loop Info'!$A$2:$A$300,0),MATCH($G$2,'Genoa Loop Info'!$B$1:$Z$1,0)),"No Cust ID")</f>
        <v>No Cust ID</v>
      </c>
      <c r="H157" s="4"/>
      <c r="I157" s="3"/>
      <c r="J157" s="3"/>
      <c r="K157" s="14"/>
      <c r="L157" s="3"/>
      <c r="M157" s="3"/>
      <c r="N157" s="3"/>
      <c r="O157" s="3"/>
      <c r="P157" s="3" t="str">
        <f t="shared" si="25"/>
        <v/>
      </c>
      <c r="Q157" s="3" t="str">
        <f t="shared" si="25"/>
        <v/>
      </c>
      <c r="R157" s="3"/>
      <c r="S157" s="3"/>
      <c r="T157" s="3" t="str">
        <f t="shared" si="26"/>
        <v/>
      </c>
      <c r="U157" s="3" t="str">
        <f t="shared" si="26"/>
        <v/>
      </c>
      <c r="V157" s="3"/>
      <c r="W157" s="3"/>
      <c r="X157" s="3" t="str">
        <f t="shared" si="27"/>
        <v/>
      </c>
      <c r="Y157" s="3" t="str">
        <f t="shared" si="27"/>
        <v/>
      </c>
      <c r="Z157" s="3"/>
      <c r="AA157" s="3"/>
      <c r="AB157" s="3" t="str">
        <f t="shared" si="24"/>
        <v/>
      </c>
      <c r="AC157" s="3" t="str">
        <f t="shared" si="24"/>
        <v/>
      </c>
      <c r="AD157" s="3"/>
      <c r="AE157" s="3"/>
      <c r="AF157" s="3" t="str">
        <f t="shared" si="21"/>
        <v/>
      </c>
      <c r="AG157" s="3" t="str">
        <f t="shared" si="21"/>
        <v/>
      </c>
      <c r="AH157" s="3"/>
    </row>
    <row r="158" spans="1:34" x14ac:dyDescent="0.35">
      <c r="A158" s="11"/>
      <c r="B158" s="2"/>
      <c r="C158" s="13" t="str">
        <f>IFERROR(INDEX('Genoa Loop Info'!$B$2:$Z$300,MATCH(I158,'Genoa Loop Info'!$A$2:$A$300,0),MATCH($C$2,'Genoa Loop Info'!$B$1:$Z$1,0)),"No Match")</f>
        <v>No Match</v>
      </c>
      <c r="D158" s="13" t="str">
        <f>IFERROR(INDEX('Genoa Loop Info'!$B$2:$Z$300,MATCH(I158,'Genoa Loop Info'!$A$2:$A$300,0),MATCH($D$2,'Genoa Loop Info'!$B$1:$Z$1,0)),"No Port Info")</f>
        <v>No Port Info</v>
      </c>
      <c r="E158" s="13" t="str">
        <f t="shared" si="22"/>
        <v>No</v>
      </c>
      <c r="F158" s="13" t="str">
        <f t="shared" si="23"/>
        <v>No Match</v>
      </c>
      <c r="G158" s="13" t="str">
        <f>IFERROR(INDEX('Genoa Loop Info'!$B$2:$Z$300,MATCH(I158,'Genoa Loop Info'!$A$2:$A$300,0),MATCH($G$2,'Genoa Loop Info'!$B$1:$Z$1,0)),"No Cust ID")</f>
        <v>No Cust ID</v>
      </c>
      <c r="H158" s="4"/>
      <c r="I158" s="3"/>
      <c r="J158" s="3"/>
      <c r="K158" s="14"/>
      <c r="L158" s="3"/>
      <c r="M158" s="3"/>
      <c r="N158" s="3"/>
      <c r="O158" s="3"/>
      <c r="P158" s="3" t="str">
        <f t="shared" si="25"/>
        <v/>
      </c>
      <c r="Q158" s="3" t="str">
        <f t="shared" si="25"/>
        <v/>
      </c>
      <c r="R158" s="3"/>
      <c r="S158" s="3"/>
      <c r="T158" s="3" t="str">
        <f t="shared" si="26"/>
        <v/>
      </c>
      <c r="U158" s="3" t="str">
        <f t="shared" si="26"/>
        <v/>
      </c>
      <c r="V158" s="3"/>
      <c r="W158" s="3"/>
      <c r="X158" s="3" t="str">
        <f t="shared" si="27"/>
        <v/>
      </c>
      <c r="Y158" s="3" t="str">
        <f t="shared" si="27"/>
        <v/>
      </c>
      <c r="Z158" s="3"/>
      <c r="AA158" s="3"/>
      <c r="AB158" s="3" t="str">
        <f t="shared" si="24"/>
        <v/>
      </c>
      <c r="AC158" s="3" t="str">
        <f t="shared" si="24"/>
        <v/>
      </c>
      <c r="AD158" s="3"/>
      <c r="AE158" s="3"/>
      <c r="AF158" s="3" t="str">
        <f t="shared" si="21"/>
        <v/>
      </c>
      <c r="AG158" s="3" t="str">
        <f t="shared" si="21"/>
        <v/>
      </c>
      <c r="AH158" s="3"/>
    </row>
    <row r="159" spans="1:34" x14ac:dyDescent="0.35">
      <c r="A159" s="11"/>
      <c r="B159" s="2"/>
      <c r="C159" s="13" t="str">
        <f>IFERROR(INDEX('Genoa Loop Info'!$B$2:$Z$300,MATCH(I159,'Genoa Loop Info'!$A$2:$A$300,0),MATCH($C$2,'Genoa Loop Info'!$B$1:$Z$1,0)),"No Match")</f>
        <v>No Match</v>
      </c>
      <c r="D159" s="13" t="str">
        <f>IFERROR(INDEX('Genoa Loop Info'!$B$2:$Z$300,MATCH(I159,'Genoa Loop Info'!$A$2:$A$300,0),MATCH($D$2,'Genoa Loop Info'!$B$1:$Z$1,0)),"No Port Info")</f>
        <v>No Port Info</v>
      </c>
      <c r="E159" s="13" t="str">
        <f t="shared" si="22"/>
        <v>No</v>
      </c>
      <c r="F159" s="13" t="str">
        <f t="shared" si="23"/>
        <v>No Match</v>
      </c>
      <c r="G159" s="13" t="str">
        <f>IFERROR(INDEX('Genoa Loop Info'!$B$2:$Z$300,MATCH(I159,'Genoa Loop Info'!$A$2:$A$300,0),MATCH($G$2,'Genoa Loop Info'!$B$1:$Z$1,0)),"No Cust ID")</f>
        <v>No Cust ID</v>
      </c>
      <c r="H159" s="4"/>
      <c r="I159" s="3"/>
      <c r="J159" s="3"/>
      <c r="K159" s="14"/>
      <c r="L159" s="3"/>
      <c r="M159" s="3"/>
      <c r="N159" s="3"/>
      <c r="O159" s="3"/>
      <c r="P159" s="3" t="str">
        <f t="shared" si="25"/>
        <v/>
      </c>
      <c r="Q159" s="3" t="str">
        <f t="shared" si="25"/>
        <v/>
      </c>
      <c r="R159" s="3"/>
      <c r="S159" s="3"/>
      <c r="T159" s="3" t="str">
        <f t="shared" si="26"/>
        <v/>
      </c>
      <c r="U159" s="3" t="str">
        <f t="shared" si="26"/>
        <v/>
      </c>
      <c r="V159" s="3"/>
      <c r="W159" s="3"/>
      <c r="X159" s="3" t="str">
        <f t="shared" si="27"/>
        <v/>
      </c>
      <c r="Y159" s="3" t="str">
        <f t="shared" si="27"/>
        <v/>
      </c>
      <c r="Z159" s="3"/>
      <c r="AA159" s="3"/>
      <c r="AB159" s="3" t="str">
        <f t="shared" si="24"/>
        <v/>
      </c>
      <c r="AC159" s="3" t="str">
        <f t="shared" si="24"/>
        <v/>
      </c>
      <c r="AD159" s="3"/>
      <c r="AE159" s="3"/>
      <c r="AF159" s="3" t="str">
        <f t="shared" si="21"/>
        <v/>
      </c>
      <c r="AG159" s="3" t="str">
        <f t="shared" si="21"/>
        <v/>
      </c>
      <c r="AH159" s="3"/>
    </row>
    <row r="160" spans="1:34" x14ac:dyDescent="0.35">
      <c r="A160" s="11"/>
      <c r="B160" s="2"/>
      <c r="C160" s="13" t="str">
        <f>IFERROR(INDEX('Genoa Loop Info'!$B$2:$Z$300,MATCH(I160,'Genoa Loop Info'!$A$2:$A$300,0),MATCH($C$2,'Genoa Loop Info'!$B$1:$Z$1,0)),"No Match")</f>
        <v>No Match</v>
      </c>
      <c r="D160" s="13" t="str">
        <f>IFERROR(INDEX('Genoa Loop Info'!$B$2:$Z$300,MATCH(I160,'Genoa Loop Info'!$A$2:$A$300,0),MATCH($D$2,'Genoa Loop Info'!$B$1:$Z$1,0)),"No Port Info")</f>
        <v>No Port Info</v>
      </c>
      <c r="E160" s="13" t="str">
        <f t="shared" si="22"/>
        <v>No</v>
      </c>
      <c r="F160" s="13" t="str">
        <f t="shared" si="23"/>
        <v>No Match</v>
      </c>
      <c r="G160" s="13" t="str">
        <f>IFERROR(INDEX('Genoa Loop Info'!$B$2:$Z$300,MATCH(I160,'Genoa Loop Info'!$A$2:$A$300,0),MATCH($G$2,'Genoa Loop Info'!$B$1:$Z$1,0)),"No Cust ID")</f>
        <v>No Cust ID</v>
      </c>
      <c r="H160" s="4"/>
      <c r="I160" s="3"/>
      <c r="J160" s="3"/>
      <c r="K160" s="14"/>
      <c r="L160" s="3"/>
      <c r="M160" s="3"/>
      <c r="N160" s="3"/>
      <c r="O160" s="3"/>
      <c r="P160" s="3" t="str">
        <f t="shared" si="25"/>
        <v/>
      </c>
      <c r="Q160" s="3" t="str">
        <f t="shared" si="25"/>
        <v/>
      </c>
      <c r="R160" s="3"/>
      <c r="S160" s="3"/>
      <c r="T160" s="3" t="str">
        <f t="shared" si="26"/>
        <v/>
      </c>
      <c r="U160" s="3" t="str">
        <f t="shared" si="26"/>
        <v/>
      </c>
      <c r="V160" s="3"/>
      <c r="W160" s="3"/>
      <c r="X160" s="3" t="str">
        <f t="shared" si="27"/>
        <v/>
      </c>
      <c r="Y160" s="3" t="str">
        <f t="shared" si="27"/>
        <v/>
      </c>
      <c r="Z160" s="3"/>
      <c r="AA160" s="3"/>
      <c r="AB160" s="3" t="str">
        <f t="shared" si="24"/>
        <v/>
      </c>
      <c r="AC160" s="3" t="str">
        <f t="shared" si="24"/>
        <v/>
      </c>
      <c r="AD160" s="3"/>
      <c r="AE160" s="3"/>
      <c r="AF160" s="3" t="str">
        <f t="shared" si="21"/>
        <v/>
      </c>
      <c r="AG160" s="3" t="str">
        <f t="shared" si="21"/>
        <v/>
      </c>
      <c r="AH160" s="3"/>
    </row>
    <row r="161" spans="1:34" x14ac:dyDescent="0.35">
      <c r="A161" s="11"/>
      <c r="B161" s="2"/>
      <c r="C161" s="13" t="str">
        <f>IFERROR(INDEX('Genoa Loop Info'!$B$2:$Z$300,MATCH(I161,'Genoa Loop Info'!$A$2:$A$300,0),MATCH($C$2,'Genoa Loop Info'!$B$1:$Z$1,0)),"No Match")</f>
        <v>No Match</v>
      </c>
      <c r="D161" s="13" t="str">
        <f>IFERROR(INDEX('Genoa Loop Info'!$B$2:$Z$300,MATCH(I161,'Genoa Loop Info'!$A$2:$A$300,0),MATCH($D$2,'Genoa Loop Info'!$B$1:$Z$1,0)),"No Port Info")</f>
        <v>No Port Info</v>
      </c>
      <c r="E161" s="13" t="str">
        <f t="shared" si="22"/>
        <v>No</v>
      </c>
      <c r="F161" s="13" t="str">
        <f t="shared" si="23"/>
        <v>No Match</v>
      </c>
      <c r="G161" s="13" t="str">
        <f>IFERROR(INDEX('Genoa Loop Info'!$B$2:$Z$300,MATCH(I161,'Genoa Loop Info'!$A$2:$A$300,0),MATCH($G$2,'Genoa Loop Info'!$B$1:$Z$1,0)),"No Cust ID")</f>
        <v>No Cust ID</v>
      </c>
      <c r="H161" s="4"/>
      <c r="I161" s="3"/>
      <c r="J161" s="3"/>
      <c r="K161" s="14"/>
      <c r="L161" s="3"/>
      <c r="M161" s="3"/>
      <c r="N161" s="3"/>
      <c r="O161" s="3"/>
      <c r="P161" s="3" t="str">
        <f t="shared" si="25"/>
        <v/>
      </c>
      <c r="Q161" s="3" t="str">
        <f t="shared" si="25"/>
        <v/>
      </c>
      <c r="R161" s="3"/>
      <c r="S161" s="3"/>
      <c r="T161" s="3" t="str">
        <f t="shared" si="26"/>
        <v/>
      </c>
      <c r="U161" s="3" t="str">
        <f t="shared" si="26"/>
        <v/>
      </c>
      <c r="V161" s="3"/>
      <c r="W161" s="3"/>
      <c r="X161" s="3" t="str">
        <f t="shared" si="27"/>
        <v/>
      </c>
      <c r="Y161" s="3" t="str">
        <f t="shared" si="27"/>
        <v/>
      </c>
      <c r="Z161" s="3"/>
      <c r="AA161" s="3"/>
      <c r="AB161" s="3" t="str">
        <f t="shared" si="24"/>
        <v/>
      </c>
      <c r="AC161" s="3" t="str">
        <f t="shared" si="24"/>
        <v/>
      </c>
      <c r="AD161" s="3"/>
      <c r="AE161" s="3"/>
      <c r="AF161" s="3" t="str">
        <f t="shared" si="21"/>
        <v/>
      </c>
      <c r="AG161" s="3" t="str">
        <f t="shared" si="21"/>
        <v/>
      </c>
      <c r="AH161" s="3"/>
    </row>
    <row r="162" spans="1:34" x14ac:dyDescent="0.35">
      <c r="A162" s="11"/>
      <c r="B162" s="2"/>
      <c r="C162" s="13" t="str">
        <f>IFERROR(INDEX('Genoa Loop Info'!$B$2:$Z$300,MATCH(I162,'Genoa Loop Info'!$A$2:$A$300,0),MATCH($C$2,'Genoa Loop Info'!$B$1:$Z$1,0)),"No Match")</f>
        <v>No Match</v>
      </c>
      <c r="D162" s="13" t="str">
        <f>IFERROR(INDEX('Genoa Loop Info'!$B$2:$Z$300,MATCH(I162,'Genoa Loop Info'!$A$2:$A$300,0),MATCH($D$2,'Genoa Loop Info'!$B$1:$Z$1,0)),"No Port Info")</f>
        <v>No Port Info</v>
      </c>
      <c r="E162" s="13" t="str">
        <f t="shared" si="22"/>
        <v>No</v>
      </c>
      <c r="F162" s="13" t="str">
        <f t="shared" si="23"/>
        <v>No Match</v>
      </c>
      <c r="G162" s="13" t="str">
        <f>IFERROR(INDEX('Genoa Loop Info'!$B$2:$Z$300,MATCH(I162,'Genoa Loop Info'!$A$2:$A$300,0),MATCH($G$2,'Genoa Loop Info'!$B$1:$Z$1,0)),"No Cust ID")</f>
        <v>No Cust ID</v>
      </c>
      <c r="H162" s="4"/>
      <c r="I162" s="3"/>
      <c r="J162" s="3"/>
      <c r="K162" s="14"/>
      <c r="L162" s="3"/>
      <c r="M162" s="3"/>
      <c r="N162" s="3"/>
      <c r="O162" s="3"/>
      <c r="P162" s="3" t="str">
        <f t="shared" si="25"/>
        <v/>
      </c>
      <c r="Q162" s="3" t="str">
        <f t="shared" si="25"/>
        <v/>
      </c>
      <c r="R162" s="3"/>
      <c r="S162" s="3"/>
      <c r="T162" s="3" t="str">
        <f t="shared" si="26"/>
        <v/>
      </c>
      <c r="U162" s="3" t="str">
        <f t="shared" si="26"/>
        <v/>
      </c>
      <c r="V162" s="3"/>
      <c r="W162" s="3"/>
      <c r="X162" s="3" t="str">
        <f t="shared" si="27"/>
        <v/>
      </c>
      <c r="Y162" s="3" t="str">
        <f t="shared" si="27"/>
        <v/>
      </c>
      <c r="Z162" s="3"/>
      <c r="AA162" s="3"/>
      <c r="AB162" s="3" t="str">
        <f t="shared" si="24"/>
        <v/>
      </c>
      <c r="AC162" s="3" t="str">
        <f t="shared" si="24"/>
        <v/>
      </c>
      <c r="AD162" s="3"/>
      <c r="AE162" s="3"/>
      <c r="AF162" s="3" t="str">
        <f t="shared" si="21"/>
        <v/>
      </c>
      <c r="AG162" s="3" t="str">
        <f t="shared" si="21"/>
        <v/>
      </c>
      <c r="AH162" s="3"/>
    </row>
    <row r="163" spans="1:34" x14ac:dyDescent="0.35">
      <c r="A163" s="11"/>
      <c r="B163" s="2"/>
      <c r="C163" s="13" t="str">
        <f>IFERROR(INDEX('Genoa Loop Info'!$B$2:$Z$300,MATCH(I163,'Genoa Loop Info'!$A$2:$A$300,0),MATCH($C$2,'Genoa Loop Info'!$B$1:$Z$1,0)),"No Match")</f>
        <v>No Match</v>
      </c>
      <c r="D163" s="13" t="str">
        <f>IFERROR(INDEX('Genoa Loop Info'!$B$2:$Z$300,MATCH(I163,'Genoa Loop Info'!$A$2:$A$300,0),MATCH($D$2,'Genoa Loop Info'!$B$1:$Z$1,0)),"No Port Info")</f>
        <v>No Port Info</v>
      </c>
      <c r="E163" s="13" t="str">
        <f t="shared" si="22"/>
        <v>No</v>
      </c>
      <c r="F163" s="13" t="str">
        <f t="shared" si="23"/>
        <v>No Match</v>
      </c>
      <c r="G163" s="13" t="str">
        <f>IFERROR(INDEX('Genoa Loop Info'!$B$2:$Z$300,MATCH(I163,'Genoa Loop Info'!$A$2:$A$300,0),MATCH($G$2,'Genoa Loop Info'!$B$1:$Z$1,0)),"No Cust ID")</f>
        <v>No Cust ID</v>
      </c>
      <c r="H163" s="4"/>
      <c r="I163" s="3"/>
      <c r="J163" s="3"/>
      <c r="K163" s="14"/>
      <c r="L163" s="3"/>
      <c r="M163" s="3"/>
      <c r="N163" s="3"/>
      <c r="O163" s="3"/>
      <c r="P163" s="3" t="str">
        <f t="shared" si="25"/>
        <v/>
      </c>
      <c r="Q163" s="3" t="str">
        <f t="shared" si="25"/>
        <v/>
      </c>
      <c r="R163" s="3"/>
      <c r="S163" s="3"/>
      <c r="T163" s="3" t="str">
        <f t="shared" si="26"/>
        <v/>
      </c>
      <c r="U163" s="3" t="str">
        <f t="shared" si="26"/>
        <v/>
      </c>
      <c r="V163" s="3"/>
      <c r="W163" s="3"/>
      <c r="X163" s="3" t="str">
        <f t="shared" si="27"/>
        <v/>
      </c>
      <c r="Y163" s="3" t="str">
        <f t="shared" si="27"/>
        <v/>
      </c>
      <c r="Z163" s="3"/>
      <c r="AA163" s="3"/>
      <c r="AB163" s="3" t="str">
        <f t="shared" si="24"/>
        <v/>
      </c>
      <c r="AC163" s="3" t="str">
        <f t="shared" si="24"/>
        <v/>
      </c>
      <c r="AD163" s="3"/>
      <c r="AE163" s="3"/>
      <c r="AF163" s="3" t="str">
        <f t="shared" si="21"/>
        <v/>
      </c>
      <c r="AG163" s="3" t="str">
        <f t="shared" si="21"/>
        <v/>
      </c>
      <c r="AH163" s="3"/>
    </row>
    <row r="164" spans="1:34" x14ac:dyDescent="0.35">
      <c r="A164" s="11"/>
      <c r="B164" s="2"/>
      <c r="C164" s="13" t="str">
        <f>IFERROR(INDEX('Genoa Loop Info'!$B$2:$Z$300,MATCH(I164,'Genoa Loop Info'!$A$2:$A$300,0),MATCH($C$2,'Genoa Loop Info'!$B$1:$Z$1,0)),"No Match")</f>
        <v>No Match</v>
      </c>
      <c r="D164" s="13" t="str">
        <f>IFERROR(INDEX('Genoa Loop Info'!$B$2:$Z$300,MATCH(I164,'Genoa Loop Info'!$A$2:$A$300,0),MATCH($D$2,'Genoa Loop Info'!$B$1:$Z$1,0)),"No Port Info")</f>
        <v>No Port Info</v>
      </c>
      <c r="E164" s="13" t="str">
        <f t="shared" si="22"/>
        <v>No</v>
      </c>
      <c r="F164" s="13" t="str">
        <f t="shared" si="23"/>
        <v>No Match</v>
      </c>
      <c r="G164" s="13" t="str">
        <f>IFERROR(INDEX('Genoa Loop Info'!$B$2:$Z$300,MATCH(I164,'Genoa Loop Info'!$A$2:$A$300,0),MATCH($G$2,'Genoa Loop Info'!$B$1:$Z$1,0)),"No Cust ID")</f>
        <v>No Cust ID</v>
      </c>
      <c r="H164" s="4"/>
      <c r="I164" s="3"/>
      <c r="J164" s="3"/>
      <c r="K164" s="14"/>
      <c r="L164" s="3"/>
      <c r="M164" s="3"/>
      <c r="N164" s="3"/>
      <c r="O164" s="3"/>
      <c r="P164" s="3" t="str">
        <f t="shared" si="25"/>
        <v/>
      </c>
      <c r="Q164" s="3" t="str">
        <f t="shared" si="25"/>
        <v/>
      </c>
      <c r="R164" s="3"/>
      <c r="S164" s="3"/>
      <c r="T164" s="3" t="str">
        <f t="shared" si="26"/>
        <v/>
      </c>
      <c r="U164" s="3" t="str">
        <f t="shared" si="26"/>
        <v/>
      </c>
      <c r="V164" s="3"/>
      <c r="W164" s="3"/>
      <c r="X164" s="3" t="str">
        <f t="shared" si="27"/>
        <v/>
      </c>
      <c r="Y164" s="3" t="str">
        <f t="shared" si="27"/>
        <v/>
      </c>
      <c r="Z164" s="3"/>
      <c r="AA164" s="3"/>
      <c r="AB164" s="3" t="str">
        <f t="shared" si="24"/>
        <v/>
      </c>
      <c r="AC164" s="3" t="str">
        <f t="shared" si="24"/>
        <v/>
      </c>
      <c r="AD164" s="3"/>
      <c r="AE164" s="3"/>
      <c r="AF164" s="3" t="str">
        <f t="shared" ref="AF164:AG227" si="28">IF($AE164&lt;&gt;"N/A",TRIM(MID(SUBSTITUTE($AE164,"/",REPT(" ",LEN($AE164))),(AF$2-1)*LEN($AE164)+1,LEN($AE164))),"")</f>
        <v/>
      </c>
      <c r="AG164" s="3" t="str">
        <f t="shared" si="28"/>
        <v/>
      </c>
      <c r="AH164" s="3"/>
    </row>
    <row r="165" spans="1:34" x14ac:dyDescent="0.35">
      <c r="A165" s="11"/>
      <c r="B165" s="2"/>
      <c r="C165" s="13" t="str">
        <f>IFERROR(INDEX('Genoa Loop Info'!$B$2:$Z$300,MATCH(I165,'Genoa Loop Info'!$A$2:$A$300,0),MATCH($C$2,'Genoa Loop Info'!$B$1:$Z$1,0)),"No Match")</f>
        <v>No Match</v>
      </c>
      <c r="D165" s="13" t="str">
        <f>IFERROR(INDEX('Genoa Loop Info'!$B$2:$Z$300,MATCH(I165,'Genoa Loop Info'!$A$2:$A$300,0),MATCH($D$2,'Genoa Loop Info'!$B$1:$Z$1,0)),"No Port Info")</f>
        <v>No Port Info</v>
      </c>
      <c r="E165" s="13" t="str">
        <f t="shared" si="22"/>
        <v>No</v>
      </c>
      <c r="F165" s="13" t="str">
        <f t="shared" si="23"/>
        <v>No Match</v>
      </c>
      <c r="G165" s="13" t="str">
        <f>IFERROR(INDEX('Genoa Loop Info'!$B$2:$Z$300,MATCH(I165,'Genoa Loop Info'!$A$2:$A$300,0),MATCH($G$2,'Genoa Loop Info'!$B$1:$Z$1,0)),"No Cust ID")</f>
        <v>No Cust ID</v>
      </c>
      <c r="H165" s="4"/>
      <c r="I165" s="3"/>
      <c r="J165" s="3"/>
      <c r="K165" s="14"/>
      <c r="L165" s="3"/>
      <c r="M165" s="3"/>
      <c r="N165" s="3"/>
      <c r="O165" s="3"/>
      <c r="P165" s="3" t="str">
        <f t="shared" si="25"/>
        <v/>
      </c>
      <c r="Q165" s="3" t="str">
        <f t="shared" si="25"/>
        <v/>
      </c>
      <c r="R165" s="3"/>
      <c r="S165" s="3"/>
      <c r="T165" s="3" t="str">
        <f t="shared" si="26"/>
        <v/>
      </c>
      <c r="U165" s="3" t="str">
        <f t="shared" si="26"/>
        <v/>
      </c>
      <c r="V165" s="3"/>
      <c r="W165" s="3"/>
      <c r="X165" s="3" t="str">
        <f t="shared" si="27"/>
        <v/>
      </c>
      <c r="Y165" s="3" t="str">
        <f t="shared" si="27"/>
        <v/>
      </c>
      <c r="Z165" s="3"/>
      <c r="AA165" s="3"/>
      <c r="AB165" s="3" t="str">
        <f t="shared" si="24"/>
        <v/>
      </c>
      <c r="AC165" s="3" t="str">
        <f t="shared" si="24"/>
        <v/>
      </c>
      <c r="AD165" s="3"/>
      <c r="AE165" s="3"/>
      <c r="AF165" s="3" t="str">
        <f t="shared" si="28"/>
        <v/>
      </c>
      <c r="AG165" s="3" t="str">
        <f t="shared" si="28"/>
        <v/>
      </c>
      <c r="AH165" s="3"/>
    </row>
    <row r="166" spans="1:34" x14ac:dyDescent="0.35">
      <c r="A166" s="11"/>
      <c r="B166" s="2"/>
      <c r="C166" s="13" t="str">
        <f>IFERROR(INDEX('Genoa Loop Info'!$B$2:$Z$300,MATCH(I166,'Genoa Loop Info'!$A$2:$A$300,0),MATCH($C$2,'Genoa Loop Info'!$B$1:$Z$1,0)),"No Match")</f>
        <v>No Match</v>
      </c>
      <c r="D166" s="13" t="str">
        <f>IFERROR(INDEX('Genoa Loop Info'!$B$2:$Z$300,MATCH(I166,'Genoa Loop Info'!$A$2:$A$300,0),MATCH($D$2,'Genoa Loop Info'!$B$1:$Z$1,0)),"No Port Info")</f>
        <v>No Port Info</v>
      </c>
      <c r="E166" s="13" t="str">
        <f t="shared" si="22"/>
        <v>No</v>
      </c>
      <c r="F166" s="13" t="str">
        <f t="shared" si="23"/>
        <v>No Match</v>
      </c>
      <c r="G166" s="13" t="str">
        <f>IFERROR(INDEX('Genoa Loop Info'!$B$2:$Z$300,MATCH(I166,'Genoa Loop Info'!$A$2:$A$300,0),MATCH($G$2,'Genoa Loop Info'!$B$1:$Z$1,0)),"No Cust ID")</f>
        <v>No Cust ID</v>
      </c>
      <c r="H166" s="4"/>
      <c r="I166" s="3"/>
      <c r="J166" s="3"/>
      <c r="K166" s="14"/>
      <c r="L166" s="3"/>
      <c r="M166" s="3"/>
      <c r="N166" s="3"/>
      <c r="O166" s="3"/>
      <c r="P166" s="3" t="str">
        <f t="shared" si="25"/>
        <v/>
      </c>
      <c r="Q166" s="3" t="str">
        <f t="shared" si="25"/>
        <v/>
      </c>
      <c r="R166" s="3"/>
      <c r="S166" s="3"/>
      <c r="T166" s="3" t="str">
        <f t="shared" si="26"/>
        <v/>
      </c>
      <c r="U166" s="3" t="str">
        <f t="shared" si="26"/>
        <v/>
      </c>
      <c r="V166" s="3"/>
      <c r="W166" s="3"/>
      <c r="X166" s="3" t="str">
        <f t="shared" si="27"/>
        <v/>
      </c>
      <c r="Y166" s="3" t="str">
        <f t="shared" si="27"/>
        <v/>
      </c>
      <c r="Z166" s="3"/>
      <c r="AA166" s="3"/>
      <c r="AB166" s="3" t="str">
        <f t="shared" si="24"/>
        <v/>
      </c>
      <c r="AC166" s="3" t="str">
        <f t="shared" si="24"/>
        <v/>
      </c>
      <c r="AD166" s="3"/>
      <c r="AE166" s="3"/>
      <c r="AF166" s="3" t="str">
        <f t="shared" si="28"/>
        <v/>
      </c>
      <c r="AG166" s="3" t="str">
        <f t="shared" si="28"/>
        <v/>
      </c>
      <c r="AH166" s="3"/>
    </row>
    <row r="167" spans="1:34" x14ac:dyDescent="0.35">
      <c r="A167" s="11"/>
      <c r="B167" s="2"/>
      <c r="C167" s="13" t="str">
        <f>IFERROR(INDEX('Genoa Loop Info'!$B$2:$Z$300,MATCH(I167,'Genoa Loop Info'!$A$2:$A$300,0),MATCH($C$2,'Genoa Loop Info'!$B$1:$Z$1,0)),"No Match")</f>
        <v>No Match</v>
      </c>
      <c r="D167" s="13" t="str">
        <f>IFERROR(INDEX('Genoa Loop Info'!$B$2:$Z$300,MATCH(I167,'Genoa Loop Info'!$A$2:$A$300,0),MATCH($D$2,'Genoa Loop Info'!$B$1:$Z$1,0)),"No Port Info")</f>
        <v>No Port Info</v>
      </c>
      <c r="E167" s="13" t="str">
        <f t="shared" si="22"/>
        <v>No</v>
      </c>
      <c r="F167" s="13" t="str">
        <f t="shared" si="23"/>
        <v>No Match</v>
      </c>
      <c r="G167" s="13" t="str">
        <f>IFERROR(INDEX('Genoa Loop Info'!$B$2:$Z$300,MATCH(I167,'Genoa Loop Info'!$A$2:$A$300,0),MATCH($G$2,'Genoa Loop Info'!$B$1:$Z$1,0)),"No Cust ID")</f>
        <v>No Cust ID</v>
      </c>
      <c r="H167" s="4"/>
      <c r="I167" s="3"/>
      <c r="J167" s="3"/>
      <c r="K167" s="14"/>
      <c r="L167" s="3"/>
      <c r="M167" s="3"/>
      <c r="N167" s="3"/>
      <c r="O167" s="3"/>
      <c r="P167" s="3" t="str">
        <f t="shared" si="25"/>
        <v/>
      </c>
      <c r="Q167" s="3" t="str">
        <f t="shared" si="25"/>
        <v/>
      </c>
      <c r="R167" s="3"/>
      <c r="S167" s="3"/>
      <c r="T167" s="3" t="str">
        <f t="shared" si="26"/>
        <v/>
      </c>
      <c r="U167" s="3" t="str">
        <f t="shared" si="26"/>
        <v/>
      </c>
      <c r="V167" s="3"/>
      <c r="W167" s="3"/>
      <c r="X167" s="3" t="str">
        <f t="shared" si="27"/>
        <v/>
      </c>
      <c r="Y167" s="3" t="str">
        <f t="shared" si="27"/>
        <v/>
      </c>
      <c r="Z167" s="3"/>
      <c r="AA167" s="3"/>
      <c r="AB167" s="3" t="str">
        <f t="shared" si="24"/>
        <v/>
      </c>
      <c r="AC167" s="3" t="str">
        <f t="shared" si="24"/>
        <v/>
      </c>
      <c r="AD167" s="3"/>
      <c r="AE167" s="3"/>
      <c r="AF167" s="3" t="str">
        <f t="shared" si="28"/>
        <v/>
      </c>
      <c r="AG167" s="3" t="str">
        <f t="shared" si="28"/>
        <v/>
      </c>
      <c r="AH167" s="3"/>
    </row>
    <row r="168" spans="1:34" x14ac:dyDescent="0.35">
      <c r="A168" s="11"/>
      <c r="B168" s="2"/>
      <c r="C168" s="13" t="str">
        <f>IFERROR(INDEX('Genoa Loop Info'!$B$2:$Z$300,MATCH(I168,'Genoa Loop Info'!$A$2:$A$300,0),MATCH($C$2,'Genoa Loop Info'!$B$1:$Z$1,0)),"No Match")</f>
        <v>No Match</v>
      </c>
      <c r="D168" s="13" t="str">
        <f>IFERROR(INDEX('Genoa Loop Info'!$B$2:$Z$300,MATCH(I168,'Genoa Loop Info'!$A$2:$A$300,0),MATCH($D$2,'Genoa Loop Info'!$B$1:$Z$1,0)),"No Port Info")</f>
        <v>No Port Info</v>
      </c>
      <c r="E168" s="13" t="str">
        <f t="shared" si="22"/>
        <v>No</v>
      </c>
      <c r="F168" s="13" t="str">
        <f t="shared" si="23"/>
        <v>No Match</v>
      </c>
      <c r="G168" s="13" t="str">
        <f>IFERROR(INDEX('Genoa Loop Info'!$B$2:$Z$300,MATCH(I168,'Genoa Loop Info'!$A$2:$A$300,0),MATCH($G$2,'Genoa Loop Info'!$B$1:$Z$1,0)),"No Cust ID")</f>
        <v>No Cust ID</v>
      </c>
      <c r="H168" s="4"/>
      <c r="I168" s="3"/>
      <c r="J168" s="3"/>
      <c r="K168" s="14"/>
      <c r="L168" s="3"/>
      <c r="M168" s="3"/>
      <c r="N168" s="3"/>
      <c r="O168" s="3"/>
      <c r="P168" s="3" t="str">
        <f t="shared" si="25"/>
        <v/>
      </c>
      <c r="Q168" s="3" t="str">
        <f t="shared" si="25"/>
        <v/>
      </c>
      <c r="R168" s="3"/>
      <c r="S168" s="3"/>
      <c r="T168" s="3" t="str">
        <f t="shared" si="26"/>
        <v/>
      </c>
      <c r="U168" s="3" t="str">
        <f t="shared" si="26"/>
        <v/>
      </c>
      <c r="V168" s="3"/>
      <c r="W168" s="3"/>
      <c r="X168" s="3" t="str">
        <f t="shared" si="27"/>
        <v/>
      </c>
      <c r="Y168" s="3" t="str">
        <f t="shared" si="27"/>
        <v/>
      </c>
      <c r="Z168" s="3"/>
      <c r="AA168" s="3"/>
      <c r="AB168" s="3" t="str">
        <f t="shared" si="24"/>
        <v/>
      </c>
      <c r="AC168" s="3" t="str">
        <f t="shared" si="24"/>
        <v/>
      </c>
      <c r="AD168" s="3"/>
      <c r="AE168" s="3"/>
      <c r="AF168" s="3" t="str">
        <f t="shared" si="28"/>
        <v/>
      </c>
      <c r="AG168" s="3" t="str">
        <f t="shared" si="28"/>
        <v/>
      </c>
      <c r="AH168" s="3"/>
    </row>
    <row r="169" spans="1:34" x14ac:dyDescent="0.35">
      <c r="A169" s="11"/>
      <c r="B169" s="2"/>
      <c r="C169" s="13" t="str">
        <f>IFERROR(INDEX('Genoa Loop Info'!$B$2:$Z$300,MATCH(I169,'Genoa Loop Info'!$A$2:$A$300,0),MATCH($C$2,'Genoa Loop Info'!$B$1:$Z$1,0)),"No Match")</f>
        <v>No Match</v>
      </c>
      <c r="D169" s="13" t="str">
        <f>IFERROR(INDEX('Genoa Loop Info'!$B$2:$Z$300,MATCH(I169,'Genoa Loop Info'!$A$2:$A$300,0),MATCH($D$2,'Genoa Loop Info'!$B$1:$Z$1,0)),"No Port Info")</f>
        <v>No Port Info</v>
      </c>
      <c r="E169" s="13" t="str">
        <f t="shared" si="22"/>
        <v>No</v>
      </c>
      <c r="F169" s="13" t="str">
        <f t="shared" si="23"/>
        <v>No Match</v>
      </c>
      <c r="G169" s="13" t="str">
        <f>IFERROR(INDEX('Genoa Loop Info'!$B$2:$Z$300,MATCH(I169,'Genoa Loop Info'!$A$2:$A$300,0),MATCH($G$2,'Genoa Loop Info'!$B$1:$Z$1,0)),"No Cust ID")</f>
        <v>No Cust ID</v>
      </c>
      <c r="H169" s="4"/>
      <c r="I169" s="3"/>
      <c r="J169" s="3"/>
      <c r="K169" s="14"/>
      <c r="L169" s="3"/>
      <c r="M169" s="3"/>
      <c r="N169" s="3"/>
      <c r="O169" s="3"/>
      <c r="P169" s="3" t="str">
        <f t="shared" si="25"/>
        <v/>
      </c>
      <c r="Q169" s="3" t="str">
        <f t="shared" si="25"/>
        <v/>
      </c>
      <c r="R169" s="3"/>
      <c r="S169" s="3"/>
      <c r="T169" s="3" t="str">
        <f t="shared" si="26"/>
        <v/>
      </c>
      <c r="U169" s="3" t="str">
        <f t="shared" si="26"/>
        <v/>
      </c>
      <c r="V169" s="3"/>
      <c r="W169" s="3"/>
      <c r="X169" s="3" t="str">
        <f t="shared" si="27"/>
        <v/>
      </c>
      <c r="Y169" s="3" t="str">
        <f t="shared" si="27"/>
        <v/>
      </c>
      <c r="Z169" s="3"/>
      <c r="AA169" s="3"/>
      <c r="AB169" s="3" t="str">
        <f t="shared" si="24"/>
        <v/>
      </c>
      <c r="AC169" s="3" t="str">
        <f t="shared" si="24"/>
        <v/>
      </c>
      <c r="AD169" s="3"/>
      <c r="AE169" s="3"/>
      <c r="AF169" s="3" t="str">
        <f t="shared" si="28"/>
        <v/>
      </c>
      <c r="AG169" s="3" t="str">
        <f t="shared" si="28"/>
        <v/>
      </c>
      <c r="AH169" s="3"/>
    </row>
    <row r="170" spans="1:34" x14ac:dyDescent="0.35">
      <c r="A170" s="11"/>
      <c r="B170" s="2"/>
      <c r="C170" s="13" t="str">
        <f>IFERROR(INDEX('Genoa Loop Info'!$B$2:$Z$300,MATCH(I170,'Genoa Loop Info'!$A$2:$A$300,0),MATCH($C$2,'Genoa Loop Info'!$B$1:$Z$1,0)),"No Match")</f>
        <v>No Match</v>
      </c>
      <c r="D170" s="13" t="str">
        <f>IFERROR(INDEX('Genoa Loop Info'!$B$2:$Z$300,MATCH(I170,'Genoa Loop Info'!$A$2:$A$300,0),MATCH($D$2,'Genoa Loop Info'!$B$1:$Z$1,0)),"No Port Info")</f>
        <v>No Port Info</v>
      </c>
      <c r="E170" s="13" t="str">
        <f t="shared" si="22"/>
        <v>No</v>
      </c>
      <c r="F170" s="13" t="str">
        <f t="shared" si="23"/>
        <v>No Match</v>
      </c>
      <c r="G170" s="13" t="str">
        <f>IFERROR(INDEX('Genoa Loop Info'!$B$2:$Z$300,MATCH(I170,'Genoa Loop Info'!$A$2:$A$300,0),MATCH($G$2,'Genoa Loop Info'!$B$1:$Z$1,0)),"No Cust ID")</f>
        <v>No Cust ID</v>
      </c>
      <c r="H170" s="4"/>
      <c r="I170" s="3"/>
      <c r="J170" s="3"/>
      <c r="K170" s="14"/>
      <c r="L170" s="3"/>
      <c r="M170" s="3"/>
      <c r="N170" s="3"/>
      <c r="O170" s="3"/>
      <c r="P170" s="3" t="str">
        <f t="shared" si="25"/>
        <v/>
      </c>
      <c r="Q170" s="3" t="str">
        <f t="shared" si="25"/>
        <v/>
      </c>
      <c r="R170" s="3"/>
      <c r="S170" s="3"/>
      <c r="T170" s="3" t="str">
        <f t="shared" si="26"/>
        <v/>
      </c>
      <c r="U170" s="3" t="str">
        <f t="shared" si="26"/>
        <v/>
      </c>
      <c r="V170" s="3"/>
      <c r="W170" s="3"/>
      <c r="X170" s="3" t="str">
        <f t="shared" si="27"/>
        <v/>
      </c>
      <c r="Y170" s="3" t="str">
        <f t="shared" si="27"/>
        <v/>
      </c>
      <c r="Z170" s="3"/>
      <c r="AA170" s="3"/>
      <c r="AB170" s="3" t="str">
        <f t="shared" si="24"/>
        <v/>
      </c>
      <c r="AC170" s="3" t="str">
        <f t="shared" si="24"/>
        <v/>
      </c>
      <c r="AD170" s="3"/>
      <c r="AE170" s="3"/>
      <c r="AF170" s="3" t="str">
        <f t="shared" si="28"/>
        <v/>
      </c>
      <c r="AG170" s="3" t="str">
        <f t="shared" si="28"/>
        <v/>
      </c>
      <c r="AH170" s="3"/>
    </row>
    <row r="171" spans="1:34" x14ac:dyDescent="0.35">
      <c r="A171" s="11"/>
      <c r="B171" s="2"/>
      <c r="C171" s="13" t="str">
        <f>IFERROR(INDEX('Genoa Loop Info'!$B$2:$Z$300,MATCH(I171,'Genoa Loop Info'!$A$2:$A$300,0),MATCH($C$2,'Genoa Loop Info'!$B$1:$Z$1,0)),"No Match")</f>
        <v>No Match</v>
      </c>
      <c r="D171" s="13" t="str">
        <f>IFERROR(INDEX('Genoa Loop Info'!$B$2:$Z$300,MATCH(I171,'Genoa Loop Info'!$A$2:$A$300,0),MATCH($D$2,'Genoa Loop Info'!$B$1:$Z$1,0)),"No Port Info")</f>
        <v>No Port Info</v>
      </c>
      <c r="E171" s="13" t="str">
        <f t="shared" si="22"/>
        <v>No</v>
      </c>
      <c r="F171" s="13" t="str">
        <f t="shared" si="23"/>
        <v>No Match</v>
      </c>
      <c r="G171" s="13" t="str">
        <f>IFERROR(INDEX('Genoa Loop Info'!$B$2:$Z$300,MATCH(I171,'Genoa Loop Info'!$A$2:$A$300,0),MATCH($G$2,'Genoa Loop Info'!$B$1:$Z$1,0)),"No Cust ID")</f>
        <v>No Cust ID</v>
      </c>
      <c r="H171" s="4"/>
      <c r="I171" s="3"/>
      <c r="J171" s="3"/>
      <c r="K171" s="14"/>
      <c r="L171" s="3"/>
      <c r="M171" s="3"/>
      <c r="N171" s="3"/>
      <c r="O171" s="3"/>
      <c r="P171" s="3" t="str">
        <f t="shared" si="25"/>
        <v/>
      </c>
      <c r="Q171" s="3" t="str">
        <f t="shared" si="25"/>
        <v/>
      </c>
      <c r="R171" s="3"/>
      <c r="S171" s="3"/>
      <c r="T171" s="3" t="str">
        <f t="shared" si="26"/>
        <v/>
      </c>
      <c r="U171" s="3" t="str">
        <f t="shared" si="26"/>
        <v/>
      </c>
      <c r="V171" s="3"/>
      <c r="W171" s="3"/>
      <c r="X171" s="3" t="str">
        <f t="shared" si="27"/>
        <v/>
      </c>
      <c r="Y171" s="3" t="str">
        <f t="shared" si="27"/>
        <v/>
      </c>
      <c r="Z171" s="3"/>
      <c r="AA171" s="3"/>
      <c r="AB171" s="3" t="str">
        <f t="shared" si="24"/>
        <v/>
      </c>
      <c r="AC171" s="3" t="str">
        <f t="shared" si="24"/>
        <v/>
      </c>
      <c r="AD171" s="3"/>
      <c r="AE171" s="3"/>
      <c r="AF171" s="3" t="str">
        <f t="shared" si="28"/>
        <v/>
      </c>
      <c r="AG171" s="3" t="str">
        <f t="shared" si="28"/>
        <v/>
      </c>
      <c r="AH171" s="3"/>
    </row>
    <row r="172" spans="1:34" x14ac:dyDescent="0.35">
      <c r="A172" s="11"/>
      <c r="B172" s="2"/>
      <c r="C172" s="13" t="str">
        <f>IFERROR(INDEX('Genoa Loop Info'!$B$2:$Z$300,MATCH(I172,'Genoa Loop Info'!$A$2:$A$300,0),MATCH($C$2,'Genoa Loop Info'!$B$1:$Z$1,0)),"No Match")</f>
        <v>No Match</v>
      </c>
      <c r="D172" s="13" t="str">
        <f>IFERROR(INDEX('Genoa Loop Info'!$B$2:$Z$300,MATCH(I172,'Genoa Loop Info'!$A$2:$A$300,0),MATCH($D$2,'Genoa Loop Info'!$B$1:$Z$1,0)),"No Port Info")</f>
        <v>No Port Info</v>
      </c>
      <c r="E172" s="13" t="str">
        <f t="shared" si="22"/>
        <v>No</v>
      </c>
      <c r="F172" s="13" t="str">
        <f t="shared" si="23"/>
        <v>No Match</v>
      </c>
      <c r="G172" s="13" t="str">
        <f>IFERROR(INDEX('Genoa Loop Info'!$B$2:$Z$300,MATCH(I172,'Genoa Loop Info'!$A$2:$A$300,0),MATCH($G$2,'Genoa Loop Info'!$B$1:$Z$1,0)),"No Cust ID")</f>
        <v>No Cust ID</v>
      </c>
      <c r="H172" s="4"/>
      <c r="I172" s="3"/>
      <c r="J172" s="3"/>
      <c r="K172" s="14"/>
      <c r="L172" s="3"/>
      <c r="M172" s="3"/>
      <c r="N172" s="3"/>
      <c r="O172" s="3"/>
      <c r="P172" s="3" t="str">
        <f t="shared" si="25"/>
        <v/>
      </c>
      <c r="Q172" s="3" t="str">
        <f t="shared" si="25"/>
        <v/>
      </c>
      <c r="R172" s="3"/>
      <c r="S172" s="3"/>
      <c r="T172" s="3" t="str">
        <f t="shared" si="26"/>
        <v/>
      </c>
      <c r="U172" s="3" t="str">
        <f t="shared" si="26"/>
        <v/>
      </c>
      <c r="V172" s="3"/>
      <c r="W172" s="3"/>
      <c r="X172" s="3" t="str">
        <f t="shared" si="27"/>
        <v/>
      </c>
      <c r="Y172" s="3" t="str">
        <f t="shared" si="27"/>
        <v/>
      </c>
      <c r="Z172" s="3"/>
      <c r="AA172" s="3"/>
      <c r="AB172" s="3" t="str">
        <f t="shared" si="24"/>
        <v/>
      </c>
      <c r="AC172" s="3" t="str">
        <f t="shared" si="24"/>
        <v/>
      </c>
      <c r="AD172" s="3"/>
      <c r="AE172" s="3"/>
      <c r="AF172" s="3" t="str">
        <f t="shared" si="28"/>
        <v/>
      </c>
      <c r="AG172" s="3" t="str">
        <f t="shared" si="28"/>
        <v/>
      </c>
      <c r="AH172" s="3"/>
    </row>
    <row r="173" spans="1:34" x14ac:dyDescent="0.35">
      <c r="A173" s="11"/>
      <c r="B173" s="2"/>
      <c r="C173" s="13" t="str">
        <f>IFERROR(INDEX('Genoa Loop Info'!$B$2:$Z$300,MATCH(I173,'Genoa Loop Info'!$A$2:$A$300,0),MATCH($C$2,'Genoa Loop Info'!$B$1:$Z$1,0)),"No Match")</f>
        <v>No Match</v>
      </c>
      <c r="D173" s="13" t="str">
        <f>IFERROR(INDEX('Genoa Loop Info'!$B$2:$Z$300,MATCH(I173,'Genoa Loop Info'!$A$2:$A$300,0),MATCH($D$2,'Genoa Loop Info'!$B$1:$Z$1,0)),"No Port Info")</f>
        <v>No Port Info</v>
      </c>
      <c r="E173" s="13" t="str">
        <f t="shared" si="22"/>
        <v>No</v>
      </c>
      <c r="F173" s="13" t="str">
        <f t="shared" si="23"/>
        <v>No Match</v>
      </c>
      <c r="G173" s="13" t="str">
        <f>IFERROR(INDEX('Genoa Loop Info'!$B$2:$Z$300,MATCH(I173,'Genoa Loop Info'!$A$2:$A$300,0),MATCH($G$2,'Genoa Loop Info'!$B$1:$Z$1,0)),"No Cust ID")</f>
        <v>No Cust ID</v>
      </c>
      <c r="H173" s="4"/>
      <c r="I173" s="3"/>
      <c r="J173" s="3"/>
      <c r="K173" s="14"/>
      <c r="L173" s="3"/>
      <c r="M173" s="3"/>
      <c r="N173" s="3"/>
      <c r="O173" s="3"/>
      <c r="P173" s="3" t="str">
        <f t="shared" si="25"/>
        <v/>
      </c>
      <c r="Q173" s="3" t="str">
        <f t="shared" si="25"/>
        <v/>
      </c>
      <c r="R173" s="3"/>
      <c r="S173" s="3"/>
      <c r="T173" s="3" t="str">
        <f t="shared" si="26"/>
        <v/>
      </c>
      <c r="U173" s="3" t="str">
        <f t="shared" si="26"/>
        <v/>
      </c>
      <c r="V173" s="3"/>
      <c r="W173" s="3"/>
      <c r="X173" s="3" t="str">
        <f t="shared" si="27"/>
        <v/>
      </c>
      <c r="Y173" s="3" t="str">
        <f t="shared" si="27"/>
        <v/>
      </c>
      <c r="Z173" s="3"/>
      <c r="AA173" s="3"/>
      <c r="AB173" s="3" t="str">
        <f t="shared" si="24"/>
        <v/>
      </c>
      <c r="AC173" s="3" t="str">
        <f t="shared" si="24"/>
        <v/>
      </c>
      <c r="AD173" s="3"/>
      <c r="AE173" s="3"/>
      <c r="AF173" s="3" t="str">
        <f t="shared" si="28"/>
        <v/>
      </c>
      <c r="AG173" s="3" t="str">
        <f t="shared" si="28"/>
        <v/>
      </c>
      <c r="AH173" s="3"/>
    </row>
    <row r="174" spans="1:34" x14ac:dyDescent="0.35">
      <c r="A174" s="11"/>
      <c r="B174" s="2"/>
      <c r="C174" s="13" t="str">
        <f>IFERROR(INDEX('Genoa Loop Info'!$B$2:$Z$300,MATCH(I174,'Genoa Loop Info'!$A$2:$A$300,0),MATCH($C$2,'Genoa Loop Info'!$B$1:$Z$1,0)),"No Match")</f>
        <v>No Match</v>
      </c>
      <c r="D174" s="13" t="str">
        <f>IFERROR(INDEX('Genoa Loop Info'!$B$2:$Z$300,MATCH(I174,'Genoa Loop Info'!$A$2:$A$300,0),MATCH($D$2,'Genoa Loop Info'!$B$1:$Z$1,0)),"No Port Info")</f>
        <v>No Port Info</v>
      </c>
      <c r="E174" s="13" t="str">
        <f t="shared" si="22"/>
        <v>No</v>
      </c>
      <c r="F174" s="13" t="str">
        <f t="shared" si="23"/>
        <v>No Match</v>
      </c>
      <c r="G174" s="13" t="str">
        <f>IFERROR(INDEX('Genoa Loop Info'!$B$2:$Z$300,MATCH(I174,'Genoa Loop Info'!$A$2:$A$300,0),MATCH($G$2,'Genoa Loop Info'!$B$1:$Z$1,0)),"No Cust ID")</f>
        <v>No Cust ID</v>
      </c>
      <c r="H174" s="4"/>
      <c r="I174" s="3"/>
      <c r="J174" s="3"/>
      <c r="K174" s="14"/>
      <c r="L174" s="3"/>
      <c r="M174" s="3"/>
      <c r="N174" s="3"/>
      <c r="O174" s="3"/>
      <c r="P174" s="3" t="str">
        <f t="shared" si="25"/>
        <v/>
      </c>
      <c r="Q174" s="3" t="str">
        <f t="shared" si="25"/>
        <v/>
      </c>
      <c r="R174" s="3"/>
      <c r="S174" s="3"/>
      <c r="T174" s="3" t="str">
        <f t="shared" si="26"/>
        <v/>
      </c>
      <c r="U174" s="3" t="str">
        <f t="shared" si="26"/>
        <v/>
      </c>
      <c r="V174" s="3"/>
      <c r="W174" s="3"/>
      <c r="X174" s="3" t="str">
        <f t="shared" si="27"/>
        <v/>
      </c>
      <c r="Y174" s="3" t="str">
        <f t="shared" si="27"/>
        <v/>
      </c>
      <c r="Z174" s="3"/>
      <c r="AA174" s="3"/>
      <c r="AB174" s="3" t="str">
        <f t="shared" si="24"/>
        <v/>
      </c>
      <c r="AC174" s="3" t="str">
        <f t="shared" si="24"/>
        <v/>
      </c>
      <c r="AD174" s="3"/>
      <c r="AE174" s="3"/>
      <c r="AF174" s="3" t="str">
        <f t="shared" si="28"/>
        <v/>
      </c>
      <c r="AG174" s="3" t="str">
        <f t="shared" si="28"/>
        <v/>
      </c>
      <c r="AH174" s="3"/>
    </row>
    <row r="175" spans="1:34" x14ac:dyDescent="0.35">
      <c r="A175" s="11"/>
      <c r="B175" s="2"/>
      <c r="C175" s="13" t="str">
        <f>IFERROR(INDEX('Genoa Loop Info'!$B$2:$Z$300,MATCH(I175,'Genoa Loop Info'!$A$2:$A$300,0),MATCH($C$2,'Genoa Loop Info'!$B$1:$Z$1,0)),"No Match")</f>
        <v>No Match</v>
      </c>
      <c r="D175" s="13" t="str">
        <f>IFERROR(INDEX('Genoa Loop Info'!$B$2:$Z$300,MATCH(I175,'Genoa Loop Info'!$A$2:$A$300,0),MATCH($D$2,'Genoa Loop Info'!$B$1:$Z$1,0)),"No Port Info")</f>
        <v>No Port Info</v>
      </c>
      <c r="E175" s="13" t="str">
        <f t="shared" si="22"/>
        <v>No</v>
      </c>
      <c r="F175" s="13" t="str">
        <f t="shared" si="23"/>
        <v>No Match</v>
      </c>
      <c r="G175" s="13" t="str">
        <f>IFERROR(INDEX('Genoa Loop Info'!$B$2:$Z$300,MATCH(I175,'Genoa Loop Info'!$A$2:$A$300,0),MATCH($G$2,'Genoa Loop Info'!$B$1:$Z$1,0)),"No Cust ID")</f>
        <v>No Cust ID</v>
      </c>
      <c r="H175" s="4"/>
      <c r="I175" s="3"/>
      <c r="J175" s="3"/>
      <c r="K175" s="14"/>
      <c r="L175" s="3"/>
      <c r="M175" s="3"/>
      <c r="N175" s="3"/>
      <c r="O175" s="3"/>
      <c r="P175" s="3" t="str">
        <f t="shared" si="25"/>
        <v/>
      </c>
      <c r="Q175" s="3" t="str">
        <f t="shared" si="25"/>
        <v/>
      </c>
      <c r="R175" s="3"/>
      <c r="S175" s="3"/>
      <c r="T175" s="3" t="str">
        <f t="shared" si="26"/>
        <v/>
      </c>
      <c r="U175" s="3" t="str">
        <f t="shared" si="26"/>
        <v/>
      </c>
      <c r="V175" s="3"/>
      <c r="W175" s="3"/>
      <c r="X175" s="3" t="str">
        <f t="shared" si="27"/>
        <v/>
      </c>
      <c r="Y175" s="3" t="str">
        <f t="shared" si="27"/>
        <v/>
      </c>
      <c r="Z175" s="3"/>
      <c r="AA175" s="3"/>
      <c r="AB175" s="3" t="str">
        <f t="shared" si="24"/>
        <v/>
      </c>
      <c r="AC175" s="3" t="str">
        <f t="shared" si="24"/>
        <v/>
      </c>
      <c r="AD175" s="3"/>
      <c r="AE175" s="3"/>
      <c r="AF175" s="3" t="str">
        <f t="shared" si="28"/>
        <v/>
      </c>
      <c r="AG175" s="3" t="str">
        <f t="shared" si="28"/>
        <v/>
      </c>
      <c r="AH175" s="3"/>
    </row>
    <row r="176" spans="1:34" x14ac:dyDescent="0.35">
      <c r="A176" s="11"/>
      <c r="B176" s="2"/>
      <c r="C176" s="13" t="str">
        <f>IFERROR(INDEX('Genoa Loop Info'!$B$2:$Z$300,MATCH(I176,'Genoa Loop Info'!$A$2:$A$300,0),MATCH($C$2,'Genoa Loop Info'!$B$1:$Z$1,0)),"No Match")</f>
        <v>No Match</v>
      </c>
      <c r="D176" s="13" t="str">
        <f>IFERROR(INDEX('Genoa Loop Info'!$B$2:$Z$300,MATCH(I176,'Genoa Loop Info'!$A$2:$A$300,0),MATCH($D$2,'Genoa Loop Info'!$B$1:$Z$1,0)),"No Port Info")</f>
        <v>No Port Info</v>
      </c>
      <c r="E176" s="13" t="str">
        <f t="shared" si="22"/>
        <v>No</v>
      </c>
      <c r="F176" s="13" t="str">
        <f t="shared" si="23"/>
        <v>No Match</v>
      </c>
      <c r="G176" s="13" t="str">
        <f>IFERROR(INDEX('Genoa Loop Info'!$B$2:$Z$300,MATCH(I176,'Genoa Loop Info'!$A$2:$A$300,0),MATCH($G$2,'Genoa Loop Info'!$B$1:$Z$1,0)),"No Cust ID")</f>
        <v>No Cust ID</v>
      </c>
      <c r="H176" s="4"/>
      <c r="I176" s="3"/>
      <c r="J176" s="3"/>
      <c r="K176" s="14"/>
      <c r="L176" s="3"/>
      <c r="M176" s="3"/>
      <c r="N176" s="3"/>
      <c r="O176" s="3"/>
      <c r="P176" s="3" t="str">
        <f t="shared" si="25"/>
        <v/>
      </c>
      <c r="Q176" s="3" t="str">
        <f t="shared" si="25"/>
        <v/>
      </c>
      <c r="R176" s="3"/>
      <c r="S176" s="3"/>
      <c r="T176" s="3" t="str">
        <f t="shared" si="26"/>
        <v/>
      </c>
      <c r="U176" s="3" t="str">
        <f t="shared" si="26"/>
        <v/>
      </c>
      <c r="V176" s="3"/>
      <c r="W176" s="3"/>
      <c r="X176" s="3" t="str">
        <f t="shared" si="27"/>
        <v/>
      </c>
      <c r="Y176" s="3" t="str">
        <f t="shared" si="27"/>
        <v/>
      </c>
      <c r="Z176" s="3"/>
      <c r="AA176" s="3"/>
      <c r="AB176" s="3" t="str">
        <f t="shared" si="24"/>
        <v/>
      </c>
      <c r="AC176" s="3" t="str">
        <f t="shared" si="24"/>
        <v/>
      </c>
      <c r="AD176" s="3"/>
      <c r="AE176" s="3"/>
      <c r="AF176" s="3" t="str">
        <f t="shared" si="28"/>
        <v/>
      </c>
      <c r="AG176" s="3" t="str">
        <f t="shared" si="28"/>
        <v/>
      </c>
      <c r="AH176" s="3"/>
    </row>
    <row r="177" spans="1:34" x14ac:dyDescent="0.35">
      <c r="A177" s="11"/>
      <c r="B177" s="2"/>
      <c r="C177" s="13" t="str">
        <f>IFERROR(INDEX('Genoa Loop Info'!$B$2:$Z$300,MATCH(I177,'Genoa Loop Info'!$A$2:$A$300,0),MATCH($C$2,'Genoa Loop Info'!$B$1:$Z$1,0)),"No Match")</f>
        <v>No Match</v>
      </c>
      <c r="D177" s="13" t="str">
        <f>IFERROR(INDEX('Genoa Loop Info'!$B$2:$Z$300,MATCH(I177,'Genoa Loop Info'!$A$2:$A$300,0),MATCH($D$2,'Genoa Loop Info'!$B$1:$Z$1,0)),"No Port Info")</f>
        <v>No Port Info</v>
      </c>
      <c r="E177" s="13" t="str">
        <f t="shared" si="22"/>
        <v>No</v>
      </c>
      <c r="F177" s="13" t="str">
        <f t="shared" si="23"/>
        <v>No Match</v>
      </c>
      <c r="G177" s="13" t="str">
        <f>IFERROR(INDEX('Genoa Loop Info'!$B$2:$Z$300,MATCH(I177,'Genoa Loop Info'!$A$2:$A$300,0),MATCH($G$2,'Genoa Loop Info'!$B$1:$Z$1,0)),"No Cust ID")</f>
        <v>No Cust ID</v>
      </c>
      <c r="H177" s="4"/>
      <c r="I177" s="3"/>
      <c r="J177" s="3"/>
      <c r="K177" s="14"/>
      <c r="L177" s="3"/>
      <c r="M177" s="3"/>
      <c r="N177" s="3"/>
      <c r="O177" s="3"/>
      <c r="P177" s="3" t="str">
        <f t="shared" si="25"/>
        <v/>
      </c>
      <c r="Q177" s="3" t="str">
        <f t="shared" si="25"/>
        <v/>
      </c>
      <c r="R177" s="3"/>
      <c r="S177" s="3"/>
      <c r="T177" s="3" t="str">
        <f t="shared" si="26"/>
        <v/>
      </c>
      <c r="U177" s="3" t="str">
        <f t="shared" si="26"/>
        <v/>
      </c>
      <c r="V177" s="3"/>
      <c r="W177" s="3"/>
      <c r="X177" s="3" t="str">
        <f t="shared" si="27"/>
        <v/>
      </c>
      <c r="Y177" s="3" t="str">
        <f t="shared" si="27"/>
        <v/>
      </c>
      <c r="Z177" s="3"/>
      <c r="AA177" s="3"/>
      <c r="AB177" s="3" t="str">
        <f t="shared" si="24"/>
        <v/>
      </c>
      <c r="AC177" s="3" t="str">
        <f t="shared" si="24"/>
        <v/>
      </c>
      <c r="AD177" s="3"/>
      <c r="AE177" s="3"/>
      <c r="AF177" s="3" t="str">
        <f t="shared" si="28"/>
        <v/>
      </c>
      <c r="AG177" s="3" t="str">
        <f t="shared" si="28"/>
        <v/>
      </c>
      <c r="AH177" s="3"/>
    </row>
    <row r="178" spans="1:34" x14ac:dyDescent="0.35">
      <c r="A178" s="11"/>
      <c r="B178" s="2"/>
      <c r="C178" s="13" t="str">
        <f>IFERROR(INDEX('Genoa Loop Info'!$B$2:$Z$300,MATCH(I178,'Genoa Loop Info'!$A$2:$A$300,0),MATCH($C$2,'Genoa Loop Info'!$B$1:$Z$1,0)),"No Match")</f>
        <v>No Match</v>
      </c>
      <c r="D178" s="13" t="str">
        <f>IFERROR(INDEX('Genoa Loop Info'!$B$2:$Z$300,MATCH(I178,'Genoa Loop Info'!$A$2:$A$300,0),MATCH($D$2,'Genoa Loop Info'!$B$1:$Z$1,0)),"No Port Info")</f>
        <v>No Port Info</v>
      </c>
      <c r="E178" s="13" t="str">
        <f t="shared" si="22"/>
        <v>No</v>
      </c>
      <c r="F178" s="13" t="str">
        <f t="shared" si="23"/>
        <v>No Match</v>
      </c>
      <c r="G178" s="13" t="str">
        <f>IFERROR(INDEX('Genoa Loop Info'!$B$2:$Z$300,MATCH(I178,'Genoa Loop Info'!$A$2:$A$300,0),MATCH($G$2,'Genoa Loop Info'!$B$1:$Z$1,0)),"No Cust ID")</f>
        <v>No Cust ID</v>
      </c>
      <c r="H178" s="4"/>
      <c r="I178" s="3"/>
      <c r="J178" s="3"/>
      <c r="K178" s="14"/>
      <c r="L178" s="3"/>
      <c r="M178" s="3"/>
      <c r="N178" s="3"/>
      <c r="O178" s="3"/>
      <c r="P178" s="3" t="str">
        <f t="shared" si="25"/>
        <v/>
      </c>
      <c r="Q178" s="3" t="str">
        <f t="shared" si="25"/>
        <v/>
      </c>
      <c r="R178" s="3"/>
      <c r="S178" s="3"/>
      <c r="T178" s="3" t="str">
        <f t="shared" si="26"/>
        <v/>
      </c>
      <c r="U178" s="3" t="str">
        <f t="shared" si="26"/>
        <v/>
      </c>
      <c r="V178" s="3"/>
      <c r="W178" s="3"/>
      <c r="X178" s="3" t="str">
        <f t="shared" si="27"/>
        <v/>
      </c>
      <c r="Y178" s="3" t="str">
        <f t="shared" si="27"/>
        <v/>
      </c>
      <c r="Z178" s="3"/>
      <c r="AA178" s="3"/>
      <c r="AB178" s="3" t="str">
        <f t="shared" si="24"/>
        <v/>
      </c>
      <c r="AC178" s="3" t="str">
        <f t="shared" si="24"/>
        <v/>
      </c>
      <c r="AD178" s="3"/>
      <c r="AE178" s="3"/>
      <c r="AF178" s="3" t="str">
        <f t="shared" si="28"/>
        <v/>
      </c>
      <c r="AG178" s="3" t="str">
        <f t="shared" si="28"/>
        <v/>
      </c>
      <c r="AH178" s="3"/>
    </row>
    <row r="179" spans="1:34" x14ac:dyDescent="0.35">
      <c r="A179" s="11"/>
      <c r="B179" s="2"/>
      <c r="C179" s="13" t="str">
        <f>IFERROR(INDEX('Genoa Loop Info'!$B$2:$Z$300,MATCH(I179,'Genoa Loop Info'!$A$2:$A$300,0),MATCH($C$2,'Genoa Loop Info'!$B$1:$Z$1,0)),"No Match")</f>
        <v>No Match</v>
      </c>
      <c r="D179" s="13" t="str">
        <f>IFERROR(INDEX('Genoa Loop Info'!$B$2:$Z$300,MATCH(I179,'Genoa Loop Info'!$A$2:$A$300,0),MATCH($D$2,'Genoa Loop Info'!$B$1:$Z$1,0)),"No Port Info")</f>
        <v>No Port Info</v>
      </c>
      <c r="E179" s="13" t="str">
        <f t="shared" si="22"/>
        <v>No</v>
      </c>
      <c r="F179" s="13" t="str">
        <f t="shared" si="23"/>
        <v>No Match</v>
      </c>
      <c r="G179" s="13" t="str">
        <f>IFERROR(INDEX('Genoa Loop Info'!$B$2:$Z$300,MATCH(I179,'Genoa Loop Info'!$A$2:$A$300,0),MATCH($G$2,'Genoa Loop Info'!$B$1:$Z$1,0)),"No Cust ID")</f>
        <v>No Cust ID</v>
      </c>
      <c r="H179" s="4"/>
      <c r="I179" s="3"/>
      <c r="J179" s="3"/>
      <c r="K179" s="14"/>
      <c r="L179" s="3"/>
      <c r="M179" s="3"/>
      <c r="N179" s="3"/>
      <c r="O179" s="3"/>
      <c r="P179" s="3" t="str">
        <f t="shared" si="25"/>
        <v/>
      </c>
      <c r="Q179" s="3" t="str">
        <f t="shared" si="25"/>
        <v/>
      </c>
      <c r="R179" s="3"/>
      <c r="S179" s="3"/>
      <c r="T179" s="3" t="str">
        <f t="shared" si="26"/>
        <v/>
      </c>
      <c r="U179" s="3" t="str">
        <f t="shared" si="26"/>
        <v/>
      </c>
      <c r="V179" s="3"/>
      <c r="W179" s="3"/>
      <c r="X179" s="3" t="str">
        <f t="shared" si="27"/>
        <v/>
      </c>
      <c r="Y179" s="3" t="str">
        <f t="shared" si="27"/>
        <v/>
      </c>
      <c r="Z179" s="3"/>
      <c r="AA179" s="3"/>
      <c r="AB179" s="3" t="str">
        <f t="shared" si="24"/>
        <v/>
      </c>
      <c r="AC179" s="3" t="str">
        <f t="shared" si="24"/>
        <v/>
      </c>
      <c r="AD179" s="3"/>
      <c r="AE179" s="3"/>
      <c r="AF179" s="3" t="str">
        <f t="shared" si="28"/>
        <v/>
      </c>
      <c r="AG179" s="3" t="str">
        <f t="shared" si="28"/>
        <v/>
      </c>
      <c r="AH179" s="3"/>
    </row>
    <row r="180" spans="1:34" x14ac:dyDescent="0.35">
      <c r="A180" s="11"/>
      <c r="B180" s="2"/>
      <c r="C180" s="13" t="str">
        <f>IFERROR(INDEX('Genoa Loop Info'!$B$2:$Z$300,MATCH(I180,'Genoa Loop Info'!$A$2:$A$300,0),MATCH($C$2,'Genoa Loop Info'!$B$1:$Z$1,0)),"No Match")</f>
        <v>No Match</v>
      </c>
      <c r="D180" s="13" t="str">
        <f>IFERROR(INDEX('Genoa Loop Info'!$B$2:$Z$300,MATCH(I180,'Genoa Loop Info'!$A$2:$A$300,0),MATCH($D$2,'Genoa Loop Info'!$B$1:$Z$1,0)),"No Port Info")</f>
        <v>No Port Info</v>
      </c>
      <c r="E180" s="13" t="str">
        <f t="shared" si="22"/>
        <v>No</v>
      </c>
      <c r="F180" s="13" t="str">
        <f t="shared" si="23"/>
        <v>No Match</v>
      </c>
      <c r="G180" s="13" t="str">
        <f>IFERROR(INDEX('Genoa Loop Info'!$B$2:$Z$300,MATCH(I180,'Genoa Loop Info'!$A$2:$A$300,0),MATCH($G$2,'Genoa Loop Info'!$B$1:$Z$1,0)),"No Cust ID")</f>
        <v>No Cust ID</v>
      </c>
      <c r="H180" s="4"/>
      <c r="I180" s="3"/>
      <c r="J180" s="3"/>
      <c r="K180" s="14"/>
      <c r="L180" s="3"/>
      <c r="M180" s="3"/>
      <c r="N180" s="3"/>
      <c r="O180" s="3"/>
      <c r="P180" s="3" t="str">
        <f t="shared" si="25"/>
        <v/>
      </c>
      <c r="Q180" s="3" t="str">
        <f t="shared" si="25"/>
        <v/>
      </c>
      <c r="R180" s="3"/>
      <c r="S180" s="3"/>
      <c r="T180" s="3" t="str">
        <f t="shared" si="26"/>
        <v/>
      </c>
      <c r="U180" s="3" t="str">
        <f t="shared" si="26"/>
        <v/>
      </c>
      <c r="V180" s="3"/>
      <c r="W180" s="3"/>
      <c r="X180" s="3" t="str">
        <f t="shared" si="27"/>
        <v/>
      </c>
      <c r="Y180" s="3" t="str">
        <f t="shared" si="27"/>
        <v/>
      </c>
      <c r="Z180" s="3"/>
      <c r="AA180" s="3"/>
      <c r="AB180" s="3" t="str">
        <f t="shared" si="24"/>
        <v/>
      </c>
      <c r="AC180" s="3" t="str">
        <f t="shared" si="24"/>
        <v/>
      </c>
      <c r="AD180" s="3"/>
      <c r="AE180" s="3"/>
      <c r="AF180" s="3" t="str">
        <f t="shared" si="28"/>
        <v/>
      </c>
      <c r="AG180" s="3" t="str">
        <f t="shared" si="28"/>
        <v/>
      </c>
      <c r="AH180" s="3"/>
    </row>
    <row r="181" spans="1:34" x14ac:dyDescent="0.35">
      <c r="A181" s="11"/>
      <c r="B181" s="2"/>
      <c r="C181" s="13" t="str">
        <f>IFERROR(INDEX('Genoa Loop Info'!$B$2:$Z$300,MATCH(I181,'Genoa Loop Info'!$A$2:$A$300,0),MATCH($C$2,'Genoa Loop Info'!$B$1:$Z$1,0)),"No Match")</f>
        <v>No Match</v>
      </c>
      <c r="D181" s="13" t="str">
        <f>IFERROR(INDEX('Genoa Loop Info'!$B$2:$Z$300,MATCH(I181,'Genoa Loop Info'!$A$2:$A$300,0),MATCH($D$2,'Genoa Loop Info'!$B$1:$Z$1,0)),"No Port Info")</f>
        <v>No Port Info</v>
      </c>
      <c r="E181" s="13" t="str">
        <f t="shared" si="22"/>
        <v>No</v>
      </c>
      <c r="F181" s="13" t="str">
        <f t="shared" si="23"/>
        <v>No Match</v>
      </c>
      <c r="G181" s="13" t="str">
        <f>IFERROR(INDEX('Genoa Loop Info'!$B$2:$Z$300,MATCH(I181,'Genoa Loop Info'!$A$2:$A$300,0),MATCH($G$2,'Genoa Loop Info'!$B$1:$Z$1,0)),"No Cust ID")</f>
        <v>No Cust ID</v>
      </c>
      <c r="H181" s="4"/>
      <c r="I181" s="3"/>
      <c r="J181" s="3"/>
      <c r="K181" s="14"/>
      <c r="L181" s="3"/>
      <c r="M181" s="3"/>
      <c r="N181" s="3"/>
      <c r="O181" s="3"/>
      <c r="P181" s="3" t="str">
        <f t="shared" si="25"/>
        <v/>
      </c>
      <c r="Q181" s="3" t="str">
        <f t="shared" si="25"/>
        <v/>
      </c>
      <c r="R181" s="3"/>
      <c r="S181" s="3"/>
      <c r="T181" s="3" t="str">
        <f t="shared" si="26"/>
        <v/>
      </c>
      <c r="U181" s="3" t="str">
        <f t="shared" si="26"/>
        <v/>
      </c>
      <c r="V181" s="3"/>
      <c r="W181" s="3"/>
      <c r="X181" s="3" t="str">
        <f t="shared" si="27"/>
        <v/>
      </c>
      <c r="Y181" s="3" t="str">
        <f t="shared" si="27"/>
        <v/>
      </c>
      <c r="Z181" s="3"/>
      <c r="AA181" s="3"/>
      <c r="AB181" s="3" t="str">
        <f t="shared" si="24"/>
        <v/>
      </c>
      <c r="AC181" s="3" t="str">
        <f t="shared" si="24"/>
        <v/>
      </c>
      <c r="AD181" s="3"/>
      <c r="AE181" s="3"/>
      <c r="AF181" s="3" t="str">
        <f t="shared" si="28"/>
        <v/>
      </c>
      <c r="AG181" s="3" t="str">
        <f t="shared" si="28"/>
        <v/>
      </c>
      <c r="AH181" s="3"/>
    </row>
    <row r="182" spans="1:34" x14ac:dyDescent="0.35">
      <c r="A182" s="11"/>
      <c r="B182" s="2"/>
      <c r="C182" s="13" t="str">
        <f>IFERROR(INDEX('Genoa Loop Info'!$B$2:$Z$300,MATCH(I182,'Genoa Loop Info'!$A$2:$A$300,0),MATCH($C$2,'Genoa Loop Info'!$B$1:$Z$1,0)),"No Match")</f>
        <v>No Match</v>
      </c>
      <c r="D182" s="13" t="str">
        <f>IFERROR(INDEX('Genoa Loop Info'!$B$2:$Z$300,MATCH(I182,'Genoa Loop Info'!$A$2:$A$300,0),MATCH($D$2,'Genoa Loop Info'!$B$1:$Z$1,0)),"No Port Info")</f>
        <v>No Port Info</v>
      </c>
      <c r="E182" s="13" t="str">
        <f t="shared" si="22"/>
        <v>No</v>
      </c>
      <c r="F182" s="13" t="str">
        <f t="shared" si="23"/>
        <v>No Match</v>
      </c>
      <c r="G182" s="13" t="str">
        <f>IFERROR(INDEX('Genoa Loop Info'!$B$2:$Z$300,MATCH(I182,'Genoa Loop Info'!$A$2:$A$300,0),MATCH($G$2,'Genoa Loop Info'!$B$1:$Z$1,0)),"No Cust ID")</f>
        <v>No Cust ID</v>
      </c>
      <c r="H182" s="4"/>
      <c r="I182" s="3"/>
      <c r="J182" s="3"/>
      <c r="K182" s="14"/>
      <c r="L182" s="3"/>
      <c r="M182" s="3"/>
      <c r="N182" s="3"/>
      <c r="O182" s="3"/>
      <c r="P182" s="3" t="str">
        <f t="shared" si="25"/>
        <v/>
      </c>
      <c r="Q182" s="3" t="str">
        <f t="shared" si="25"/>
        <v/>
      </c>
      <c r="R182" s="3"/>
      <c r="S182" s="3"/>
      <c r="T182" s="3" t="str">
        <f t="shared" si="26"/>
        <v/>
      </c>
      <c r="U182" s="3" t="str">
        <f t="shared" si="26"/>
        <v/>
      </c>
      <c r="V182" s="3"/>
      <c r="W182" s="3"/>
      <c r="X182" s="3" t="str">
        <f t="shared" si="27"/>
        <v/>
      </c>
      <c r="Y182" s="3" t="str">
        <f t="shared" si="27"/>
        <v/>
      </c>
      <c r="Z182" s="3"/>
      <c r="AA182" s="3"/>
      <c r="AB182" s="3" t="str">
        <f t="shared" si="24"/>
        <v/>
      </c>
      <c r="AC182" s="3" t="str">
        <f t="shared" si="24"/>
        <v/>
      </c>
      <c r="AD182" s="3"/>
      <c r="AE182" s="3"/>
      <c r="AF182" s="3" t="str">
        <f t="shared" si="28"/>
        <v/>
      </c>
      <c r="AG182" s="3" t="str">
        <f t="shared" si="28"/>
        <v/>
      </c>
      <c r="AH182" s="3"/>
    </row>
    <row r="183" spans="1:34" x14ac:dyDescent="0.35">
      <c r="A183" s="11"/>
      <c r="B183" s="2"/>
      <c r="C183" s="13" t="str">
        <f>IFERROR(INDEX('Genoa Loop Info'!$B$2:$Z$300,MATCH(I183,'Genoa Loop Info'!$A$2:$A$300,0),MATCH($C$2,'Genoa Loop Info'!$B$1:$Z$1,0)),"No Match")</f>
        <v>No Match</v>
      </c>
      <c r="D183" s="13" t="str">
        <f>IFERROR(INDEX('Genoa Loop Info'!$B$2:$Z$300,MATCH(I183,'Genoa Loop Info'!$A$2:$A$300,0),MATCH($D$2,'Genoa Loop Info'!$B$1:$Z$1,0)),"No Port Info")</f>
        <v>No Port Info</v>
      </c>
      <c r="E183" s="13" t="str">
        <f t="shared" si="22"/>
        <v>No</v>
      </c>
      <c r="F183" s="13" t="str">
        <f t="shared" si="23"/>
        <v>No Match</v>
      </c>
      <c r="G183" s="13" t="str">
        <f>IFERROR(INDEX('Genoa Loop Info'!$B$2:$Z$300,MATCH(I183,'Genoa Loop Info'!$A$2:$A$300,0),MATCH($G$2,'Genoa Loop Info'!$B$1:$Z$1,0)),"No Cust ID")</f>
        <v>No Cust ID</v>
      </c>
      <c r="H183" s="4"/>
      <c r="I183" s="3"/>
      <c r="J183" s="3"/>
      <c r="K183" s="14"/>
      <c r="L183" s="3"/>
      <c r="M183" s="3"/>
      <c r="N183" s="3"/>
      <c r="O183" s="3"/>
      <c r="P183" s="3" t="str">
        <f t="shared" si="25"/>
        <v/>
      </c>
      <c r="Q183" s="3" t="str">
        <f t="shared" si="25"/>
        <v/>
      </c>
      <c r="R183" s="3"/>
      <c r="S183" s="3"/>
      <c r="T183" s="3" t="str">
        <f t="shared" si="26"/>
        <v/>
      </c>
      <c r="U183" s="3" t="str">
        <f t="shared" si="26"/>
        <v/>
      </c>
      <c r="V183" s="3"/>
      <c r="W183" s="3"/>
      <c r="X183" s="3" t="str">
        <f t="shared" si="27"/>
        <v/>
      </c>
      <c r="Y183" s="3" t="str">
        <f t="shared" si="27"/>
        <v/>
      </c>
      <c r="Z183" s="3"/>
      <c r="AA183" s="3"/>
      <c r="AB183" s="3" t="str">
        <f t="shared" si="24"/>
        <v/>
      </c>
      <c r="AC183" s="3" t="str">
        <f t="shared" si="24"/>
        <v/>
      </c>
      <c r="AD183" s="3"/>
      <c r="AE183" s="3"/>
      <c r="AF183" s="3" t="str">
        <f t="shared" si="28"/>
        <v/>
      </c>
      <c r="AG183" s="3" t="str">
        <f t="shared" si="28"/>
        <v/>
      </c>
      <c r="AH183" s="3"/>
    </row>
    <row r="184" spans="1:34" x14ac:dyDescent="0.35">
      <c r="A184" s="11"/>
      <c r="B184" s="2"/>
      <c r="C184" s="13" t="str">
        <f>IFERROR(INDEX('Genoa Loop Info'!$B$2:$Z$300,MATCH(I184,'Genoa Loop Info'!$A$2:$A$300,0),MATCH($C$2,'Genoa Loop Info'!$B$1:$Z$1,0)),"No Match")</f>
        <v>No Match</v>
      </c>
      <c r="D184" s="13" t="str">
        <f>IFERROR(INDEX('Genoa Loop Info'!$B$2:$Z$300,MATCH(I184,'Genoa Loop Info'!$A$2:$A$300,0),MATCH($D$2,'Genoa Loop Info'!$B$1:$Z$1,0)),"No Port Info")</f>
        <v>No Port Info</v>
      </c>
      <c r="E184" s="13" t="str">
        <f t="shared" si="22"/>
        <v>No</v>
      </c>
      <c r="F184" s="13" t="str">
        <f t="shared" si="23"/>
        <v>No Match</v>
      </c>
      <c r="G184" s="13" t="str">
        <f>IFERROR(INDEX('Genoa Loop Info'!$B$2:$Z$300,MATCH(I184,'Genoa Loop Info'!$A$2:$A$300,0),MATCH($G$2,'Genoa Loop Info'!$B$1:$Z$1,0)),"No Cust ID")</f>
        <v>No Cust ID</v>
      </c>
      <c r="H184" s="4"/>
      <c r="I184" s="3"/>
      <c r="J184" s="3"/>
      <c r="K184" s="14"/>
      <c r="L184" s="3"/>
      <c r="M184" s="3"/>
      <c r="N184" s="3"/>
      <c r="O184" s="3"/>
      <c r="P184" s="3" t="str">
        <f t="shared" si="25"/>
        <v/>
      </c>
      <c r="Q184" s="3" t="str">
        <f t="shared" si="25"/>
        <v/>
      </c>
      <c r="R184" s="3"/>
      <c r="S184" s="3"/>
      <c r="T184" s="3" t="str">
        <f t="shared" si="26"/>
        <v/>
      </c>
      <c r="U184" s="3" t="str">
        <f t="shared" si="26"/>
        <v/>
      </c>
      <c r="V184" s="3"/>
      <c r="W184" s="3"/>
      <c r="X184" s="3" t="str">
        <f t="shared" si="27"/>
        <v/>
      </c>
      <c r="Y184" s="3" t="str">
        <f t="shared" si="27"/>
        <v/>
      </c>
      <c r="Z184" s="3"/>
      <c r="AA184" s="3"/>
      <c r="AB184" s="3" t="str">
        <f t="shared" si="24"/>
        <v/>
      </c>
      <c r="AC184" s="3" t="str">
        <f t="shared" si="24"/>
        <v/>
      </c>
      <c r="AD184" s="3"/>
      <c r="AE184" s="3"/>
      <c r="AF184" s="3" t="str">
        <f t="shared" si="28"/>
        <v/>
      </c>
      <c r="AG184" s="3" t="str">
        <f t="shared" si="28"/>
        <v/>
      </c>
      <c r="AH184" s="3"/>
    </row>
    <row r="185" spans="1:34" x14ac:dyDescent="0.35">
      <c r="A185" s="11"/>
      <c r="B185" s="2"/>
      <c r="C185" s="13" t="str">
        <f>IFERROR(INDEX('Genoa Loop Info'!$B$2:$Z$300,MATCH(I185,'Genoa Loop Info'!$A$2:$A$300,0),MATCH($C$2,'Genoa Loop Info'!$B$1:$Z$1,0)),"No Match")</f>
        <v>No Match</v>
      </c>
      <c r="D185" s="13" t="str">
        <f>IFERROR(INDEX('Genoa Loop Info'!$B$2:$Z$300,MATCH(I185,'Genoa Loop Info'!$A$2:$A$300,0),MATCH($D$2,'Genoa Loop Info'!$B$1:$Z$1,0)),"No Port Info")</f>
        <v>No Port Info</v>
      </c>
      <c r="E185" s="13" t="str">
        <f t="shared" si="22"/>
        <v>No</v>
      </c>
      <c r="F185" s="13" t="str">
        <f t="shared" si="23"/>
        <v>No Match</v>
      </c>
      <c r="G185" s="13" t="str">
        <f>IFERROR(INDEX('Genoa Loop Info'!$B$2:$Z$300,MATCH(I185,'Genoa Loop Info'!$A$2:$A$300,0),MATCH($G$2,'Genoa Loop Info'!$B$1:$Z$1,0)),"No Cust ID")</f>
        <v>No Cust ID</v>
      </c>
      <c r="H185" s="4"/>
      <c r="I185" s="3"/>
      <c r="J185" s="3"/>
      <c r="K185" s="14"/>
      <c r="L185" s="3"/>
      <c r="M185" s="3"/>
      <c r="N185" s="3"/>
      <c r="O185" s="3"/>
      <c r="P185" s="3" t="str">
        <f t="shared" si="25"/>
        <v/>
      </c>
      <c r="Q185" s="3" t="str">
        <f t="shared" si="25"/>
        <v/>
      </c>
      <c r="R185" s="3"/>
      <c r="S185" s="3"/>
      <c r="T185" s="3" t="str">
        <f t="shared" si="26"/>
        <v/>
      </c>
      <c r="U185" s="3" t="str">
        <f t="shared" si="26"/>
        <v/>
      </c>
      <c r="V185" s="3"/>
      <c r="W185" s="3"/>
      <c r="X185" s="3" t="str">
        <f t="shared" si="27"/>
        <v/>
      </c>
      <c r="Y185" s="3" t="str">
        <f t="shared" si="27"/>
        <v/>
      </c>
      <c r="Z185" s="3"/>
      <c r="AA185" s="3"/>
      <c r="AB185" s="3" t="str">
        <f t="shared" si="24"/>
        <v/>
      </c>
      <c r="AC185" s="3" t="str">
        <f t="shared" si="24"/>
        <v/>
      </c>
      <c r="AD185" s="3"/>
      <c r="AE185" s="3"/>
      <c r="AF185" s="3" t="str">
        <f t="shared" si="28"/>
        <v/>
      </c>
      <c r="AG185" s="3" t="str">
        <f t="shared" si="28"/>
        <v/>
      </c>
      <c r="AH185" s="3"/>
    </row>
    <row r="186" spans="1:34" x14ac:dyDescent="0.35">
      <c r="A186" s="11"/>
      <c r="B186" s="2"/>
      <c r="C186" s="13" t="str">
        <f>IFERROR(INDEX('Genoa Loop Info'!$B$2:$Z$300,MATCH(I186,'Genoa Loop Info'!$A$2:$A$300,0),MATCH($C$2,'Genoa Loop Info'!$B$1:$Z$1,0)),"No Match")</f>
        <v>No Match</v>
      </c>
      <c r="D186" s="13" t="str">
        <f>IFERROR(INDEX('Genoa Loop Info'!$B$2:$Z$300,MATCH(I186,'Genoa Loop Info'!$A$2:$A$300,0),MATCH($D$2,'Genoa Loop Info'!$B$1:$Z$1,0)),"No Port Info")</f>
        <v>No Port Info</v>
      </c>
      <c r="E186" s="13" t="str">
        <f t="shared" si="22"/>
        <v>No</v>
      </c>
      <c r="F186" s="13" t="str">
        <f t="shared" si="23"/>
        <v>No Match</v>
      </c>
      <c r="G186" s="13" t="str">
        <f>IFERROR(INDEX('Genoa Loop Info'!$B$2:$Z$300,MATCH(I186,'Genoa Loop Info'!$A$2:$A$300,0),MATCH($G$2,'Genoa Loop Info'!$B$1:$Z$1,0)),"No Cust ID")</f>
        <v>No Cust ID</v>
      </c>
      <c r="H186" s="4"/>
      <c r="I186" s="3"/>
      <c r="J186" s="3"/>
      <c r="K186" s="14"/>
      <c r="L186" s="3"/>
      <c r="M186" s="3"/>
      <c r="N186" s="3"/>
      <c r="O186" s="3"/>
      <c r="P186" s="3" t="str">
        <f t="shared" si="25"/>
        <v/>
      </c>
      <c r="Q186" s="3" t="str">
        <f t="shared" si="25"/>
        <v/>
      </c>
      <c r="R186" s="3"/>
      <c r="S186" s="3"/>
      <c r="T186" s="3" t="str">
        <f t="shared" si="26"/>
        <v/>
      </c>
      <c r="U186" s="3" t="str">
        <f t="shared" si="26"/>
        <v/>
      </c>
      <c r="V186" s="3"/>
      <c r="W186" s="3"/>
      <c r="X186" s="3" t="str">
        <f t="shared" si="27"/>
        <v/>
      </c>
      <c r="Y186" s="3" t="str">
        <f t="shared" si="27"/>
        <v/>
      </c>
      <c r="Z186" s="3"/>
      <c r="AA186" s="3"/>
      <c r="AB186" s="3" t="str">
        <f t="shared" si="24"/>
        <v/>
      </c>
      <c r="AC186" s="3" t="str">
        <f t="shared" si="24"/>
        <v/>
      </c>
      <c r="AD186" s="3"/>
      <c r="AE186" s="3"/>
      <c r="AF186" s="3" t="str">
        <f t="shared" si="28"/>
        <v/>
      </c>
      <c r="AG186" s="3" t="str">
        <f t="shared" si="28"/>
        <v/>
      </c>
      <c r="AH186" s="3"/>
    </row>
    <row r="187" spans="1:34" x14ac:dyDescent="0.35">
      <c r="A187" s="11"/>
      <c r="B187" s="2"/>
      <c r="C187" s="13" t="str">
        <f>IFERROR(INDEX('Genoa Loop Info'!$B$2:$Z$300,MATCH(I187,'Genoa Loop Info'!$A$2:$A$300,0),MATCH($C$2,'Genoa Loop Info'!$B$1:$Z$1,0)),"No Match")</f>
        <v>No Match</v>
      </c>
      <c r="D187" s="13" t="str">
        <f>IFERROR(INDEX('Genoa Loop Info'!$B$2:$Z$300,MATCH(I187,'Genoa Loop Info'!$A$2:$A$300,0),MATCH($D$2,'Genoa Loop Info'!$B$1:$Z$1,0)),"No Port Info")</f>
        <v>No Port Info</v>
      </c>
      <c r="E187" s="13" t="str">
        <f t="shared" si="22"/>
        <v>No</v>
      </c>
      <c r="F187" s="13" t="str">
        <f t="shared" si="23"/>
        <v>No Match</v>
      </c>
      <c r="G187" s="13" t="str">
        <f>IFERROR(INDEX('Genoa Loop Info'!$B$2:$Z$300,MATCH(I187,'Genoa Loop Info'!$A$2:$A$300,0),MATCH($G$2,'Genoa Loop Info'!$B$1:$Z$1,0)),"No Cust ID")</f>
        <v>No Cust ID</v>
      </c>
      <c r="H187" s="4"/>
      <c r="I187" s="3"/>
      <c r="J187" s="3"/>
      <c r="K187" s="14"/>
      <c r="L187" s="3"/>
      <c r="M187" s="3"/>
      <c r="N187" s="3"/>
      <c r="O187" s="3"/>
      <c r="P187" s="3" t="str">
        <f t="shared" si="25"/>
        <v/>
      </c>
      <c r="Q187" s="3" t="str">
        <f t="shared" si="25"/>
        <v/>
      </c>
      <c r="R187" s="3"/>
      <c r="S187" s="3"/>
      <c r="T187" s="3" t="str">
        <f t="shared" si="26"/>
        <v/>
      </c>
      <c r="U187" s="3" t="str">
        <f t="shared" si="26"/>
        <v/>
      </c>
      <c r="V187" s="3"/>
      <c r="W187" s="3"/>
      <c r="X187" s="3" t="str">
        <f t="shared" si="27"/>
        <v/>
      </c>
      <c r="Y187" s="3" t="str">
        <f t="shared" si="27"/>
        <v/>
      </c>
      <c r="Z187" s="3"/>
      <c r="AA187" s="3"/>
      <c r="AB187" s="3" t="str">
        <f t="shared" si="24"/>
        <v/>
      </c>
      <c r="AC187" s="3" t="str">
        <f t="shared" si="24"/>
        <v/>
      </c>
      <c r="AD187" s="3"/>
      <c r="AE187" s="3"/>
      <c r="AF187" s="3" t="str">
        <f t="shared" si="28"/>
        <v/>
      </c>
      <c r="AG187" s="3" t="str">
        <f t="shared" si="28"/>
        <v/>
      </c>
      <c r="AH187" s="3"/>
    </row>
    <row r="188" spans="1:34" x14ac:dyDescent="0.35">
      <c r="A188" s="11"/>
      <c r="B188" s="2"/>
      <c r="C188" s="13" t="str">
        <f>IFERROR(INDEX('Genoa Loop Info'!$B$2:$Z$300,MATCH(I188,'Genoa Loop Info'!$A$2:$A$300,0),MATCH($C$2,'Genoa Loop Info'!$B$1:$Z$1,0)),"No Match")</f>
        <v>No Match</v>
      </c>
      <c r="D188" s="13" t="str">
        <f>IFERROR(INDEX('Genoa Loop Info'!$B$2:$Z$300,MATCH(I188,'Genoa Loop Info'!$A$2:$A$300,0),MATCH($D$2,'Genoa Loop Info'!$B$1:$Z$1,0)),"No Port Info")</f>
        <v>No Port Info</v>
      </c>
      <c r="E188" s="13" t="str">
        <f t="shared" si="22"/>
        <v>No</v>
      </c>
      <c r="F188" s="13" t="str">
        <f t="shared" si="23"/>
        <v>No Match</v>
      </c>
      <c r="G188" s="13" t="str">
        <f>IFERROR(INDEX('Genoa Loop Info'!$B$2:$Z$300,MATCH(I188,'Genoa Loop Info'!$A$2:$A$300,0),MATCH($G$2,'Genoa Loop Info'!$B$1:$Z$1,0)),"No Cust ID")</f>
        <v>No Cust ID</v>
      </c>
      <c r="H188" s="4"/>
      <c r="I188" s="3"/>
      <c r="J188" s="3"/>
      <c r="K188" s="14"/>
      <c r="L188" s="3"/>
      <c r="M188" s="3"/>
      <c r="N188" s="3"/>
      <c r="O188" s="3"/>
      <c r="P188" s="3" t="str">
        <f t="shared" si="25"/>
        <v/>
      </c>
      <c r="Q188" s="3" t="str">
        <f t="shared" si="25"/>
        <v/>
      </c>
      <c r="R188" s="3"/>
      <c r="S188" s="3"/>
      <c r="T188" s="3" t="str">
        <f t="shared" si="26"/>
        <v/>
      </c>
      <c r="U188" s="3" t="str">
        <f t="shared" si="26"/>
        <v/>
      </c>
      <c r="V188" s="3"/>
      <c r="W188" s="3"/>
      <c r="X188" s="3" t="str">
        <f t="shared" si="27"/>
        <v/>
      </c>
      <c r="Y188" s="3" t="str">
        <f t="shared" si="27"/>
        <v/>
      </c>
      <c r="Z188" s="3"/>
      <c r="AA188" s="3"/>
      <c r="AB188" s="3" t="str">
        <f t="shared" si="24"/>
        <v/>
      </c>
      <c r="AC188" s="3" t="str">
        <f t="shared" si="24"/>
        <v/>
      </c>
      <c r="AD188" s="3"/>
      <c r="AE188" s="3"/>
      <c r="AF188" s="3" t="str">
        <f t="shared" si="28"/>
        <v/>
      </c>
      <c r="AG188" s="3" t="str">
        <f t="shared" si="28"/>
        <v/>
      </c>
      <c r="AH188" s="3"/>
    </row>
    <row r="189" spans="1:34" x14ac:dyDescent="0.35">
      <c r="A189" s="11"/>
      <c r="B189" s="2"/>
      <c r="C189" s="13" t="str">
        <f>IFERROR(INDEX('Genoa Loop Info'!$B$2:$Z$300,MATCH(I189,'Genoa Loop Info'!$A$2:$A$300,0),MATCH($C$2,'Genoa Loop Info'!$B$1:$Z$1,0)),"No Match")</f>
        <v>No Match</v>
      </c>
      <c r="D189" s="13" t="str">
        <f>IFERROR(INDEX('Genoa Loop Info'!$B$2:$Z$300,MATCH(I189,'Genoa Loop Info'!$A$2:$A$300,0),MATCH($D$2,'Genoa Loop Info'!$B$1:$Z$1,0)),"No Port Info")</f>
        <v>No Port Info</v>
      </c>
      <c r="E189" s="13" t="str">
        <f t="shared" si="22"/>
        <v>No</v>
      </c>
      <c r="F189" s="13" t="str">
        <f t="shared" si="23"/>
        <v>No Match</v>
      </c>
      <c r="G189" s="13" t="str">
        <f>IFERROR(INDEX('Genoa Loop Info'!$B$2:$Z$300,MATCH(I189,'Genoa Loop Info'!$A$2:$A$300,0),MATCH($G$2,'Genoa Loop Info'!$B$1:$Z$1,0)),"No Cust ID")</f>
        <v>No Cust ID</v>
      </c>
      <c r="H189" s="4"/>
      <c r="I189" s="3"/>
      <c r="J189" s="3"/>
      <c r="K189" s="14"/>
      <c r="L189" s="3"/>
      <c r="M189" s="3"/>
      <c r="N189" s="3"/>
      <c r="O189" s="3"/>
      <c r="P189" s="3" t="str">
        <f t="shared" si="25"/>
        <v/>
      </c>
      <c r="Q189" s="3" t="str">
        <f t="shared" si="25"/>
        <v/>
      </c>
      <c r="R189" s="3"/>
      <c r="S189" s="3"/>
      <c r="T189" s="3" t="str">
        <f t="shared" si="26"/>
        <v/>
      </c>
      <c r="U189" s="3" t="str">
        <f t="shared" si="26"/>
        <v/>
      </c>
      <c r="V189" s="3"/>
      <c r="W189" s="3"/>
      <c r="X189" s="3" t="str">
        <f t="shared" si="27"/>
        <v/>
      </c>
      <c r="Y189" s="3" t="str">
        <f t="shared" si="27"/>
        <v/>
      </c>
      <c r="Z189" s="3"/>
      <c r="AA189" s="3"/>
      <c r="AB189" s="3" t="str">
        <f t="shared" si="24"/>
        <v/>
      </c>
      <c r="AC189" s="3" t="str">
        <f t="shared" si="24"/>
        <v/>
      </c>
      <c r="AD189" s="3"/>
      <c r="AE189" s="3"/>
      <c r="AF189" s="3" t="str">
        <f t="shared" si="28"/>
        <v/>
      </c>
      <c r="AG189" s="3" t="str">
        <f t="shared" si="28"/>
        <v/>
      </c>
      <c r="AH189" s="3"/>
    </row>
    <row r="190" spans="1:34" x14ac:dyDescent="0.35">
      <c r="A190" s="11"/>
      <c r="B190" s="2"/>
      <c r="C190" s="13" t="str">
        <f>IFERROR(INDEX('Genoa Loop Info'!$B$2:$Z$300,MATCH(I190,'Genoa Loop Info'!$A$2:$A$300,0),MATCH($C$2,'Genoa Loop Info'!$B$1:$Z$1,0)),"No Match")</f>
        <v>No Match</v>
      </c>
      <c r="D190" s="13" t="str">
        <f>IFERROR(INDEX('Genoa Loop Info'!$B$2:$Z$300,MATCH(I190,'Genoa Loop Info'!$A$2:$A$300,0),MATCH($D$2,'Genoa Loop Info'!$B$1:$Z$1,0)),"No Port Info")</f>
        <v>No Port Info</v>
      </c>
      <c r="E190" s="13" t="str">
        <f t="shared" si="22"/>
        <v>No</v>
      </c>
      <c r="F190" s="13" t="str">
        <f t="shared" si="23"/>
        <v>No Match</v>
      </c>
      <c r="G190" s="13" t="str">
        <f>IFERROR(INDEX('Genoa Loop Info'!$B$2:$Z$300,MATCH(I190,'Genoa Loop Info'!$A$2:$A$300,0),MATCH($G$2,'Genoa Loop Info'!$B$1:$Z$1,0)),"No Cust ID")</f>
        <v>No Cust ID</v>
      </c>
      <c r="H190" s="4"/>
      <c r="I190" s="3"/>
      <c r="J190" s="3"/>
      <c r="K190" s="14"/>
      <c r="L190" s="3"/>
      <c r="M190" s="3"/>
      <c r="N190" s="3"/>
      <c r="O190" s="3"/>
      <c r="P190" s="3" t="str">
        <f t="shared" si="25"/>
        <v/>
      </c>
      <c r="Q190" s="3" t="str">
        <f t="shared" si="25"/>
        <v/>
      </c>
      <c r="R190" s="3"/>
      <c r="S190" s="3"/>
      <c r="T190" s="3" t="str">
        <f t="shared" si="26"/>
        <v/>
      </c>
      <c r="U190" s="3" t="str">
        <f t="shared" si="26"/>
        <v/>
      </c>
      <c r="V190" s="3"/>
      <c r="W190" s="3"/>
      <c r="X190" s="3" t="str">
        <f t="shared" si="27"/>
        <v/>
      </c>
      <c r="Y190" s="3" t="str">
        <f t="shared" si="27"/>
        <v/>
      </c>
      <c r="Z190" s="3"/>
      <c r="AA190" s="3"/>
      <c r="AB190" s="3" t="str">
        <f t="shared" si="24"/>
        <v/>
      </c>
      <c r="AC190" s="3" t="str">
        <f t="shared" si="24"/>
        <v/>
      </c>
      <c r="AD190" s="3"/>
      <c r="AE190" s="3"/>
      <c r="AF190" s="3" t="str">
        <f t="shared" si="28"/>
        <v/>
      </c>
      <c r="AG190" s="3" t="str">
        <f t="shared" si="28"/>
        <v/>
      </c>
      <c r="AH190" s="3"/>
    </row>
    <row r="191" spans="1:34" x14ac:dyDescent="0.35">
      <c r="A191" s="11"/>
      <c r="B191" s="2"/>
      <c r="C191" s="13" t="str">
        <f>IFERROR(INDEX('Genoa Loop Info'!$B$2:$Z$300,MATCH(I191,'Genoa Loop Info'!$A$2:$A$300,0),MATCH($C$2,'Genoa Loop Info'!$B$1:$Z$1,0)),"No Match")</f>
        <v>No Match</v>
      </c>
      <c r="D191" s="13" t="str">
        <f>IFERROR(INDEX('Genoa Loop Info'!$B$2:$Z$300,MATCH(I191,'Genoa Loop Info'!$A$2:$A$300,0),MATCH($D$2,'Genoa Loop Info'!$B$1:$Z$1,0)),"No Port Info")</f>
        <v>No Port Info</v>
      </c>
      <c r="E191" s="13" t="str">
        <f t="shared" si="22"/>
        <v>No</v>
      </c>
      <c r="F191" s="13" t="str">
        <f t="shared" si="23"/>
        <v>No Match</v>
      </c>
      <c r="G191" s="13" t="str">
        <f>IFERROR(INDEX('Genoa Loop Info'!$B$2:$Z$300,MATCH(I191,'Genoa Loop Info'!$A$2:$A$300,0),MATCH($G$2,'Genoa Loop Info'!$B$1:$Z$1,0)),"No Cust ID")</f>
        <v>No Cust ID</v>
      </c>
      <c r="H191" s="4"/>
      <c r="I191" s="3"/>
      <c r="J191" s="3"/>
      <c r="K191" s="14"/>
      <c r="L191" s="3"/>
      <c r="M191" s="3"/>
      <c r="N191" s="3"/>
      <c r="O191" s="3"/>
      <c r="P191" s="3" t="str">
        <f t="shared" si="25"/>
        <v/>
      </c>
      <c r="Q191" s="3" t="str">
        <f t="shared" si="25"/>
        <v/>
      </c>
      <c r="R191" s="3"/>
      <c r="S191" s="3"/>
      <c r="T191" s="3" t="str">
        <f t="shared" si="26"/>
        <v/>
      </c>
      <c r="U191" s="3" t="str">
        <f t="shared" si="26"/>
        <v/>
      </c>
      <c r="V191" s="3"/>
      <c r="W191" s="3"/>
      <c r="X191" s="3" t="str">
        <f t="shared" si="27"/>
        <v/>
      </c>
      <c r="Y191" s="3" t="str">
        <f t="shared" si="27"/>
        <v/>
      </c>
      <c r="Z191" s="3"/>
      <c r="AA191" s="3"/>
      <c r="AB191" s="3" t="str">
        <f t="shared" si="24"/>
        <v/>
      </c>
      <c r="AC191" s="3" t="str">
        <f t="shared" si="24"/>
        <v/>
      </c>
      <c r="AD191" s="3"/>
      <c r="AE191" s="3"/>
      <c r="AF191" s="3" t="str">
        <f t="shared" si="28"/>
        <v/>
      </c>
      <c r="AG191" s="3" t="str">
        <f t="shared" si="28"/>
        <v/>
      </c>
      <c r="AH191" s="3"/>
    </row>
    <row r="192" spans="1:34" x14ac:dyDescent="0.35">
      <c r="A192" s="11"/>
      <c r="B192" s="2"/>
      <c r="C192" s="13" t="str">
        <f>IFERROR(INDEX('Genoa Loop Info'!$B$2:$Z$300,MATCH(I192,'Genoa Loop Info'!$A$2:$A$300,0),MATCH($C$2,'Genoa Loop Info'!$B$1:$Z$1,0)),"No Match")</f>
        <v>No Match</v>
      </c>
      <c r="D192" s="13" t="str">
        <f>IFERROR(INDEX('Genoa Loop Info'!$B$2:$Z$300,MATCH(I192,'Genoa Loop Info'!$A$2:$A$300,0),MATCH($D$2,'Genoa Loop Info'!$B$1:$Z$1,0)),"No Port Info")</f>
        <v>No Port Info</v>
      </c>
      <c r="E192" s="13" t="str">
        <f t="shared" si="22"/>
        <v>No</v>
      </c>
      <c r="F192" s="13" t="str">
        <f t="shared" si="23"/>
        <v>No Match</v>
      </c>
      <c r="G192" s="13" t="str">
        <f>IFERROR(INDEX('Genoa Loop Info'!$B$2:$Z$300,MATCH(I192,'Genoa Loop Info'!$A$2:$A$300,0),MATCH($G$2,'Genoa Loop Info'!$B$1:$Z$1,0)),"No Cust ID")</f>
        <v>No Cust ID</v>
      </c>
      <c r="H192" s="4"/>
      <c r="I192" s="3"/>
      <c r="J192" s="3"/>
      <c r="K192" s="14"/>
      <c r="L192" s="3"/>
      <c r="M192" s="3"/>
      <c r="N192" s="3"/>
      <c r="O192" s="3"/>
      <c r="P192" s="3" t="str">
        <f t="shared" si="25"/>
        <v/>
      </c>
      <c r="Q192" s="3" t="str">
        <f t="shared" si="25"/>
        <v/>
      </c>
      <c r="R192" s="3"/>
      <c r="S192" s="3"/>
      <c r="T192" s="3" t="str">
        <f t="shared" si="26"/>
        <v/>
      </c>
      <c r="U192" s="3" t="str">
        <f t="shared" si="26"/>
        <v/>
      </c>
      <c r="V192" s="3"/>
      <c r="W192" s="3"/>
      <c r="X192" s="3" t="str">
        <f t="shared" si="27"/>
        <v/>
      </c>
      <c r="Y192" s="3" t="str">
        <f t="shared" si="27"/>
        <v/>
      </c>
      <c r="Z192" s="3"/>
      <c r="AA192" s="3"/>
      <c r="AB192" s="3" t="str">
        <f t="shared" si="24"/>
        <v/>
      </c>
      <c r="AC192" s="3" t="str">
        <f t="shared" si="24"/>
        <v/>
      </c>
      <c r="AD192" s="3"/>
      <c r="AE192" s="3"/>
      <c r="AF192" s="3" t="str">
        <f t="shared" si="28"/>
        <v/>
      </c>
      <c r="AG192" s="3" t="str">
        <f t="shared" si="28"/>
        <v/>
      </c>
      <c r="AH192" s="3"/>
    </row>
    <row r="193" spans="1:34" x14ac:dyDescent="0.35">
      <c r="A193" s="11"/>
      <c r="B193" s="2"/>
      <c r="C193" s="13" t="str">
        <f>IFERROR(INDEX('Genoa Loop Info'!$B$2:$Z$300,MATCH(I193,'Genoa Loop Info'!$A$2:$A$300,0),MATCH($C$2,'Genoa Loop Info'!$B$1:$Z$1,0)),"No Match")</f>
        <v>No Match</v>
      </c>
      <c r="D193" s="13" t="str">
        <f>IFERROR(INDEX('Genoa Loop Info'!$B$2:$Z$300,MATCH(I193,'Genoa Loop Info'!$A$2:$A$300,0),MATCH($D$2,'Genoa Loop Info'!$B$1:$Z$1,0)),"No Port Info")</f>
        <v>No Port Info</v>
      </c>
      <c r="E193" s="13" t="str">
        <f t="shared" si="22"/>
        <v>No</v>
      </c>
      <c r="F193" s="13" t="str">
        <f t="shared" si="23"/>
        <v>No Match</v>
      </c>
      <c r="G193" s="13" t="str">
        <f>IFERROR(INDEX('Genoa Loop Info'!$B$2:$Z$300,MATCH(I193,'Genoa Loop Info'!$A$2:$A$300,0),MATCH($G$2,'Genoa Loop Info'!$B$1:$Z$1,0)),"No Cust ID")</f>
        <v>No Cust ID</v>
      </c>
      <c r="H193" s="4"/>
      <c r="I193" s="3"/>
      <c r="J193" s="3"/>
      <c r="K193" s="14"/>
      <c r="L193" s="3"/>
      <c r="M193" s="3"/>
      <c r="N193" s="3"/>
      <c r="O193" s="3"/>
      <c r="P193" s="3" t="str">
        <f t="shared" si="25"/>
        <v/>
      </c>
      <c r="Q193" s="3" t="str">
        <f t="shared" si="25"/>
        <v/>
      </c>
      <c r="R193" s="3"/>
      <c r="S193" s="3"/>
      <c r="T193" s="3" t="str">
        <f t="shared" si="26"/>
        <v/>
      </c>
      <c r="U193" s="3" t="str">
        <f t="shared" si="26"/>
        <v/>
      </c>
      <c r="V193" s="3"/>
      <c r="W193" s="3"/>
      <c r="X193" s="3" t="str">
        <f t="shared" si="27"/>
        <v/>
      </c>
      <c r="Y193" s="3" t="str">
        <f t="shared" si="27"/>
        <v/>
      </c>
      <c r="Z193" s="3"/>
      <c r="AA193" s="3"/>
      <c r="AB193" s="3" t="str">
        <f t="shared" si="24"/>
        <v/>
      </c>
      <c r="AC193" s="3" t="str">
        <f t="shared" si="24"/>
        <v/>
      </c>
      <c r="AD193" s="3"/>
      <c r="AE193" s="3"/>
      <c r="AF193" s="3" t="str">
        <f t="shared" si="28"/>
        <v/>
      </c>
      <c r="AG193" s="3" t="str">
        <f t="shared" si="28"/>
        <v/>
      </c>
      <c r="AH193" s="3"/>
    </row>
    <row r="194" spans="1:34" x14ac:dyDescent="0.35">
      <c r="A194" s="11"/>
      <c r="B194" s="2"/>
      <c r="C194" s="13" t="str">
        <f>IFERROR(INDEX('Genoa Loop Info'!$B$2:$Z$300,MATCH(I194,'Genoa Loop Info'!$A$2:$A$300,0),MATCH($C$2,'Genoa Loop Info'!$B$1:$Z$1,0)),"No Match")</f>
        <v>No Match</v>
      </c>
      <c r="D194" s="13" t="str">
        <f>IFERROR(INDEX('Genoa Loop Info'!$B$2:$Z$300,MATCH(I194,'Genoa Loop Info'!$A$2:$A$300,0),MATCH($D$2,'Genoa Loop Info'!$B$1:$Z$1,0)),"No Port Info")</f>
        <v>No Port Info</v>
      </c>
      <c r="E194" s="13" t="str">
        <f t="shared" si="22"/>
        <v>No</v>
      </c>
      <c r="F194" s="13" t="str">
        <f t="shared" si="23"/>
        <v>No Match</v>
      </c>
      <c r="G194" s="13" t="str">
        <f>IFERROR(INDEX('Genoa Loop Info'!$B$2:$Z$300,MATCH(I194,'Genoa Loop Info'!$A$2:$A$300,0),MATCH($G$2,'Genoa Loop Info'!$B$1:$Z$1,0)),"No Cust ID")</f>
        <v>No Cust ID</v>
      </c>
      <c r="H194" s="4"/>
      <c r="I194" s="3"/>
      <c r="J194" s="3"/>
      <c r="K194" s="14"/>
      <c r="L194" s="3"/>
      <c r="M194" s="3"/>
      <c r="N194" s="3"/>
      <c r="O194" s="3"/>
      <c r="P194" s="3" t="str">
        <f t="shared" si="25"/>
        <v/>
      </c>
      <c r="Q194" s="3" t="str">
        <f t="shared" si="25"/>
        <v/>
      </c>
      <c r="R194" s="3"/>
      <c r="S194" s="3"/>
      <c r="T194" s="3" t="str">
        <f t="shared" si="26"/>
        <v/>
      </c>
      <c r="U194" s="3" t="str">
        <f t="shared" si="26"/>
        <v/>
      </c>
      <c r="V194" s="3"/>
      <c r="W194" s="3"/>
      <c r="X194" s="3" t="str">
        <f t="shared" si="27"/>
        <v/>
      </c>
      <c r="Y194" s="3" t="str">
        <f t="shared" si="27"/>
        <v/>
      </c>
      <c r="Z194" s="3"/>
      <c r="AA194" s="3"/>
      <c r="AB194" s="3" t="str">
        <f t="shared" si="24"/>
        <v/>
      </c>
      <c r="AC194" s="3" t="str">
        <f t="shared" si="24"/>
        <v/>
      </c>
      <c r="AD194" s="3"/>
      <c r="AE194" s="3"/>
      <c r="AF194" s="3" t="str">
        <f t="shared" si="28"/>
        <v/>
      </c>
      <c r="AG194" s="3" t="str">
        <f t="shared" si="28"/>
        <v/>
      </c>
      <c r="AH194" s="3"/>
    </row>
    <row r="195" spans="1:34" x14ac:dyDescent="0.35">
      <c r="A195" s="11"/>
      <c r="B195" s="2"/>
      <c r="C195" s="13" t="str">
        <f>IFERROR(INDEX('Genoa Loop Info'!$B$2:$Z$300,MATCH(I195,'Genoa Loop Info'!$A$2:$A$300,0),MATCH($C$2,'Genoa Loop Info'!$B$1:$Z$1,0)),"No Match")</f>
        <v>No Match</v>
      </c>
      <c r="D195" s="13" t="str">
        <f>IFERROR(INDEX('Genoa Loop Info'!$B$2:$Z$300,MATCH(I195,'Genoa Loop Info'!$A$2:$A$300,0),MATCH($D$2,'Genoa Loop Info'!$B$1:$Z$1,0)),"No Port Info")</f>
        <v>No Port Info</v>
      </c>
      <c r="E195" s="13" t="str">
        <f t="shared" si="22"/>
        <v>No</v>
      </c>
      <c r="F195" s="13" t="str">
        <f t="shared" si="23"/>
        <v>No Match</v>
      </c>
      <c r="G195" s="13" t="str">
        <f>IFERROR(INDEX('Genoa Loop Info'!$B$2:$Z$300,MATCH(I195,'Genoa Loop Info'!$A$2:$A$300,0),MATCH($G$2,'Genoa Loop Info'!$B$1:$Z$1,0)),"No Cust ID")</f>
        <v>No Cust ID</v>
      </c>
      <c r="H195" s="4"/>
      <c r="I195" s="3"/>
      <c r="J195" s="3"/>
      <c r="K195" s="14"/>
      <c r="L195" s="3"/>
      <c r="M195" s="3"/>
      <c r="N195" s="3"/>
      <c r="O195" s="3"/>
      <c r="P195" s="3" t="str">
        <f t="shared" si="25"/>
        <v/>
      </c>
      <c r="Q195" s="3" t="str">
        <f t="shared" si="25"/>
        <v/>
      </c>
      <c r="R195" s="3"/>
      <c r="S195" s="3"/>
      <c r="T195" s="3" t="str">
        <f t="shared" si="26"/>
        <v/>
      </c>
      <c r="U195" s="3" t="str">
        <f t="shared" si="26"/>
        <v/>
      </c>
      <c r="V195" s="3"/>
      <c r="W195" s="3"/>
      <c r="X195" s="3" t="str">
        <f t="shared" si="27"/>
        <v/>
      </c>
      <c r="Y195" s="3" t="str">
        <f t="shared" si="27"/>
        <v/>
      </c>
      <c r="Z195" s="3"/>
      <c r="AA195" s="3"/>
      <c r="AB195" s="3" t="str">
        <f t="shared" si="24"/>
        <v/>
      </c>
      <c r="AC195" s="3" t="str">
        <f t="shared" si="24"/>
        <v/>
      </c>
      <c r="AD195" s="3"/>
      <c r="AE195" s="3"/>
      <c r="AF195" s="3" t="str">
        <f t="shared" si="28"/>
        <v/>
      </c>
      <c r="AG195" s="3" t="str">
        <f t="shared" si="28"/>
        <v/>
      </c>
      <c r="AH195" s="3"/>
    </row>
    <row r="196" spans="1:34" x14ac:dyDescent="0.35">
      <c r="A196" s="11"/>
      <c r="B196" s="2"/>
      <c r="C196" s="13" t="str">
        <f>IFERROR(INDEX('Genoa Loop Info'!$B$2:$Z$300,MATCH(I196,'Genoa Loop Info'!$A$2:$A$300,0),MATCH($C$2,'Genoa Loop Info'!$B$1:$Z$1,0)),"No Match")</f>
        <v>No Match</v>
      </c>
      <c r="D196" s="13" t="str">
        <f>IFERROR(INDEX('Genoa Loop Info'!$B$2:$Z$300,MATCH(I196,'Genoa Loop Info'!$A$2:$A$300,0),MATCH($D$2,'Genoa Loop Info'!$B$1:$Z$1,0)),"No Port Info")</f>
        <v>No Port Info</v>
      </c>
      <c r="E196" s="13" t="str">
        <f t="shared" ref="E196:E259" si="29">IFERROR(IF(C196=J196,"Yes","No"),"Not Found")</f>
        <v>No</v>
      </c>
      <c r="F196" s="13" t="str">
        <f t="shared" ref="F196:F259" si="30">IFERROR(IF(D196=L196,"Match","No Match"),"No Port")</f>
        <v>No Match</v>
      </c>
      <c r="G196" s="13" t="str">
        <f>IFERROR(INDEX('Genoa Loop Info'!$B$2:$Z$300,MATCH(I196,'Genoa Loop Info'!$A$2:$A$300,0),MATCH($G$2,'Genoa Loop Info'!$B$1:$Z$1,0)),"No Cust ID")</f>
        <v>No Cust ID</v>
      </c>
      <c r="H196" s="4"/>
      <c r="I196" s="3"/>
      <c r="J196" s="3"/>
      <c r="K196" s="14"/>
      <c r="L196" s="3"/>
      <c r="M196" s="3"/>
      <c r="N196" s="3"/>
      <c r="O196" s="3"/>
      <c r="P196" s="3" t="str">
        <f t="shared" si="25"/>
        <v/>
      </c>
      <c r="Q196" s="3" t="str">
        <f t="shared" si="25"/>
        <v/>
      </c>
      <c r="R196" s="3"/>
      <c r="S196" s="3"/>
      <c r="T196" s="3" t="str">
        <f t="shared" si="26"/>
        <v/>
      </c>
      <c r="U196" s="3" t="str">
        <f t="shared" si="26"/>
        <v/>
      </c>
      <c r="V196" s="3"/>
      <c r="W196" s="3"/>
      <c r="X196" s="3" t="str">
        <f t="shared" si="27"/>
        <v/>
      </c>
      <c r="Y196" s="3" t="str">
        <f t="shared" si="27"/>
        <v/>
      </c>
      <c r="Z196" s="3"/>
      <c r="AA196" s="3"/>
      <c r="AB196" s="3" t="str">
        <f t="shared" si="24"/>
        <v/>
      </c>
      <c r="AC196" s="3" t="str">
        <f t="shared" si="24"/>
        <v/>
      </c>
      <c r="AD196" s="3"/>
      <c r="AE196" s="3"/>
      <c r="AF196" s="3" t="str">
        <f t="shared" si="28"/>
        <v/>
      </c>
      <c r="AG196" s="3" t="str">
        <f t="shared" si="28"/>
        <v/>
      </c>
      <c r="AH196" s="3"/>
    </row>
    <row r="197" spans="1:34" x14ac:dyDescent="0.35">
      <c r="A197" s="11"/>
      <c r="B197" s="2"/>
      <c r="C197" s="13" t="str">
        <f>IFERROR(INDEX('Genoa Loop Info'!$B$2:$Z$300,MATCH(I197,'Genoa Loop Info'!$A$2:$A$300,0),MATCH($C$2,'Genoa Loop Info'!$B$1:$Z$1,0)),"No Match")</f>
        <v>No Match</v>
      </c>
      <c r="D197" s="13" t="str">
        <f>IFERROR(INDEX('Genoa Loop Info'!$B$2:$Z$300,MATCH(I197,'Genoa Loop Info'!$A$2:$A$300,0),MATCH($D$2,'Genoa Loop Info'!$B$1:$Z$1,0)),"No Port Info")</f>
        <v>No Port Info</v>
      </c>
      <c r="E197" s="13" t="str">
        <f t="shared" si="29"/>
        <v>No</v>
      </c>
      <c r="F197" s="13" t="str">
        <f t="shared" si="30"/>
        <v>No Match</v>
      </c>
      <c r="G197" s="13" t="str">
        <f>IFERROR(INDEX('Genoa Loop Info'!$B$2:$Z$300,MATCH(I197,'Genoa Loop Info'!$A$2:$A$300,0),MATCH($G$2,'Genoa Loop Info'!$B$1:$Z$1,0)),"No Cust ID")</f>
        <v>No Cust ID</v>
      </c>
      <c r="H197" s="4"/>
      <c r="I197" s="3"/>
      <c r="J197" s="3"/>
      <c r="K197" s="14"/>
      <c r="L197" s="3"/>
      <c r="M197" s="3"/>
      <c r="N197" s="3"/>
      <c r="O197" s="3"/>
      <c r="P197" s="3" t="str">
        <f t="shared" si="25"/>
        <v/>
      </c>
      <c r="Q197" s="3" t="str">
        <f t="shared" si="25"/>
        <v/>
      </c>
      <c r="R197" s="3"/>
      <c r="S197" s="3"/>
      <c r="T197" s="3" t="str">
        <f t="shared" si="26"/>
        <v/>
      </c>
      <c r="U197" s="3" t="str">
        <f t="shared" si="26"/>
        <v/>
      </c>
      <c r="V197" s="3"/>
      <c r="W197" s="3"/>
      <c r="X197" s="3" t="str">
        <f t="shared" si="27"/>
        <v/>
      </c>
      <c r="Y197" s="3" t="str">
        <f t="shared" si="27"/>
        <v/>
      </c>
      <c r="Z197" s="3"/>
      <c r="AA197" s="3"/>
      <c r="AB197" s="3" t="str">
        <f t="shared" si="24"/>
        <v/>
      </c>
      <c r="AC197" s="3" t="str">
        <f t="shared" si="24"/>
        <v/>
      </c>
      <c r="AD197" s="3"/>
      <c r="AE197" s="3"/>
      <c r="AF197" s="3" t="str">
        <f t="shared" si="28"/>
        <v/>
      </c>
      <c r="AG197" s="3" t="str">
        <f t="shared" si="28"/>
        <v/>
      </c>
      <c r="AH197" s="3"/>
    </row>
    <row r="198" spans="1:34" x14ac:dyDescent="0.35">
      <c r="A198" s="11"/>
      <c r="B198" s="2"/>
      <c r="C198" s="13" t="str">
        <f>IFERROR(INDEX('Genoa Loop Info'!$B$2:$Z$300,MATCH(I198,'Genoa Loop Info'!$A$2:$A$300,0),MATCH($C$2,'Genoa Loop Info'!$B$1:$Z$1,0)),"No Match")</f>
        <v>No Match</v>
      </c>
      <c r="D198" s="13" t="str">
        <f>IFERROR(INDEX('Genoa Loop Info'!$B$2:$Z$300,MATCH(I198,'Genoa Loop Info'!$A$2:$A$300,0),MATCH($D$2,'Genoa Loop Info'!$B$1:$Z$1,0)),"No Port Info")</f>
        <v>No Port Info</v>
      </c>
      <c r="E198" s="13" t="str">
        <f t="shared" si="29"/>
        <v>No</v>
      </c>
      <c r="F198" s="13" t="str">
        <f t="shared" si="30"/>
        <v>No Match</v>
      </c>
      <c r="G198" s="13" t="str">
        <f>IFERROR(INDEX('Genoa Loop Info'!$B$2:$Z$300,MATCH(I198,'Genoa Loop Info'!$A$2:$A$300,0),MATCH($G$2,'Genoa Loop Info'!$B$1:$Z$1,0)),"No Cust ID")</f>
        <v>No Cust ID</v>
      </c>
      <c r="H198" s="4"/>
      <c r="I198" s="3"/>
      <c r="J198" s="3"/>
      <c r="K198" s="14"/>
      <c r="L198" s="3"/>
      <c r="M198" s="3"/>
      <c r="N198" s="3"/>
      <c r="O198" s="3"/>
      <c r="P198" s="3" t="str">
        <f t="shared" si="25"/>
        <v/>
      </c>
      <c r="Q198" s="3" t="str">
        <f t="shared" si="25"/>
        <v/>
      </c>
      <c r="R198" s="3"/>
      <c r="S198" s="3"/>
      <c r="T198" s="3" t="str">
        <f t="shared" si="26"/>
        <v/>
      </c>
      <c r="U198" s="3" t="str">
        <f t="shared" si="26"/>
        <v/>
      </c>
      <c r="V198" s="3"/>
      <c r="W198" s="3"/>
      <c r="X198" s="3" t="str">
        <f t="shared" si="27"/>
        <v/>
      </c>
      <c r="Y198" s="3" t="str">
        <f t="shared" si="27"/>
        <v/>
      </c>
      <c r="Z198" s="3"/>
      <c r="AA198" s="3"/>
      <c r="AB198" s="3" t="str">
        <f t="shared" si="24"/>
        <v/>
      </c>
      <c r="AC198" s="3" t="str">
        <f t="shared" si="24"/>
        <v/>
      </c>
      <c r="AD198" s="3"/>
      <c r="AE198" s="3"/>
      <c r="AF198" s="3" t="str">
        <f t="shared" si="28"/>
        <v/>
      </c>
      <c r="AG198" s="3" t="str">
        <f t="shared" si="28"/>
        <v/>
      </c>
      <c r="AH198" s="3"/>
    </row>
    <row r="199" spans="1:34" x14ac:dyDescent="0.35">
      <c r="A199" s="11"/>
      <c r="B199" s="2"/>
      <c r="C199" s="13" t="str">
        <f>IFERROR(INDEX('Genoa Loop Info'!$B$2:$Z$300,MATCH(I199,'Genoa Loop Info'!$A$2:$A$300,0),MATCH($C$2,'Genoa Loop Info'!$B$1:$Z$1,0)),"No Match")</f>
        <v>No Match</v>
      </c>
      <c r="D199" s="13" t="str">
        <f>IFERROR(INDEX('Genoa Loop Info'!$B$2:$Z$300,MATCH(I199,'Genoa Loop Info'!$A$2:$A$300,0),MATCH($D$2,'Genoa Loop Info'!$B$1:$Z$1,0)),"No Port Info")</f>
        <v>No Port Info</v>
      </c>
      <c r="E199" s="13" t="str">
        <f t="shared" si="29"/>
        <v>No</v>
      </c>
      <c r="F199" s="13" t="str">
        <f t="shared" si="30"/>
        <v>No Match</v>
      </c>
      <c r="G199" s="13" t="str">
        <f>IFERROR(INDEX('Genoa Loop Info'!$B$2:$Z$300,MATCH(I199,'Genoa Loop Info'!$A$2:$A$300,0),MATCH($G$2,'Genoa Loop Info'!$B$1:$Z$1,0)),"No Cust ID")</f>
        <v>No Cust ID</v>
      </c>
      <c r="H199" s="4"/>
      <c r="I199" s="3"/>
      <c r="J199" s="3"/>
      <c r="K199" s="14"/>
      <c r="L199" s="3"/>
      <c r="M199" s="3"/>
      <c r="N199" s="3"/>
      <c r="O199" s="3"/>
      <c r="P199" s="3" t="str">
        <f t="shared" si="25"/>
        <v/>
      </c>
      <c r="Q199" s="3" t="str">
        <f t="shared" si="25"/>
        <v/>
      </c>
      <c r="R199" s="3"/>
      <c r="S199" s="3"/>
      <c r="T199" s="3" t="str">
        <f t="shared" si="26"/>
        <v/>
      </c>
      <c r="U199" s="3" t="str">
        <f t="shared" si="26"/>
        <v/>
      </c>
      <c r="V199" s="3"/>
      <c r="W199" s="3"/>
      <c r="X199" s="3" t="str">
        <f t="shared" si="27"/>
        <v/>
      </c>
      <c r="Y199" s="3" t="str">
        <f t="shared" si="27"/>
        <v/>
      </c>
      <c r="Z199" s="3"/>
      <c r="AA199" s="3"/>
      <c r="AB199" s="3" t="str">
        <f t="shared" si="24"/>
        <v/>
      </c>
      <c r="AC199" s="3" t="str">
        <f t="shared" si="24"/>
        <v/>
      </c>
      <c r="AD199" s="3"/>
      <c r="AE199" s="3"/>
      <c r="AF199" s="3" t="str">
        <f t="shared" si="28"/>
        <v/>
      </c>
      <c r="AG199" s="3" t="str">
        <f t="shared" si="28"/>
        <v/>
      </c>
      <c r="AH199" s="3"/>
    </row>
    <row r="200" spans="1:34" x14ac:dyDescent="0.35">
      <c r="A200" s="11"/>
      <c r="B200" s="2"/>
      <c r="C200" s="13" t="str">
        <f>IFERROR(INDEX('Genoa Loop Info'!$B$2:$Z$300,MATCH(I200,'Genoa Loop Info'!$A$2:$A$300,0),MATCH($C$2,'Genoa Loop Info'!$B$1:$Z$1,0)),"No Match")</f>
        <v>No Match</v>
      </c>
      <c r="D200" s="13" t="str">
        <f>IFERROR(INDEX('Genoa Loop Info'!$B$2:$Z$300,MATCH(I200,'Genoa Loop Info'!$A$2:$A$300,0),MATCH($D$2,'Genoa Loop Info'!$B$1:$Z$1,0)),"No Port Info")</f>
        <v>No Port Info</v>
      </c>
      <c r="E200" s="13" t="str">
        <f t="shared" si="29"/>
        <v>No</v>
      </c>
      <c r="F200" s="13" t="str">
        <f t="shared" si="30"/>
        <v>No Match</v>
      </c>
      <c r="G200" s="13" t="str">
        <f>IFERROR(INDEX('Genoa Loop Info'!$B$2:$Z$300,MATCH(I200,'Genoa Loop Info'!$A$2:$A$300,0),MATCH($G$2,'Genoa Loop Info'!$B$1:$Z$1,0)),"No Cust ID")</f>
        <v>No Cust ID</v>
      </c>
      <c r="H200" s="4"/>
      <c r="I200" s="3"/>
      <c r="J200" s="3"/>
      <c r="K200" s="14"/>
      <c r="L200" s="3"/>
      <c r="M200" s="3"/>
      <c r="N200" s="3"/>
      <c r="O200" s="3"/>
      <c r="P200" s="3" t="str">
        <f t="shared" si="25"/>
        <v/>
      </c>
      <c r="Q200" s="3" t="str">
        <f t="shared" si="25"/>
        <v/>
      </c>
      <c r="R200" s="3"/>
      <c r="S200" s="3"/>
      <c r="T200" s="3" t="str">
        <f t="shared" si="26"/>
        <v/>
      </c>
      <c r="U200" s="3" t="str">
        <f t="shared" si="26"/>
        <v/>
      </c>
      <c r="V200" s="3"/>
      <c r="W200" s="3"/>
      <c r="X200" s="3" t="str">
        <f t="shared" si="27"/>
        <v/>
      </c>
      <c r="Y200" s="3" t="str">
        <f t="shared" si="27"/>
        <v/>
      </c>
      <c r="Z200" s="3"/>
      <c r="AA200" s="3"/>
      <c r="AB200" s="3" t="str">
        <f t="shared" si="24"/>
        <v/>
      </c>
      <c r="AC200" s="3" t="str">
        <f t="shared" si="24"/>
        <v/>
      </c>
      <c r="AD200" s="3"/>
      <c r="AE200" s="3"/>
      <c r="AF200" s="3" t="str">
        <f t="shared" si="28"/>
        <v/>
      </c>
      <c r="AG200" s="3" t="str">
        <f t="shared" si="28"/>
        <v/>
      </c>
      <c r="AH200" s="3"/>
    </row>
    <row r="201" spans="1:34" x14ac:dyDescent="0.35">
      <c r="A201" s="11"/>
      <c r="B201" s="2"/>
      <c r="C201" s="13" t="str">
        <f>IFERROR(INDEX('Genoa Loop Info'!$B$2:$Z$300,MATCH(I201,'Genoa Loop Info'!$A$2:$A$300,0),MATCH($C$2,'Genoa Loop Info'!$B$1:$Z$1,0)),"No Match")</f>
        <v>No Match</v>
      </c>
      <c r="D201" s="13" t="str">
        <f>IFERROR(INDEX('Genoa Loop Info'!$B$2:$Z$300,MATCH(I201,'Genoa Loop Info'!$A$2:$A$300,0),MATCH($D$2,'Genoa Loop Info'!$B$1:$Z$1,0)),"No Port Info")</f>
        <v>No Port Info</v>
      </c>
      <c r="E201" s="13" t="str">
        <f t="shared" si="29"/>
        <v>No</v>
      </c>
      <c r="F201" s="13" t="str">
        <f t="shared" si="30"/>
        <v>No Match</v>
      </c>
      <c r="G201" s="13" t="str">
        <f>IFERROR(INDEX('Genoa Loop Info'!$B$2:$Z$300,MATCH(I201,'Genoa Loop Info'!$A$2:$A$300,0),MATCH($G$2,'Genoa Loop Info'!$B$1:$Z$1,0)),"No Cust ID")</f>
        <v>No Cust ID</v>
      </c>
      <c r="H201" s="4"/>
      <c r="I201" s="3"/>
      <c r="J201" s="3"/>
      <c r="K201" s="14"/>
      <c r="L201" s="3"/>
      <c r="M201" s="3"/>
      <c r="N201" s="3"/>
      <c r="O201" s="3"/>
      <c r="P201" s="3" t="str">
        <f t="shared" si="25"/>
        <v/>
      </c>
      <c r="Q201" s="3" t="str">
        <f t="shared" si="25"/>
        <v/>
      </c>
      <c r="R201" s="3"/>
      <c r="S201" s="3"/>
      <c r="T201" s="3" t="str">
        <f t="shared" si="26"/>
        <v/>
      </c>
      <c r="U201" s="3" t="str">
        <f t="shared" si="26"/>
        <v/>
      </c>
      <c r="V201" s="3"/>
      <c r="W201" s="3"/>
      <c r="X201" s="3" t="str">
        <f t="shared" si="27"/>
        <v/>
      </c>
      <c r="Y201" s="3" t="str">
        <f t="shared" si="27"/>
        <v/>
      </c>
      <c r="Z201" s="3"/>
      <c r="AA201" s="3"/>
      <c r="AB201" s="3" t="str">
        <f t="shared" si="24"/>
        <v/>
      </c>
      <c r="AC201" s="3" t="str">
        <f t="shared" si="24"/>
        <v/>
      </c>
      <c r="AD201" s="3"/>
      <c r="AE201" s="3"/>
      <c r="AF201" s="3" t="str">
        <f t="shared" si="28"/>
        <v/>
      </c>
      <c r="AG201" s="3" t="str">
        <f t="shared" si="28"/>
        <v/>
      </c>
      <c r="AH201" s="3"/>
    </row>
    <row r="202" spans="1:34" x14ac:dyDescent="0.35">
      <c r="A202" s="11"/>
      <c r="B202" s="2"/>
      <c r="C202" s="13" t="str">
        <f>IFERROR(INDEX('Genoa Loop Info'!$B$2:$Z$300,MATCH(I202,'Genoa Loop Info'!$A$2:$A$300,0),MATCH($C$2,'Genoa Loop Info'!$B$1:$Z$1,0)),"No Match")</f>
        <v>No Match</v>
      </c>
      <c r="D202" s="13" t="str">
        <f>IFERROR(INDEX('Genoa Loop Info'!$B$2:$Z$300,MATCH(I202,'Genoa Loop Info'!$A$2:$A$300,0),MATCH($D$2,'Genoa Loop Info'!$B$1:$Z$1,0)),"No Port Info")</f>
        <v>No Port Info</v>
      </c>
      <c r="E202" s="13" t="str">
        <f t="shared" si="29"/>
        <v>No</v>
      </c>
      <c r="F202" s="13" t="str">
        <f t="shared" si="30"/>
        <v>No Match</v>
      </c>
      <c r="G202" s="13" t="str">
        <f>IFERROR(INDEX('Genoa Loop Info'!$B$2:$Z$300,MATCH(I202,'Genoa Loop Info'!$A$2:$A$300,0),MATCH($G$2,'Genoa Loop Info'!$B$1:$Z$1,0)),"No Cust ID")</f>
        <v>No Cust ID</v>
      </c>
      <c r="H202" s="4"/>
      <c r="I202" s="3"/>
      <c r="J202" s="3"/>
      <c r="K202" s="14"/>
      <c r="L202" s="3"/>
      <c r="M202" s="3"/>
      <c r="N202" s="3"/>
      <c r="O202" s="3"/>
      <c r="P202" s="3" t="str">
        <f t="shared" si="25"/>
        <v/>
      </c>
      <c r="Q202" s="3" t="str">
        <f t="shared" si="25"/>
        <v/>
      </c>
      <c r="R202" s="3"/>
      <c r="S202" s="3"/>
      <c r="T202" s="3" t="str">
        <f t="shared" si="26"/>
        <v/>
      </c>
      <c r="U202" s="3" t="str">
        <f t="shared" si="26"/>
        <v/>
      </c>
      <c r="V202" s="3"/>
      <c r="W202" s="3"/>
      <c r="X202" s="3" t="str">
        <f t="shared" si="27"/>
        <v/>
      </c>
      <c r="Y202" s="3" t="str">
        <f t="shared" si="27"/>
        <v/>
      </c>
      <c r="Z202" s="3"/>
      <c r="AA202" s="3"/>
      <c r="AB202" s="3" t="str">
        <f t="shared" si="24"/>
        <v/>
      </c>
      <c r="AC202" s="3" t="str">
        <f t="shared" si="24"/>
        <v/>
      </c>
      <c r="AD202" s="3"/>
      <c r="AE202" s="3"/>
      <c r="AF202" s="3" t="str">
        <f t="shared" si="28"/>
        <v/>
      </c>
      <c r="AG202" s="3" t="str">
        <f t="shared" si="28"/>
        <v/>
      </c>
      <c r="AH202" s="3"/>
    </row>
    <row r="203" spans="1:34" x14ac:dyDescent="0.35">
      <c r="A203" s="11"/>
      <c r="B203" s="2"/>
      <c r="C203" s="13" t="str">
        <f>IFERROR(INDEX('Genoa Loop Info'!$B$2:$Z$300,MATCH(I203,'Genoa Loop Info'!$A$2:$A$300,0),MATCH($C$2,'Genoa Loop Info'!$B$1:$Z$1,0)),"No Match")</f>
        <v>No Match</v>
      </c>
      <c r="D203" s="13" t="str">
        <f>IFERROR(INDEX('Genoa Loop Info'!$B$2:$Z$300,MATCH(I203,'Genoa Loop Info'!$A$2:$A$300,0),MATCH($D$2,'Genoa Loop Info'!$B$1:$Z$1,0)),"No Port Info")</f>
        <v>No Port Info</v>
      </c>
      <c r="E203" s="13" t="str">
        <f t="shared" si="29"/>
        <v>No</v>
      </c>
      <c r="F203" s="13" t="str">
        <f t="shared" si="30"/>
        <v>No Match</v>
      </c>
      <c r="G203" s="13" t="str">
        <f>IFERROR(INDEX('Genoa Loop Info'!$B$2:$Z$300,MATCH(I203,'Genoa Loop Info'!$A$2:$A$300,0),MATCH($G$2,'Genoa Loop Info'!$B$1:$Z$1,0)),"No Cust ID")</f>
        <v>No Cust ID</v>
      </c>
      <c r="H203" s="4"/>
      <c r="I203" s="3"/>
      <c r="J203" s="3"/>
      <c r="K203" s="14"/>
      <c r="L203" s="3"/>
      <c r="M203" s="3"/>
      <c r="N203" s="3"/>
      <c r="O203" s="3"/>
      <c r="P203" s="3" t="str">
        <f t="shared" si="25"/>
        <v/>
      </c>
      <c r="Q203" s="3" t="str">
        <f t="shared" si="25"/>
        <v/>
      </c>
      <c r="R203" s="3"/>
      <c r="S203" s="3"/>
      <c r="T203" s="3" t="str">
        <f t="shared" si="26"/>
        <v/>
      </c>
      <c r="U203" s="3" t="str">
        <f t="shared" si="26"/>
        <v/>
      </c>
      <c r="V203" s="3"/>
      <c r="W203" s="3"/>
      <c r="X203" s="3" t="str">
        <f t="shared" si="27"/>
        <v/>
      </c>
      <c r="Y203" s="3" t="str">
        <f t="shared" si="27"/>
        <v/>
      </c>
      <c r="Z203" s="3"/>
      <c r="AA203" s="3"/>
      <c r="AB203" s="3" t="str">
        <f t="shared" si="24"/>
        <v/>
      </c>
      <c r="AC203" s="3" t="str">
        <f t="shared" si="24"/>
        <v/>
      </c>
      <c r="AD203" s="3"/>
      <c r="AE203" s="3"/>
      <c r="AF203" s="3" t="str">
        <f t="shared" si="28"/>
        <v/>
      </c>
      <c r="AG203" s="3" t="str">
        <f t="shared" si="28"/>
        <v/>
      </c>
      <c r="AH203" s="3"/>
    </row>
    <row r="204" spans="1:34" x14ac:dyDescent="0.35">
      <c r="A204" s="11"/>
      <c r="B204" s="2"/>
      <c r="C204" s="13" t="str">
        <f>IFERROR(INDEX('Genoa Loop Info'!$B$2:$Z$300,MATCH(I204,'Genoa Loop Info'!$A$2:$A$300,0),MATCH($C$2,'Genoa Loop Info'!$B$1:$Z$1,0)),"No Match")</f>
        <v>No Match</v>
      </c>
      <c r="D204" s="13" t="str">
        <f>IFERROR(INDEX('Genoa Loop Info'!$B$2:$Z$300,MATCH(I204,'Genoa Loop Info'!$A$2:$A$300,0),MATCH($D$2,'Genoa Loop Info'!$B$1:$Z$1,0)),"No Port Info")</f>
        <v>No Port Info</v>
      </c>
      <c r="E204" s="13" t="str">
        <f t="shared" si="29"/>
        <v>No</v>
      </c>
      <c r="F204" s="13" t="str">
        <f t="shared" si="30"/>
        <v>No Match</v>
      </c>
      <c r="G204" s="13" t="str">
        <f>IFERROR(INDEX('Genoa Loop Info'!$B$2:$Z$300,MATCH(I204,'Genoa Loop Info'!$A$2:$A$300,0),MATCH($G$2,'Genoa Loop Info'!$B$1:$Z$1,0)),"No Cust ID")</f>
        <v>No Cust ID</v>
      </c>
      <c r="H204" s="4"/>
      <c r="I204" s="3"/>
      <c r="J204" s="3"/>
      <c r="K204" s="14"/>
      <c r="L204" s="3"/>
      <c r="M204" s="3"/>
      <c r="N204" s="3"/>
      <c r="O204" s="3"/>
      <c r="P204" s="3" t="str">
        <f t="shared" si="25"/>
        <v/>
      </c>
      <c r="Q204" s="3" t="str">
        <f t="shared" si="25"/>
        <v/>
      </c>
      <c r="R204" s="3"/>
      <c r="S204" s="3"/>
      <c r="T204" s="3" t="str">
        <f t="shared" si="26"/>
        <v/>
      </c>
      <c r="U204" s="3" t="str">
        <f t="shared" si="26"/>
        <v/>
      </c>
      <c r="V204" s="3"/>
      <c r="W204" s="3"/>
      <c r="X204" s="3" t="str">
        <f t="shared" si="27"/>
        <v/>
      </c>
      <c r="Y204" s="3" t="str">
        <f t="shared" si="27"/>
        <v/>
      </c>
      <c r="Z204" s="3"/>
      <c r="AA204" s="3"/>
      <c r="AB204" s="3" t="str">
        <f t="shared" si="24"/>
        <v/>
      </c>
      <c r="AC204" s="3" t="str">
        <f t="shared" si="24"/>
        <v/>
      </c>
      <c r="AD204" s="3"/>
      <c r="AE204" s="3"/>
      <c r="AF204" s="3" t="str">
        <f t="shared" si="28"/>
        <v/>
      </c>
      <c r="AG204" s="3" t="str">
        <f t="shared" si="28"/>
        <v/>
      </c>
      <c r="AH204" s="3"/>
    </row>
    <row r="205" spans="1:34" x14ac:dyDescent="0.35">
      <c r="A205" s="11"/>
      <c r="B205" s="2"/>
      <c r="C205" s="13" t="str">
        <f>IFERROR(INDEX('Genoa Loop Info'!$B$2:$Z$300,MATCH(I205,'Genoa Loop Info'!$A$2:$A$300,0),MATCH($C$2,'Genoa Loop Info'!$B$1:$Z$1,0)),"No Match")</f>
        <v>No Match</v>
      </c>
      <c r="D205" s="13" t="str">
        <f>IFERROR(INDEX('Genoa Loop Info'!$B$2:$Z$300,MATCH(I205,'Genoa Loop Info'!$A$2:$A$300,0),MATCH($D$2,'Genoa Loop Info'!$B$1:$Z$1,0)),"No Port Info")</f>
        <v>No Port Info</v>
      </c>
      <c r="E205" s="13" t="str">
        <f t="shared" si="29"/>
        <v>No</v>
      </c>
      <c r="F205" s="13" t="str">
        <f t="shared" si="30"/>
        <v>No Match</v>
      </c>
      <c r="G205" s="13" t="str">
        <f>IFERROR(INDEX('Genoa Loop Info'!$B$2:$Z$300,MATCH(I205,'Genoa Loop Info'!$A$2:$A$300,0),MATCH($G$2,'Genoa Loop Info'!$B$1:$Z$1,0)),"No Cust ID")</f>
        <v>No Cust ID</v>
      </c>
      <c r="H205" s="4"/>
      <c r="I205" s="3"/>
      <c r="J205" s="3"/>
      <c r="K205" s="14"/>
      <c r="L205" s="3"/>
      <c r="M205" s="3"/>
      <c r="N205" s="3"/>
      <c r="O205" s="3"/>
      <c r="P205" s="3" t="str">
        <f t="shared" si="25"/>
        <v/>
      </c>
      <c r="Q205" s="3" t="str">
        <f t="shared" si="25"/>
        <v/>
      </c>
      <c r="R205" s="3"/>
      <c r="S205" s="3"/>
      <c r="T205" s="3" t="str">
        <f t="shared" si="26"/>
        <v/>
      </c>
      <c r="U205" s="3" t="str">
        <f t="shared" si="26"/>
        <v/>
      </c>
      <c r="V205" s="3"/>
      <c r="W205" s="3"/>
      <c r="X205" s="3" t="str">
        <f t="shared" si="27"/>
        <v/>
      </c>
      <c r="Y205" s="3" t="str">
        <f t="shared" si="27"/>
        <v/>
      </c>
      <c r="Z205" s="3"/>
      <c r="AA205" s="3"/>
      <c r="AB205" s="3" t="str">
        <f t="shared" si="24"/>
        <v/>
      </c>
      <c r="AC205" s="3" t="str">
        <f t="shared" si="24"/>
        <v/>
      </c>
      <c r="AD205" s="3"/>
      <c r="AE205" s="3"/>
      <c r="AF205" s="3" t="str">
        <f t="shared" si="28"/>
        <v/>
      </c>
      <c r="AG205" s="3" t="str">
        <f t="shared" si="28"/>
        <v/>
      </c>
      <c r="AH205" s="3"/>
    </row>
    <row r="206" spans="1:34" x14ac:dyDescent="0.35">
      <c r="A206" s="11"/>
      <c r="B206" s="2"/>
      <c r="C206" s="13" t="str">
        <f>IFERROR(INDEX('Genoa Loop Info'!$B$2:$Z$300,MATCH(I206,'Genoa Loop Info'!$A$2:$A$300,0),MATCH($C$2,'Genoa Loop Info'!$B$1:$Z$1,0)),"No Match")</f>
        <v>No Match</v>
      </c>
      <c r="D206" s="13" t="str">
        <f>IFERROR(INDEX('Genoa Loop Info'!$B$2:$Z$300,MATCH(I206,'Genoa Loop Info'!$A$2:$A$300,0),MATCH($D$2,'Genoa Loop Info'!$B$1:$Z$1,0)),"No Port Info")</f>
        <v>No Port Info</v>
      </c>
      <c r="E206" s="13" t="str">
        <f t="shared" si="29"/>
        <v>No</v>
      </c>
      <c r="F206" s="13" t="str">
        <f t="shared" si="30"/>
        <v>No Match</v>
      </c>
      <c r="G206" s="13" t="str">
        <f>IFERROR(INDEX('Genoa Loop Info'!$B$2:$Z$300,MATCH(I206,'Genoa Loop Info'!$A$2:$A$300,0),MATCH($G$2,'Genoa Loop Info'!$B$1:$Z$1,0)),"No Cust ID")</f>
        <v>No Cust ID</v>
      </c>
      <c r="H206" s="4"/>
      <c r="I206" s="3"/>
      <c r="J206" s="3"/>
      <c r="K206" s="14"/>
      <c r="L206" s="3"/>
      <c r="M206" s="3"/>
      <c r="N206" s="3"/>
      <c r="O206" s="3"/>
      <c r="P206" s="3" t="str">
        <f t="shared" si="25"/>
        <v/>
      </c>
      <c r="Q206" s="3" t="str">
        <f t="shared" si="25"/>
        <v/>
      </c>
      <c r="R206" s="3"/>
      <c r="S206" s="3"/>
      <c r="T206" s="3" t="str">
        <f t="shared" si="26"/>
        <v/>
      </c>
      <c r="U206" s="3" t="str">
        <f t="shared" si="26"/>
        <v/>
      </c>
      <c r="V206" s="3"/>
      <c r="W206" s="3"/>
      <c r="X206" s="3" t="str">
        <f t="shared" si="27"/>
        <v/>
      </c>
      <c r="Y206" s="3" t="str">
        <f t="shared" si="27"/>
        <v/>
      </c>
      <c r="Z206" s="3"/>
      <c r="AA206" s="3"/>
      <c r="AB206" s="3" t="str">
        <f t="shared" si="24"/>
        <v/>
      </c>
      <c r="AC206" s="3" t="str">
        <f t="shared" si="24"/>
        <v/>
      </c>
      <c r="AD206" s="3"/>
      <c r="AE206" s="3"/>
      <c r="AF206" s="3" t="str">
        <f t="shared" si="28"/>
        <v/>
      </c>
      <c r="AG206" s="3" t="str">
        <f t="shared" si="28"/>
        <v/>
      </c>
      <c r="AH206" s="3"/>
    </row>
    <row r="207" spans="1:34" x14ac:dyDescent="0.35">
      <c r="A207" s="11"/>
      <c r="B207" s="2"/>
      <c r="C207" s="13" t="str">
        <f>IFERROR(INDEX('Genoa Loop Info'!$B$2:$Z$300,MATCH(I207,'Genoa Loop Info'!$A$2:$A$300,0),MATCH($C$2,'Genoa Loop Info'!$B$1:$Z$1,0)),"No Match")</f>
        <v>No Match</v>
      </c>
      <c r="D207" s="13" t="str">
        <f>IFERROR(INDEX('Genoa Loop Info'!$B$2:$Z$300,MATCH(I207,'Genoa Loop Info'!$A$2:$A$300,0),MATCH($D$2,'Genoa Loop Info'!$B$1:$Z$1,0)),"No Port Info")</f>
        <v>No Port Info</v>
      </c>
      <c r="E207" s="13" t="str">
        <f t="shared" si="29"/>
        <v>No</v>
      </c>
      <c r="F207" s="13" t="str">
        <f t="shared" si="30"/>
        <v>No Match</v>
      </c>
      <c r="G207" s="13" t="str">
        <f>IFERROR(INDEX('Genoa Loop Info'!$B$2:$Z$300,MATCH(I207,'Genoa Loop Info'!$A$2:$A$300,0),MATCH($G$2,'Genoa Loop Info'!$B$1:$Z$1,0)),"No Cust ID")</f>
        <v>No Cust ID</v>
      </c>
      <c r="H207" s="4"/>
      <c r="I207" s="3"/>
      <c r="J207" s="3"/>
      <c r="K207" s="14"/>
      <c r="L207" s="3"/>
      <c r="M207" s="3"/>
      <c r="N207" s="3"/>
      <c r="O207" s="3"/>
      <c r="P207" s="3" t="str">
        <f t="shared" si="25"/>
        <v/>
      </c>
      <c r="Q207" s="3" t="str">
        <f t="shared" si="25"/>
        <v/>
      </c>
      <c r="R207" s="3"/>
      <c r="S207" s="3"/>
      <c r="T207" s="3" t="str">
        <f t="shared" si="26"/>
        <v/>
      </c>
      <c r="U207" s="3" t="str">
        <f t="shared" si="26"/>
        <v/>
      </c>
      <c r="V207" s="3"/>
      <c r="W207" s="3"/>
      <c r="X207" s="3" t="str">
        <f t="shared" si="27"/>
        <v/>
      </c>
      <c r="Y207" s="3" t="str">
        <f t="shared" si="27"/>
        <v/>
      </c>
      <c r="Z207" s="3"/>
      <c r="AA207" s="3"/>
      <c r="AB207" s="3" t="str">
        <f t="shared" si="24"/>
        <v/>
      </c>
      <c r="AC207" s="3" t="str">
        <f t="shared" si="24"/>
        <v/>
      </c>
      <c r="AD207" s="3"/>
      <c r="AE207" s="3"/>
      <c r="AF207" s="3" t="str">
        <f t="shared" si="28"/>
        <v/>
      </c>
      <c r="AG207" s="3" t="str">
        <f t="shared" si="28"/>
        <v/>
      </c>
      <c r="AH207" s="3"/>
    </row>
    <row r="208" spans="1:34" x14ac:dyDescent="0.35">
      <c r="A208" s="11"/>
      <c r="B208" s="2"/>
      <c r="C208" s="13" t="str">
        <f>IFERROR(INDEX('Genoa Loop Info'!$B$2:$Z$300,MATCH(I208,'Genoa Loop Info'!$A$2:$A$300,0),MATCH($C$2,'Genoa Loop Info'!$B$1:$Z$1,0)),"No Match")</f>
        <v>No Match</v>
      </c>
      <c r="D208" s="13" t="str">
        <f>IFERROR(INDEX('Genoa Loop Info'!$B$2:$Z$300,MATCH(I208,'Genoa Loop Info'!$A$2:$A$300,0),MATCH($D$2,'Genoa Loop Info'!$B$1:$Z$1,0)),"No Port Info")</f>
        <v>No Port Info</v>
      </c>
      <c r="E208" s="13" t="str">
        <f t="shared" si="29"/>
        <v>No</v>
      </c>
      <c r="F208" s="13" t="str">
        <f t="shared" si="30"/>
        <v>No Match</v>
      </c>
      <c r="G208" s="13" t="str">
        <f>IFERROR(INDEX('Genoa Loop Info'!$B$2:$Z$300,MATCH(I208,'Genoa Loop Info'!$A$2:$A$300,0),MATCH($G$2,'Genoa Loop Info'!$B$1:$Z$1,0)),"No Cust ID")</f>
        <v>No Cust ID</v>
      </c>
      <c r="H208" s="4"/>
      <c r="I208" s="3"/>
      <c r="J208" s="3"/>
      <c r="K208" s="14"/>
      <c r="L208" s="3"/>
      <c r="M208" s="3"/>
      <c r="N208" s="3"/>
      <c r="O208" s="3"/>
      <c r="P208" s="3" t="str">
        <f t="shared" si="25"/>
        <v/>
      </c>
      <c r="Q208" s="3" t="str">
        <f t="shared" si="25"/>
        <v/>
      </c>
      <c r="R208" s="3"/>
      <c r="S208" s="3"/>
      <c r="T208" s="3" t="str">
        <f t="shared" si="26"/>
        <v/>
      </c>
      <c r="U208" s="3" t="str">
        <f t="shared" si="26"/>
        <v/>
      </c>
      <c r="V208" s="3"/>
      <c r="W208" s="3"/>
      <c r="X208" s="3" t="str">
        <f t="shared" si="27"/>
        <v/>
      </c>
      <c r="Y208" s="3" t="str">
        <f t="shared" si="27"/>
        <v/>
      </c>
      <c r="Z208" s="3"/>
      <c r="AA208" s="3"/>
      <c r="AB208" s="3" t="str">
        <f t="shared" si="24"/>
        <v/>
      </c>
      <c r="AC208" s="3" t="str">
        <f t="shared" si="24"/>
        <v/>
      </c>
      <c r="AD208" s="3"/>
      <c r="AE208" s="3"/>
      <c r="AF208" s="3" t="str">
        <f t="shared" si="28"/>
        <v/>
      </c>
      <c r="AG208" s="3" t="str">
        <f t="shared" si="28"/>
        <v/>
      </c>
      <c r="AH208" s="3"/>
    </row>
    <row r="209" spans="1:34" x14ac:dyDescent="0.35">
      <c r="A209" s="11"/>
      <c r="B209" s="2"/>
      <c r="C209" s="13" t="str">
        <f>IFERROR(INDEX('Genoa Loop Info'!$B$2:$Z$300,MATCH(I209,'Genoa Loop Info'!$A$2:$A$300,0),MATCH($C$2,'Genoa Loop Info'!$B$1:$Z$1,0)),"No Match")</f>
        <v>No Match</v>
      </c>
      <c r="D209" s="13" t="str">
        <f>IFERROR(INDEX('Genoa Loop Info'!$B$2:$Z$300,MATCH(I209,'Genoa Loop Info'!$A$2:$A$300,0),MATCH($D$2,'Genoa Loop Info'!$B$1:$Z$1,0)),"No Port Info")</f>
        <v>No Port Info</v>
      </c>
      <c r="E209" s="13" t="str">
        <f t="shared" si="29"/>
        <v>No</v>
      </c>
      <c r="F209" s="13" t="str">
        <f t="shared" si="30"/>
        <v>No Match</v>
      </c>
      <c r="G209" s="13" t="str">
        <f>IFERROR(INDEX('Genoa Loop Info'!$B$2:$Z$300,MATCH(I209,'Genoa Loop Info'!$A$2:$A$300,0),MATCH($G$2,'Genoa Loop Info'!$B$1:$Z$1,0)),"No Cust ID")</f>
        <v>No Cust ID</v>
      </c>
      <c r="H209" s="4"/>
      <c r="I209" s="3"/>
      <c r="J209" s="3"/>
      <c r="K209" s="14"/>
      <c r="L209" s="3"/>
      <c r="M209" s="3"/>
      <c r="N209" s="3"/>
      <c r="O209" s="3"/>
      <c r="P209" s="3" t="str">
        <f t="shared" si="25"/>
        <v/>
      </c>
      <c r="Q209" s="3" t="str">
        <f t="shared" si="25"/>
        <v/>
      </c>
      <c r="R209" s="3"/>
      <c r="S209" s="3"/>
      <c r="T209" s="3" t="str">
        <f t="shared" si="26"/>
        <v/>
      </c>
      <c r="U209" s="3" t="str">
        <f t="shared" si="26"/>
        <v/>
      </c>
      <c r="V209" s="3"/>
      <c r="W209" s="3"/>
      <c r="X209" s="3" t="str">
        <f t="shared" si="27"/>
        <v/>
      </c>
      <c r="Y209" s="3" t="str">
        <f t="shared" si="27"/>
        <v/>
      </c>
      <c r="Z209" s="3"/>
      <c r="AA209" s="3"/>
      <c r="AB209" s="3" t="str">
        <f t="shared" si="24"/>
        <v/>
      </c>
      <c r="AC209" s="3" t="str">
        <f t="shared" si="24"/>
        <v/>
      </c>
      <c r="AD209" s="3"/>
      <c r="AE209" s="3"/>
      <c r="AF209" s="3" t="str">
        <f t="shared" si="28"/>
        <v/>
      </c>
      <c r="AG209" s="3" t="str">
        <f t="shared" si="28"/>
        <v/>
      </c>
      <c r="AH209" s="3"/>
    </row>
    <row r="210" spans="1:34" x14ac:dyDescent="0.35">
      <c r="A210" s="11"/>
      <c r="B210" s="2"/>
      <c r="C210" s="13" t="str">
        <f>IFERROR(INDEX('Genoa Loop Info'!$B$2:$Z$300,MATCH(I210,'Genoa Loop Info'!$A$2:$A$300,0),MATCH($C$2,'Genoa Loop Info'!$B$1:$Z$1,0)),"No Match")</f>
        <v>No Match</v>
      </c>
      <c r="D210" s="13" t="str">
        <f>IFERROR(INDEX('Genoa Loop Info'!$B$2:$Z$300,MATCH(I210,'Genoa Loop Info'!$A$2:$A$300,0),MATCH($D$2,'Genoa Loop Info'!$B$1:$Z$1,0)),"No Port Info")</f>
        <v>No Port Info</v>
      </c>
      <c r="E210" s="13" t="str">
        <f t="shared" si="29"/>
        <v>No</v>
      </c>
      <c r="F210" s="13" t="str">
        <f t="shared" si="30"/>
        <v>No Match</v>
      </c>
      <c r="G210" s="13" t="str">
        <f>IFERROR(INDEX('Genoa Loop Info'!$B$2:$Z$300,MATCH(I210,'Genoa Loop Info'!$A$2:$A$300,0),MATCH($G$2,'Genoa Loop Info'!$B$1:$Z$1,0)),"No Cust ID")</f>
        <v>No Cust ID</v>
      </c>
      <c r="H210" s="4"/>
      <c r="I210" s="3"/>
      <c r="J210" s="3"/>
      <c r="K210" s="14"/>
      <c r="L210" s="3"/>
      <c r="M210" s="3"/>
      <c r="N210" s="3"/>
      <c r="O210" s="3"/>
      <c r="P210" s="3" t="str">
        <f t="shared" si="25"/>
        <v/>
      </c>
      <c r="Q210" s="3" t="str">
        <f t="shared" si="25"/>
        <v/>
      </c>
      <c r="R210" s="3"/>
      <c r="S210" s="3"/>
      <c r="T210" s="3" t="str">
        <f t="shared" si="26"/>
        <v/>
      </c>
      <c r="U210" s="3" t="str">
        <f t="shared" si="26"/>
        <v/>
      </c>
      <c r="V210" s="3"/>
      <c r="W210" s="3"/>
      <c r="X210" s="3" t="str">
        <f t="shared" si="27"/>
        <v/>
      </c>
      <c r="Y210" s="3" t="str">
        <f t="shared" si="27"/>
        <v/>
      </c>
      <c r="Z210" s="3"/>
      <c r="AA210" s="3"/>
      <c r="AB210" s="3" t="str">
        <f t="shared" si="24"/>
        <v/>
      </c>
      <c r="AC210" s="3" t="str">
        <f t="shared" si="24"/>
        <v/>
      </c>
      <c r="AD210" s="3"/>
      <c r="AE210" s="3"/>
      <c r="AF210" s="3" t="str">
        <f t="shared" si="28"/>
        <v/>
      </c>
      <c r="AG210" s="3" t="str">
        <f t="shared" si="28"/>
        <v/>
      </c>
      <c r="AH210" s="3"/>
    </row>
    <row r="211" spans="1:34" x14ac:dyDescent="0.35">
      <c r="A211" s="11"/>
      <c r="B211" s="2"/>
      <c r="C211" s="13" t="str">
        <f>IFERROR(INDEX('Genoa Loop Info'!$B$2:$Z$300,MATCH(I211,'Genoa Loop Info'!$A$2:$A$300,0),MATCH($C$2,'Genoa Loop Info'!$B$1:$Z$1,0)),"No Match")</f>
        <v>No Match</v>
      </c>
      <c r="D211" s="13" t="str">
        <f>IFERROR(INDEX('Genoa Loop Info'!$B$2:$Z$300,MATCH(I211,'Genoa Loop Info'!$A$2:$A$300,0),MATCH($D$2,'Genoa Loop Info'!$B$1:$Z$1,0)),"No Port Info")</f>
        <v>No Port Info</v>
      </c>
      <c r="E211" s="13" t="str">
        <f t="shared" si="29"/>
        <v>No</v>
      </c>
      <c r="F211" s="13" t="str">
        <f t="shared" si="30"/>
        <v>No Match</v>
      </c>
      <c r="G211" s="13" t="str">
        <f>IFERROR(INDEX('Genoa Loop Info'!$B$2:$Z$300,MATCH(I211,'Genoa Loop Info'!$A$2:$A$300,0),MATCH($G$2,'Genoa Loop Info'!$B$1:$Z$1,0)),"No Cust ID")</f>
        <v>No Cust ID</v>
      </c>
      <c r="H211" s="4"/>
      <c r="I211" s="3"/>
      <c r="J211" s="3"/>
      <c r="K211" s="14"/>
      <c r="L211" s="3"/>
      <c r="M211" s="3"/>
      <c r="N211" s="3"/>
      <c r="O211" s="3"/>
      <c r="P211" s="3" t="str">
        <f t="shared" si="25"/>
        <v/>
      </c>
      <c r="Q211" s="3" t="str">
        <f t="shared" si="25"/>
        <v/>
      </c>
      <c r="R211" s="3"/>
      <c r="S211" s="3"/>
      <c r="T211" s="3" t="str">
        <f t="shared" si="26"/>
        <v/>
      </c>
      <c r="U211" s="3" t="str">
        <f t="shared" si="26"/>
        <v/>
      </c>
      <c r="V211" s="3"/>
      <c r="W211" s="3"/>
      <c r="X211" s="3" t="str">
        <f t="shared" si="27"/>
        <v/>
      </c>
      <c r="Y211" s="3" t="str">
        <f t="shared" si="27"/>
        <v/>
      </c>
      <c r="Z211" s="3"/>
      <c r="AA211" s="3"/>
      <c r="AB211" s="3" t="str">
        <f t="shared" si="24"/>
        <v/>
      </c>
      <c r="AC211" s="3" t="str">
        <f t="shared" si="24"/>
        <v/>
      </c>
      <c r="AD211" s="3"/>
      <c r="AE211" s="3"/>
      <c r="AF211" s="3" t="str">
        <f t="shared" si="28"/>
        <v/>
      </c>
      <c r="AG211" s="3" t="str">
        <f t="shared" si="28"/>
        <v/>
      </c>
      <c r="AH211" s="3"/>
    </row>
    <row r="212" spans="1:34" x14ac:dyDescent="0.35">
      <c r="A212" s="11"/>
      <c r="B212" s="2"/>
      <c r="C212" s="13" t="str">
        <f>IFERROR(INDEX('Genoa Loop Info'!$B$2:$Z$300,MATCH(I212,'Genoa Loop Info'!$A$2:$A$300,0),MATCH($C$2,'Genoa Loop Info'!$B$1:$Z$1,0)),"No Match")</f>
        <v>No Match</v>
      </c>
      <c r="D212" s="13" t="str">
        <f>IFERROR(INDEX('Genoa Loop Info'!$B$2:$Z$300,MATCH(I212,'Genoa Loop Info'!$A$2:$A$300,0),MATCH($D$2,'Genoa Loop Info'!$B$1:$Z$1,0)),"No Port Info")</f>
        <v>No Port Info</v>
      </c>
      <c r="E212" s="13" t="str">
        <f t="shared" si="29"/>
        <v>No</v>
      </c>
      <c r="F212" s="13" t="str">
        <f t="shared" si="30"/>
        <v>No Match</v>
      </c>
      <c r="G212" s="13" t="str">
        <f>IFERROR(INDEX('Genoa Loop Info'!$B$2:$Z$300,MATCH(I212,'Genoa Loop Info'!$A$2:$A$300,0),MATCH($G$2,'Genoa Loop Info'!$B$1:$Z$1,0)),"No Cust ID")</f>
        <v>No Cust ID</v>
      </c>
      <c r="H212" s="4"/>
      <c r="I212" s="3"/>
      <c r="J212" s="3"/>
      <c r="K212" s="14"/>
      <c r="L212" s="3"/>
      <c r="M212" s="3"/>
      <c r="N212" s="3"/>
      <c r="O212" s="3"/>
      <c r="P212" s="3" t="str">
        <f t="shared" si="25"/>
        <v/>
      </c>
      <c r="Q212" s="3" t="str">
        <f t="shared" si="25"/>
        <v/>
      </c>
      <c r="R212" s="3"/>
      <c r="S212" s="3"/>
      <c r="T212" s="3" t="str">
        <f t="shared" si="26"/>
        <v/>
      </c>
      <c r="U212" s="3" t="str">
        <f t="shared" si="26"/>
        <v/>
      </c>
      <c r="V212" s="3"/>
      <c r="W212" s="3"/>
      <c r="X212" s="3" t="str">
        <f t="shared" si="27"/>
        <v/>
      </c>
      <c r="Y212" s="3" t="str">
        <f t="shared" si="27"/>
        <v/>
      </c>
      <c r="Z212" s="3"/>
      <c r="AA212" s="3"/>
      <c r="AB212" s="3" t="str">
        <f t="shared" si="24"/>
        <v/>
      </c>
      <c r="AC212" s="3" t="str">
        <f t="shared" si="24"/>
        <v/>
      </c>
      <c r="AD212" s="3"/>
      <c r="AE212" s="3"/>
      <c r="AF212" s="3" t="str">
        <f t="shared" si="28"/>
        <v/>
      </c>
      <c r="AG212" s="3" t="str">
        <f t="shared" si="28"/>
        <v/>
      </c>
      <c r="AH212" s="3"/>
    </row>
    <row r="213" spans="1:34" x14ac:dyDescent="0.35">
      <c r="A213" s="11"/>
      <c r="B213" s="2"/>
      <c r="C213" s="13" t="str">
        <f>IFERROR(INDEX('Genoa Loop Info'!$B$2:$Z$300,MATCH(I213,'Genoa Loop Info'!$A$2:$A$300,0),MATCH($C$2,'Genoa Loop Info'!$B$1:$Z$1,0)),"No Match")</f>
        <v>No Match</v>
      </c>
      <c r="D213" s="13" t="str">
        <f>IFERROR(INDEX('Genoa Loop Info'!$B$2:$Z$300,MATCH(I213,'Genoa Loop Info'!$A$2:$A$300,0),MATCH($D$2,'Genoa Loop Info'!$B$1:$Z$1,0)),"No Port Info")</f>
        <v>No Port Info</v>
      </c>
      <c r="E213" s="13" t="str">
        <f t="shared" si="29"/>
        <v>No</v>
      </c>
      <c r="F213" s="13" t="str">
        <f t="shared" si="30"/>
        <v>No Match</v>
      </c>
      <c r="G213" s="13" t="str">
        <f>IFERROR(INDEX('Genoa Loop Info'!$B$2:$Z$300,MATCH(I213,'Genoa Loop Info'!$A$2:$A$300,0),MATCH($G$2,'Genoa Loop Info'!$B$1:$Z$1,0)),"No Cust ID")</f>
        <v>No Cust ID</v>
      </c>
      <c r="H213" s="4"/>
      <c r="I213" s="3"/>
      <c r="J213" s="3"/>
      <c r="K213" s="14"/>
      <c r="L213" s="3"/>
      <c r="M213" s="3"/>
      <c r="N213" s="3"/>
      <c r="O213" s="3"/>
      <c r="P213" s="3" t="str">
        <f t="shared" si="25"/>
        <v/>
      </c>
      <c r="Q213" s="3" t="str">
        <f t="shared" si="25"/>
        <v/>
      </c>
      <c r="R213" s="3"/>
      <c r="S213" s="3"/>
      <c r="T213" s="3" t="str">
        <f t="shared" si="26"/>
        <v/>
      </c>
      <c r="U213" s="3" t="str">
        <f t="shared" si="26"/>
        <v/>
      </c>
      <c r="V213" s="3"/>
      <c r="W213" s="3"/>
      <c r="X213" s="3" t="str">
        <f t="shared" si="27"/>
        <v/>
      </c>
      <c r="Y213" s="3" t="str">
        <f t="shared" si="27"/>
        <v/>
      </c>
      <c r="Z213" s="3"/>
      <c r="AA213" s="3"/>
      <c r="AB213" s="3" t="str">
        <f t="shared" si="24"/>
        <v/>
      </c>
      <c r="AC213" s="3" t="str">
        <f t="shared" si="24"/>
        <v/>
      </c>
      <c r="AD213" s="3"/>
      <c r="AE213" s="3"/>
      <c r="AF213" s="3" t="str">
        <f t="shared" si="28"/>
        <v/>
      </c>
      <c r="AG213" s="3" t="str">
        <f t="shared" si="28"/>
        <v/>
      </c>
      <c r="AH213" s="3"/>
    </row>
    <row r="214" spans="1:34" x14ac:dyDescent="0.35">
      <c r="A214" s="11"/>
      <c r="B214" s="2"/>
      <c r="C214" s="13" t="str">
        <f>IFERROR(INDEX('Genoa Loop Info'!$B$2:$Z$300,MATCH(I214,'Genoa Loop Info'!$A$2:$A$300,0),MATCH($C$2,'Genoa Loop Info'!$B$1:$Z$1,0)),"No Match")</f>
        <v>No Match</v>
      </c>
      <c r="D214" s="13" t="str">
        <f>IFERROR(INDEX('Genoa Loop Info'!$B$2:$Z$300,MATCH(I214,'Genoa Loop Info'!$A$2:$A$300,0),MATCH($D$2,'Genoa Loop Info'!$B$1:$Z$1,0)),"No Port Info")</f>
        <v>No Port Info</v>
      </c>
      <c r="E214" s="13" t="str">
        <f t="shared" si="29"/>
        <v>No</v>
      </c>
      <c r="F214" s="13" t="str">
        <f t="shared" si="30"/>
        <v>No Match</v>
      </c>
      <c r="G214" s="13" t="str">
        <f>IFERROR(INDEX('Genoa Loop Info'!$B$2:$Z$300,MATCH(I214,'Genoa Loop Info'!$A$2:$A$300,0),MATCH($G$2,'Genoa Loop Info'!$B$1:$Z$1,0)),"No Cust ID")</f>
        <v>No Cust ID</v>
      </c>
      <c r="H214" s="4"/>
      <c r="I214" s="3"/>
      <c r="J214" s="3"/>
      <c r="K214" s="14"/>
      <c r="L214" s="3"/>
      <c r="M214" s="3"/>
      <c r="N214" s="3"/>
      <c r="O214" s="3"/>
      <c r="P214" s="3" t="str">
        <f t="shared" si="25"/>
        <v/>
      </c>
      <c r="Q214" s="3" t="str">
        <f t="shared" si="25"/>
        <v/>
      </c>
      <c r="R214" s="3"/>
      <c r="S214" s="3"/>
      <c r="T214" s="3" t="str">
        <f t="shared" si="26"/>
        <v/>
      </c>
      <c r="U214" s="3" t="str">
        <f t="shared" si="26"/>
        <v/>
      </c>
      <c r="V214" s="3"/>
      <c r="W214" s="3"/>
      <c r="X214" s="3" t="str">
        <f t="shared" si="27"/>
        <v/>
      </c>
      <c r="Y214" s="3" t="str">
        <f t="shared" si="27"/>
        <v/>
      </c>
      <c r="Z214" s="3"/>
      <c r="AA214" s="3"/>
      <c r="AB214" s="3" t="str">
        <f t="shared" si="24"/>
        <v/>
      </c>
      <c r="AC214" s="3" t="str">
        <f t="shared" si="24"/>
        <v/>
      </c>
      <c r="AD214" s="3"/>
      <c r="AE214" s="3"/>
      <c r="AF214" s="3" t="str">
        <f t="shared" si="28"/>
        <v/>
      </c>
      <c r="AG214" s="3" t="str">
        <f t="shared" si="28"/>
        <v/>
      </c>
      <c r="AH214" s="3"/>
    </row>
    <row r="215" spans="1:34" x14ac:dyDescent="0.35">
      <c r="A215" s="11"/>
      <c r="B215" s="2"/>
      <c r="C215" s="13" t="str">
        <f>IFERROR(INDEX('Genoa Loop Info'!$B$2:$Z$300,MATCH(I215,'Genoa Loop Info'!$A$2:$A$300,0),MATCH($C$2,'Genoa Loop Info'!$B$1:$Z$1,0)),"No Match")</f>
        <v>No Match</v>
      </c>
      <c r="D215" s="13" t="str">
        <f>IFERROR(INDEX('Genoa Loop Info'!$B$2:$Z$300,MATCH(I215,'Genoa Loop Info'!$A$2:$A$300,0),MATCH($D$2,'Genoa Loop Info'!$B$1:$Z$1,0)),"No Port Info")</f>
        <v>No Port Info</v>
      </c>
      <c r="E215" s="13" t="str">
        <f t="shared" si="29"/>
        <v>No</v>
      </c>
      <c r="F215" s="13" t="str">
        <f t="shared" si="30"/>
        <v>No Match</v>
      </c>
      <c r="G215" s="13" t="str">
        <f>IFERROR(INDEX('Genoa Loop Info'!$B$2:$Z$300,MATCH(I215,'Genoa Loop Info'!$A$2:$A$300,0),MATCH($G$2,'Genoa Loop Info'!$B$1:$Z$1,0)),"No Cust ID")</f>
        <v>No Cust ID</v>
      </c>
      <c r="H215" s="4"/>
      <c r="I215" s="3"/>
      <c r="J215" s="3"/>
      <c r="K215" s="14"/>
      <c r="L215" s="3"/>
      <c r="M215" s="3"/>
      <c r="N215" s="3"/>
      <c r="O215" s="3"/>
      <c r="P215" s="3" t="str">
        <f t="shared" si="25"/>
        <v/>
      </c>
      <c r="Q215" s="3" t="str">
        <f t="shared" si="25"/>
        <v/>
      </c>
      <c r="R215" s="3"/>
      <c r="S215" s="3"/>
      <c r="T215" s="3" t="str">
        <f t="shared" si="26"/>
        <v/>
      </c>
      <c r="U215" s="3" t="str">
        <f t="shared" si="26"/>
        <v/>
      </c>
      <c r="V215" s="3"/>
      <c r="W215" s="3"/>
      <c r="X215" s="3" t="str">
        <f t="shared" si="27"/>
        <v/>
      </c>
      <c r="Y215" s="3" t="str">
        <f t="shared" si="27"/>
        <v/>
      </c>
      <c r="Z215" s="3"/>
      <c r="AA215" s="3"/>
      <c r="AB215" s="3" t="str">
        <f t="shared" si="24"/>
        <v/>
      </c>
      <c r="AC215" s="3" t="str">
        <f t="shared" si="24"/>
        <v/>
      </c>
      <c r="AD215" s="3"/>
      <c r="AE215" s="3"/>
      <c r="AF215" s="3" t="str">
        <f t="shared" si="28"/>
        <v/>
      </c>
      <c r="AG215" s="3" t="str">
        <f t="shared" si="28"/>
        <v/>
      </c>
      <c r="AH215" s="3"/>
    </row>
    <row r="216" spans="1:34" x14ac:dyDescent="0.35">
      <c r="A216" s="11"/>
      <c r="B216" s="2"/>
      <c r="C216" s="13" t="str">
        <f>IFERROR(INDEX('Genoa Loop Info'!$B$2:$Z$300,MATCH(I216,'Genoa Loop Info'!$A$2:$A$300,0),MATCH($C$2,'Genoa Loop Info'!$B$1:$Z$1,0)),"No Match")</f>
        <v>No Match</v>
      </c>
      <c r="D216" s="13" t="str">
        <f>IFERROR(INDEX('Genoa Loop Info'!$B$2:$Z$300,MATCH(I216,'Genoa Loop Info'!$A$2:$A$300,0),MATCH($D$2,'Genoa Loop Info'!$B$1:$Z$1,0)),"No Port Info")</f>
        <v>No Port Info</v>
      </c>
      <c r="E216" s="13" t="str">
        <f t="shared" si="29"/>
        <v>No</v>
      </c>
      <c r="F216" s="13" t="str">
        <f t="shared" si="30"/>
        <v>No Match</v>
      </c>
      <c r="G216" s="13" t="str">
        <f>IFERROR(INDEX('Genoa Loop Info'!$B$2:$Z$300,MATCH(I216,'Genoa Loop Info'!$A$2:$A$300,0),MATCH($G$2,'Genoa Loop Info'!$B$1:$Z$1,0)),"No Cust ID")</f>
        <v>No Cust ID</v>
      </c>
      <c r="H216" s="4"/>
      <c r="I216" s="3"/>
      <c r="J216" s="3"/>
      <c r="K216" s="14"/>
      <c r="L216" s="3"/>
      <c r="M216" s="3"/>
      <c r="N216" s="3"/>
      <c r="O216" s="3"/>
      <c r="P216" s="3" t="str">
        <f t="shared" si="25"/>
        <v/>
      </c>
      <c r="Q216" s="3" t="str">
        <f t="shared" si="25"/>
        <v/>
      </c>
      <c r="R216" s="3"/>
      <c r="S216" s="3"/>
      <c r="T216" s="3" t="str">
        <f t="shared" si="26"/>
        <v/>
      </c>
      <c r="U216" s="3" t="str">
        <f t="shared" si="26"/>
        <v/>
      </c>
      <c r="V216" s="3"/>
      <c r="W216" s="3"/>
      <c r="X216" s="3" t="str">
        <f t="shared" si="27"/>
        <v/>
      </c>
      <c r="Y216" s="3" t="str">
        <f t="shared" si="27"/>
        <v/>
      </c>
      <c r="Z216" s="3"/>
      <c r="AA216" s="3"/>
      <c r="AB216" s="3" t="str">
        <f t="shared" ref="AB216:AC279" si="31">IF($AA216&lt;&gt;"N/A",TRIM(MID(SUBSTITUTE($AA216,"/",REPT(" ",LEN($AA216))),(AF$2-1)*LEN($AA216)+1,LEN($AA216))),"")</f>
        <v/>
      </c>
      <c r="AC216" s="3" t="str">
        <f t="shared" si="31"/>
        <v/>
      </c>
      <c r="AD216" s="3"/>
      <c r="AE216" s="3"/>
      <c r="AF216" s="3" t="str">
        <f t="shared" si="28"/>
        <v/>
      </c>
      <c r="AG216" s="3" t="str">
        <f t="shared" si="28"/>
        <v/>
      </c>
      <c r="AH216" s="3"/>
    </row>
    <row r="217" spans="1:34" x14ac:dyDescent="0.35">
      <c r="A217" s="11"/>
      <c r="B217" s="2"/>
      <c r="C217" s="13" t="str">
        <f>IFERROR(INDEX('Genoa Loop Info'!$B$2:$Z$300,MATCH(I217,'Genoa Loop Info'!$A$2:$A$300,0),MATCH($C$2,'Genoa Loop Info'!$B$1:$Z$1,0)),"No Match")</f>
        <v>No Match</v>
      </c>
      <c r="D217" s="13" t="str">
        <f>IFERROR(INDEX('Genoa Loop Info'!$B$2:$Z$300,MATCH(I217,'Genoa Loop Info'!$A$2:$A$300,0),MATCH($D$2,'Genoa Loop Info'!$B$1:$Z$1,0)),"No Port Info")</f>
        <v>No Port Info</v>
      </c>
      <c r="E217" s="13" t="str">
        <f t="shared" si="29"/>
        <v>No</v>
      </c>
      <c r="F217" s="13" t="str">
        <f t="shared" si="30"/>
        <v>No Match</v>
      </c>
      <c r="G217" s="13" t="str">
        <f>IFERROR(INDEX('Genoa Loop Info'!$B$2:$Z$300,MATCH(I217,'Genoa Loop Info'!$A$2:$A$300,0),MATCH($G$2,'Genoa Loop Info'!$B$1:$Z$1,0)),"No Cust ID")</f>
        <v>No Cust ID</v>
      </c>
      <c r="H217" s="4"/>
      <c r="I217" s="3"/>
      <c r="J217" s="3"/>
      <c r="K217" s="14"/>
      <c r="L217" s="3"/>
      <c r="M217" s="3"/>
      <c r="N217" s="3"/>
      <c r="O217" s="3"/>
      <c r="P217" s="3" t="str">
        <f t="shared" ref="P217:Q280" si="32">IF($O217&lt;&gt;"N/A",TRIM(MID(SUBSTITUTE($O217,"/",REPT(" ",LEN($O217))),(P$2-1)*LEN($O217)+1,LEN($O217))),"")</f>
        <v/>
      </c>
      <c r="Q217" s="3" t="str">
        <f t="shared" si="32"/>
        <v/>
      </c>
      <c r="R217" s="3"/>
      <c r="S217" s="3"/>
      <c r="T217" s="3" t="str">
        <f t="shared" ref="T217:U280" si="33">IF($S217&lt;&gt;"N/A",TRIM(MID(SUBSTITUTE($S217,"/",REPT(" ",LEN($S217))),(T$2-1)*LEN($S217)+1,LEN($S217))),"")</f>
        <v/>
      </c>
      <c r="U217" s="3" t="str">
        <f t="shared" si="33"/>
        <v/>
      </c>
      <c r="V217" s="3"/>
      <c r="W217" s="3"/>
      <c r="X217" s="3" t="str">
        <f t="shared" si="27"/>
        <v/>
      </c>
      <c r="Y217" s="3" t="str">
        <f t="shared" si="27"/>
        <v/>
      </c>
      <c r="Z217" s="3"/>
      <c r="AA217" s="3"/>
      <c r="AB217" s="3" t="str">
        <f t="shared" si="31"/>
        <v/>
      </c>
      <c r="AC217" s="3" t="str">
        <f t="shared" si="31"/>
        <v/>
      </c>
      <c r="AD217" s="3"/>
      <c r="AE217" s="3"/>
      <c r="AF217" s="3" t="str">
        <f t="shared" si="28"/>
        <v/>
      </c>
      <c r="AG217" s="3" t="str">
        <f t="shared" si="28"/>
        <v/>
      </c>
      <c r="AH217" s="3"/>
    </row>
    <row r="218" spans="1:34" x14ac:dyDescent="0.35">
      <c r="A218" s="11"/>
      <c r="B218" s="2"/>
      <c r="C218" s="13" t="str">
        <f>IFERROR(INDEX('Genoa Loop Info'!$B$2:$Z$300,MATCH(I218,'Genoa Loop Info'!$A$2:$A$300,0),MATCH($C$2,'Genoa Loop Info'!$B$1:$Z$1,0)),"No Match")</f>
        <v>No Match</v>
      </c>
      <c r="D218" s="13" t="str">
        <f>IFERROR(INDEX('Genoa Loop Info'!$B$2:$Z$300,MATCH(I218,'Genoa Loop Info'!$A$2:$A$300,0),MATCH($D$2,'Genoa Loop Info'!$B$1:$Z$1,0)),"No Port Info")</f>
        <v>No Port Info</v>
      </c>
      <c r="E218" s="13" t="str">
        <f t="shared" si="29"/>
        <v>No</v>
      </c>
      <c r="F218" s="13" t="str">
        <f t="shared" si="30"/>
        <v>No Match</v>
      </c>
      <c r="G218" s="13" t="str">
        <f>IFERROR(INDEX('Genoa Loop Info'!$B$2:$Z$300,MATCH(I218,'Genoa Loop Info'!$A$2:$A$300,0),MATCH($G$2,'Genoa Loop Info'!$B$1:$Z$1,0)),"No Cust ID")</f>
        <v>No Cust ID</v>
      </c>
      <c r="H218" s="4"/>
      <c r="I218" s="3"/>
      <c r="J218" s="3"/>
      <c r="K218" s="14"/>
      <c r="L218" s="3"/>
      <c r="M218" s="3"/>
      <c r="N218" s="3"/>
      <c r="O218" s="3"/>
      <c r="P218" s="3" t="str">
        <f t="shared" si="32"/>
        <v/>
      </c>
      <c r="Q218" s="3" t="str">
        <f t="shared" si="32"/>
        <v/>
      </c>
      <c r="R218" s="3"/>
      <c r="S218" s="3"/>
      <c r="T218" s="3" t="str">
        <f t="shared" si="33"/>
        <v/>
      </c>
      <c r="U218" s="3" t="str">
        <f t="shared" si="33"/>
        <v/>
      </c>
      <c r="V218" s="3"/>
      <c r="W218" s="3"/>
      <c r="X218" s="3" t="str">
        <f t="shared" ref="X218:Y281" si="34">IF($W218&lt;&gt;"N/A",TRIM(MID(SUBSTITUTE($W218,"/",REPT(" ",LEN($W218))),(X$2-1)*LEN($W218)+1,LEN($W218))),"")</f>
        <v/>
      </c>
      <c r="Y218" s="3" t="str">
        <f t="shared" si="34"/>
        <v/>
      </c>
      <c r="Z218" s="3"/>
      <c r="AA218" s="3"/>
      <c r="AB218" s="3" t="str">
        <f t="shared" si="31"/>
        <v/>
      </c>
      <c r="AC218" s="3" t="str">
        <f t="shared" si="31"/>
        <v/>
      </c>
      <c r="AD218" s="3"/>
      <c r="AE218" s="3"/>
      <c r="AF218" s="3" t="str">
        <f t="shared" si="28"/>
        <v/>
      </c>
      <c r="AG218" s="3" t="str">
        <f t="shared" si="28"/>
        <v/>
      </c>
      <c r="AH218" s="3"/>
    </row>
    <row r="219" spans="1:34" x14ac:dyDescent="0.35">
      <c r="A219" s="11"/>
      <c r="B219" s="2"/>
      <c r="C219" s="13" t="str">
        <f>IFERROR(INDEX('Genoa Loop Info'!$B$2:$Z$300,MATCH(I219,'Genoa Loop Info'!$A$2:$A$300,0),MATCH($C$2,'Genoa Loop Info'!$B$1:$Z$1,0)),"No Match")</f>
        <v>No Match</v>
      </c>
      <c r="D219" s="13" t="str">
        <f>IFERROR(INDEX('Genoa Loop Info'!$B$2:$Z$300,MATCH(I219,'Genoa Loop Info'!$A$2:$A$300,0),MATCH($D$2,'Genoa Loop Info'!$B$1:$Z$1,0)),"No Port Info")</f>
        <v>No Port Info</v>
      </c>
      <c r="E219" s="13" t="str">
        <f t="shared" si="29"/>
        <v>No</v>
      </c>
      <c r="F219" s="13" t="str">
        <f t="shared" si="30"/>
        <v>No Match</v>
      </c>
      <c r="G219" s="13" t="str">
        <f>IFERROR(INDEX('Genoa Loop Info'!$B$2:$Z$300,MATCH(I219,'Genoa Loop Info'!$A$2:$A$300,0),MATCH($G$2,'Genoa Loop Info'!$B$1:$Z$1,0)),"No Cust ID")</f>
        <v>No Cust ID</v>
      </c>
      <c r="H219" s="4"/>
      <c r="I219" s="3"/>
      <c r="J219" s="3"/>
      <c r="K219" s="14"/>
      <c r="L219" s="3"/>
      <c r="M219" s="3"/>
      <c r="N219" s="3"/>
      <c r="O219" s="3"/>
      <c r="P219" s="3" t="str">
        <f t="shared" si="32"/>
        <v/>
      </c>
      <c r="Q219" s="3" t="str">
        <f t="shared" si="32"/>
        <v/>
      </c>
      <c r="R219" s="3"/>
      <c r="S219" s="3"/>
      <c r="T219" s="3" t="str">
        <f t="shared" si="33"/>
        <v/>
      </c>
      <c r="U219" s="3" t="str">
        <f t="shared" si="33"/>
        <v/>
      </c>
      <c r="V219" s="3"/>
      <c r="W219" s="3"/>
      <c r="X219" s="3" t="str">
        <f t="shared" si="34"/>
        <v/>
      </c>
      <c r="Y219" s="3" t="str">
        <f t="shared" si="34"/>
        <v/>
      </c>
      <c r="Z219" s="3"/>
      <c r="AA219" s="3"/>
      <c r="AB219" s="3" t="str">
        <f t="shared" si="31"/>
        <v/>
      </c>
      <c r="AC219" s="3" t="str">
        <f t="shared" si="31"/>
        <v/>
      </c>
      <c r="AD219" s="3"/>
      <c r="AE219" s="3"/>
      <c r="AF219" s="3" t="str">
        <f t="shared" si="28"/>
        <v/>
      </c>
      <c r="AG219" s="3" t="str">
        <f t="shared" si="28"/>
        <v/>
      </c>
      <c r="AH219" s="3"/>
    </row>
    <row r="220" spans="1:34" x14ac:dyDescent="0.35">
      <c r="A220" s="11"/>
      <c r="B220" s="2"/>
      <c r="C220" s="13" t="str">
        <f>IFERROR(INDEX('Genoa Loop Info'!$B$2:$Z$300,MATCH(I220,'Genoa Loop Info'!$A$2:$A$300,0),MATCH($C$2,'Genoa Loop Info'!$B$1:$Z$1,0)),"No Match")</f>
        <v>No Match</v>
      </c>
      <c r="D220" s="13" t="str">
        <f>IFERROR(INDEX('Genoa Loop Info'!$B$2:$Z$300,MATCH(I220,'Genoa Loop Info'!$A$2:$A$300,0),MATCH($D$2,'Genoa Loop Info'!$B$1:$Z$1,0)),"No Port Info")</f>
        <v>No Port Info</v>
      </c>
      <c r="E220" s="13" t="str">
        <f t="shared" si="29"/>
        <v>No</v>
      </c>
      <c r="F220" s="13" t="str">
        <f t="shared" si="30"/>
        <v>No Match</v>
      </c>
      <c r="G220" s="13" t="str">
        <f>IFERROR(INDEX('Genoa Loop Info'!$B$2:$Z$300,MATCH(I220,'Genoa Loop Info'!$A$2:$A$300,0),MATCH($G$2,'Genoa Loop Info'!$B$1:$Z$1,0)),"No Cust ID")</f>
        <v>No Cust ID</v>
      </c>
      <c r="H220" s="4"/>
      <c r="I220" s="3"/>
      <c r="J220" s="3"/>
      <c r="K220" s="14"/>
      <c r="L220" s="3"/>
      <c r="M220" s="3"/>
      <c r="N220" s="3"/>
      <c r="O220" s="3"/>
      <c r="P220" s="3" t="str">
        <f t="shared" si="32"/>
        <v/>
      </c>
      <c r="Q220" s="3" t="str">
        <f t="shared" si="32"/>
        <v/>
      </c>
      <c r="R220" s="3"/>
      <c r="S220" s="3"/>
      <c r="T220" s="3" t="str">
        <f t="shared" si="33"/>
        <v/>
      </c>
      <c r="U220" s="3" t="str">
        <f t="shared" si="33"/>
        <v/>
      </c>
      <c r="V220" s="3"/>
      <c r="W220" s="3"/>
      <c r="X220" s="3" t="str">
        <f t="shared" si="34"/>
        <v/>
      </c>
      <c r="Y220" s="3" t="str">
        <f t="shared" si="34"/>
        <v/>
      </c>
      <c r="Z220" s="3"/>
      <c r="AA220" s="3"/>
      <c r="AB220" s="3" t="str">
        <f t="shared" si="31"/>
        <v/>
      </c>
      <c r="AC220" s="3" t="str">
        <f t="shared" si="31"/>
        <v/>
      </c>
      <c r="AD220" s="3"/>
      <c r="AE220" s="3"/>
      <c r="AF220" s="3" t="str">
        <f t="shared" si="28"/>
        <v/>
      </c>
      <c r="AG220" s="3" t="str">
        <f t="shared" si="28"/>
        <v/>
      </c>
      <c r="AH220" s="3"/>
    </row>
    <row r="221" spans="1:34" x14ac:dyDescent="0.35">
      <c r="A221" s="11"/>
      <c r="B221" s="2"/>
      <c r="C221" s="13" t="str">
        <f>IFERROR(INDEX('Genoa Loop Info'!$B$2:$Z$300,MATCH(I221,'Genoa Loop Info'!$A$2:$A$300,0),MATCH($C$2,'Genoa Loop Info'!$B$1:$Z$1,0)),"No Match")</f>
        <v>No Match</v>
      </c>
      <c r="D221" s="13" t="str">
        <f>IFERROR(INDEX('Genoa Loop Info'!$B$2:$Z$300,MATCH(I221,'Genoa Loop Info'!$A$2:$A$300,0),MATCH($D$2,'Genoa Loop Info'!$B$1:$Z$1,0)),"No Port Info")</f>
        <v>No Port Info</v>
      </c>
      <c r="E221" s="13" t="str">
        <f t="shared" si="29"/>
        <v>No</v>
      </c>
      <c r="F221" s="13" t="str">
        <f t="shared" si="30"/>
        <v>No Match</v>
      </c>
      <c r="G221" s="13" t="str">
        <f>IFERROR(INDEX('Genoa Loop Info'!$B$2:$Z$300,MATCH(I221,'Genoa Loop Info'!$A$2:$A$300,0),MATCH($G$2,'Genoa Loop Info'!$B$1:$Z$1,0)),"No Cust ID")</f>
        <v>No Cust ID</v>
      </c>
      <c r="H221" s="4"/>
      <c r="I221" s="3"/>
      <c r="J221" s="3"/>
      <c r="K221" s="14"/>
      <c r="L221" s="3"/>
      <c r="M221" s="3"/>
      <c r="N221" s="3"/>
      <c r="O221" s="3"/>
      <c r="P221" s="3" t="str">
        <f t="shared" si="32"/>
        <v/>
      </c>
      <c r="Q221" s="3" t="str">
        <f t="shared" si="32"/>
        <v/>
      </c>
      <c r="R221" s="3"/>
      <c r="S221" s="3"/>
      <c r="T221" s="3" t="str">
        <f t="shared" si="33"/>
        <v/>
      </c>
      <c r="U221" s="3" t="str">
        <f t="shared" si="33"/>
        <v/>
      </c>
      <c r="V221" s="3"/>
      <c r="W221" s="3"/>
      <c r="X221" s="3" t="str">
        <f t="shared" si="34"/>
        <v/>
      </c>
      <c r="Y221" s="3" t="str">
        <f t="shared" si="34"/>
        <v/>
      </c>
      <c r="Z221" s="3"/>
      <c r="AA221" s="3"/>
      <c r="AB221" s="3" t="str">
        <f t="shared" si="31"/>
        <v/>
      </c>
      <c r="AC221" s="3" t="str">
        <f t="shared" si="31"/>
        <v/>
      </c>
      <c r="AD221" s="3"/>
      <c r="AE221" s="3"/>
      <c r="AF221" s="3" t="str">
        <f t="shared" si="28"/>
        <v/>
      </c>
      <c r="AG221" s="3" t="str">
        <f t="shared" si="28"/>
        <v/>
      </c>
      <c r="AH221" s="3"/>
    </row>
    <row r="222" spans="1:34" x14ac:dyDescent="0.35">
      <c r="A222" s="11"/>
      <c r="B222" s="2"/>
      <c r="C222" s="13" t="str">
        <f>IFERROR(INDEX('Genoa Loop Info'!$B$2:$Z$300,MATCH(I222,'Genoa Loop Info'!$A$2:$A$300,0),MATCH($C$2,'Genoa Loop Info'!$B$1:$Z$1,0)),"No Match")</f>
        <v>No Match</v>
      </c>
      <c r="D222" s="13" t="str">
        <f>IFERROR(INDEX('Genoa Loop Info'!$B$2:$Z$300,MATCH(I222,'Genoa Loop Info'!$A$2:$A$300,0),MATCH($D$2,'Genoa Loop Info'!$B$1:$Z$1,0)),"No Port Info")</f>
        <v>No Port Info</v>
      </c>
      <c r="E222" s="13" t="str">
        <f t="shared" si="29"/>
        <v>No</v>
      </c>
      <c r="F222" s="13" t="str">
        <f t="shared" si="30"/>
        <v>No Match</v>
      </c>
      <c r="G222" s="13" t="str">
        <f>IFERROR(INDEX('Genoa Loop Info'!$B$2:$Z$300,MATCH(I222,'Genoa Loop Info'!$A$2:$A$300,0),MATCH($G$2,'Genoa Loop Info'!$B$1:$Z$1,0)),"No Cust ID")</f>
        <v>No Cust ID</v>
      </c>
      <c r="H222" s="4"/>
      <c r="I222" s="3"/>
      <c r="J222" s="3"/>
      <c r="K222" s="14"/>
      <c r="L222" s="3"/>
      <c r="M222" s="3"/>
      <c r="N222" s="3"/>
      <c r="O222" s="3"/>
      <c r="P222" s="3" t="str">
        <f t="shared" si="32"/>
        <v/>
      </c>
      <c r="Q222" s="3" t="str">
        <f t="shared" si="32"/>
        <v/>
      </c>
      <c r="R222" s="3"/>
      <c r="S222" s="3"/>
      <c r="T222" s="3" t="str">
        <f t="shared" si="33"/>
        <v/>
      </c>
      <c r="U222" s="3" t="str">
        <f t="shared" si="33"/>
        <v/>
      </c>
      <c r="V222" s="3"/>
      <c r="W222" s="3"/>
      <c r="X222" s="3" t="str">
        <f t="shared" si="34"/>
        <v/>
      </c>
      <c r="Y222" s="3" t="str">
        <f t="shared" si="34"/>
        <v/>
      </c>
      <c r="Z222" s="3"/>
      <c r="AA222" s="3"/>
      <c r="AB222" s="3" t="str">
        <f t="shared" si="31"/>
        <v/>
      </c>
      <c r="AC222" s="3" t="str">
        <f t="shared" si="31"/>
        <v/>
      </c>
      <c r="AD222" s="3"/>
      <c r="AE222" s="3"/>
      <c r="AF222" s="3" t="str">
        <f t="shared" si="28"/>
        <v/>
      </c>
      <c r="AG222" s="3" t="str">
        <f t="shared" si="28"/>
        <v/>
      </c>
      <c r="AH222" s="3"/>
    </row>
    <row r="223" spans="1:34" x14ac:dyDescent="0.35">
      <c r="A223" s="11"/>
      <c r="B223" s="2"/>
      <c r="C223" s="13" t="str">
        <f>IFERROR(INDEX('Genoa Loop Info'!$B$2:$Z$300,MATCH(I223,'Genoa Loop Info'!$A$2:$A$300,0),MATCH($C$2,'Genoa Loop Info'!$B$1:$Z$1,0)),"No Match")</f>
        <v>No Match</v>
      </c>
      <c r="D223" s="13" t="str">
        <f>IFERROR(INDEX('Genoa Loop Info'!$B$2:$Z$300,MATCH(I223,'Genoa Loop Info'!$A$2:$A$300,0),MATCH($D$2,'Genoa Loop Info'!$B$1:$Z$1,0)),"No Port Info")</f>
        <v>No Port Info</v>
      </c>
      <c r="E223" s="13" t="str">
        <f t="shared" si="29"/>
        <v>No</v>
      </c>
      <c r="F223" s="13" t="str">
        <f t="shared" si="30"/>
        <v>No Match</v>
      </c>
      <c r="G223" s="13" t="str">
        <f>IFERROR(INDEX('Genoa Loop Info'!$B$2:$Z$300,MATCH(I223,'Genoa Loop Info'!$A$2:$A$300,0),MATCH($G$2,'Genoa Loop Info'!$B$1:$Z$1,0)),"No Cust ID")</f>
        <v>No Cust ID</v>
      </c>
      <c r="H223" s="4"/>
      <c r="I223" s="3"/>
      <c r="J223" s="3"/>
      <c r="K223" s="14"/>
      <c r="L223" s="3"/>
      <c r="M223" s="3"/>
      <c r="N223" s="3"/>
      <c r="O223" s="3"/>
      <c r="P223" s="3" t="str">
        <f t="shared" si="32"/>
        <v/>
      </c>
      <c r="Q223" s="3" t="str">
        <f t="shared" si="32"/>
        <v/>
      </c>
      <c r="R223" s="3"/>
      <c r="S223" s="3"/>
      <c r="T223" s="3" t="str">
        <f t="shared" si="33"/>
        <v/>
      </c>
      <c r="U223" s="3" t="str">
        <f t="shared" si="33"/>
        <v/>
      </c>
      <c r="V223" s="3"/>
      <c r="W223" s="3"/>
      <c r="X223" s="3" t="str">
        <f t="shared" si="34"/>
        <v/>
      </c>
      <c r="Y223" s="3" t="str">
        <f t="shared" si="34"/>
        <v/>
      </c>
      <c r="Z223" s="3"/>
      <c r="AA223" s="3"/>
      <c r="AB223" s="3" t="str">
        <f t="shared" si="31"/>
        <v/>
      </c>
      <c r="AC223" s="3" t="str">
        <f t="shared" si="31"/>
        <v/>
      </c>
      <c r="AD223" s="3"/>
      <c r="AE223" s="3"/>
      <c r="AF223" s="3" t="str">
        <f t="shared" si="28"/>
        <v/>
      </c>
      <c r="AG223" s="3" t="str">
        <f t="shared" si="28"/>
        <v/>
      </c>
      <c r="AH223" s="3"/>
    </row>
    <row r="224" spans="1:34" x14ac:dyDescent="0.35">
      <c r="A224" s="11"/>
      <c r="B224" s="2"/>
      <c r="C224" s="13" t="str">
        <f>IFERROR(INDEX('Genoa Loop Info'!$B$2:$Z$300,MATCH(I224,'Genoa Loop Info'!$A$2:$A$300,0),MATCH($C$2,'Genoa Loop Info'!$B$1:$Z$1,0)),"No Match")</f>
        <v>No Match</v>
      </c>
      <c r="D224" s="13" t="str">
        <f>IFERROR(INDEX('Genoa Loop Info'!$B$2:$Z$300,MATCH(I224,'Genoa Loop Info'!$A$2:$A$300,0),MATCH($D$2,'Genoa Loop Info'!$B$1:$Z$1,0)),"No Port Info")</f>
        <v>No Port Info</v>
      </c>
      <c r="E224" s="13" t="str">
        <f t="shared" si="29"/>
        <v>No</v>
      </c>
      <c r="F224" s="13" t="str">
        <f t="shared" si="30"/>
        <v>No Match</v>
      </c>
      <c r="G224" s="13" t="str">
        <f>IFERROR(INDEX('Genoa Loop Info'!$B$2:$Z$300,MATCH(I224,'Genoa Loop Info'!$A$2:$A$300,0),MATCH($G$2,'Genoa Loop Info'!$B$1:$Z$1,0)),"No Cust ID")</f>
        <v>No Cust ID</v>
      </c>
      <c r="H224" s="4"/>
      <c r="I224" s="3"/>
      <c r="J224" s="3"/>
      <c r="K224" s="14"/>
      <c r="L224" s="3"/>
      <c r="M224" s="3"/>
      <c r="N224" s="3"/>
      <c r="O224" s="3"/>
      <c r="P224" s="3" t="str">
        <f t="shared" si="32"/>
        <v/>
      </c>
      <c r="Q224" s="3" t="str">
        <f t="shared" si="32"/>
        <v/>
      </c>
      <c r="R224" s="3"/>
      <c r="S224" s="3"/>
      <c r="T224" s="3" t="str">
        <f t="shared" si="33"/>
        <v/>
      </c>
      <c r="U224" s="3" t="str">
        <f t="shared" si="33"/>
        <v/>
      </c>
      <c r="V224" s="3"/>
      <c r="W224" s="3"/>
      <c r="X224" s="3" t="str">
        <f t="shared" si="34"/>
        <v/>
      </c>
      <c r="Y224" s="3" t="str">
        <f t="shared" si="34"/>
        <v/>
      </c>
      <c r="Z224" s="3"/>
      <c r="AA224" s="3"/>
      <c r="AB224" s="3" t="str">
        <f t="shared" si="31"/>
        <v/>
      </c>
      <c r="AC224" s="3" t="str">
        <f t="shared" si="31"/>
        <v/>
      </c>
      <c r="AD224" s="3"/>
      <c r="AE224" s="3"/>
      <c r="AF224" s="3" t="str">
        <f t="shared" si="28"/>
        <v/>
      </c>
      <c r="AG224" s="3" t="str">
        <f t="shared" si="28"/>
        <v/>
      </c>
      <c r="AH224" s="3"/>
    </row>
    <row r="225" spans="1:34" x14ac:dyDescent="0.35">
      <c r="A225" s="11"/>
      <c r="B225" s="2"/>
      <c r="C225" s="13" t="str">
        <f>IFERROR(INDEX('Genoa Loop Info'!$B$2:$Z$300,MATCH(I225,'Genoa Loop Info'!$A$2:$A$300,0),MATCH($C$2,'Genoa Loop Info'!$B$1:$Z$1,0)),"No Match")</f>
        <v>No Match</v>
      </c>
      <c r="D225" s="13" t="str">
        <f>IFERROR(INDEX('Genoa Loop Info'!$B$2:$Z$300,MATCH(I225,'Genoa Loop Info'!$A$2:$A$300,0),MATCH($D$2,'Genoa Loop Info'!$B$1:$Z$1,0)),"No Port Info")</f>
        <v>No Port Info</v>
      </c>
      <c r="E225" s="13" t="str">
        <f t="shared" si="29"/>
        <v>No</v>
      </c>
      <c r="F225" s="13" t="str">
        <f t="shared" si="30"/>
        <v>No Match</v>
      </c>
      <c r="G225" s="13" t="str">
        <f>IFERROR(INDEX('Genoa Loop Info'!$B$2:$Z$300,MATCH(I225,'Genoa Loop Info'!$A$2:$A$300,0),MATCH($G$2,'Genoa Loop Info'!$B$1:$Z$1,0)),"No Cust ID")</f>
        <v>No Cust ID</v>
      </c>
      <c r="H225" s="4"/>
      <c r="I225" s="3"/>
      <c r="J225" s="3"/>
      <c r="K225" s="14"/>
      <c r="L225" s="3"/>
      <c r="M225" s="3"/>
      <c r="N225" s="3"/>
      <c r="O225" s="3"/>
      <c r="P225" s="3" t="str">
        <f t="shared" si="32"/>
        <v/>
      </c>
      <c r="Q225" s="3" t="str">
        <f t="shared" si="32"/>
        <v/>
      </c>
      <c r="R225" s="3"/>
      <c r="S225" s="3"/>
      <c r="T225" s="3" t="str">
        <f t="shared" si="33"/>
        <v/>
      </c>
      <c r="U225" s="3" t="str">
        <f t="shared" si="33"/>
        <v/>
      </c>
      <c r="V225" s="3"/>
      <c r="W225" s="3"/>
      <c r="X225" s="3" t="str">
        <f t="shared" si="34"/>
        <v/>
      </c>
      <c r="Y225" s="3" t="str">
        <f t="shared" si="34"/>
        <v/>
      </c>
      <c r="Z225" s="3"/>
      <c r="AA225" s="3"/>
      <c r="AB225" s="3" t="str">
        <f t="shared" si="31"/>
        <v/>
      </c>
      <c r="AC225" s="3" t="str">
        <f t="shared" si="31"/>
        <v/>
      </c>
      <c r="AD225" s="3"/>
      <c r="AE225" s="3"/>
      <c r="AF225" s="3" t="str">
        <f t="shared" si="28"/>
        <v/>
      </c>
      <c r="AG225" s="3" t="str">
        <f t="shared" si="28"/>
        <v/>
      </c>
      <c r="AH225" s="3"/>
    </row>
    <row r="226" spans="1:34" x14ac:dyDescent="0.35">
      <c r="A226" s="11"/>
      <c r="B226" s="2"/>
      <c r="C226" s="13" t="str">
        <f>IFERROR(INDEX('Genoa Loop Info'!$B$2:$Z$300,MATCH(I226,'Genoa Loop Info'!$A$2:$A$300,0),MATCH($C$2,'Genoa Loop Info'!$B$1:$Z$1,0)),"No Match")</f>
        <v>No Match</v>
      </c>
      <c r="D226" s="13" t="str">
        <f>IFERROR(INDEX('Genoa Loop Info'!$B$2:$Z$300,MATCH(I226,'Genoa Loop Info'!$A$2:$A$300,0),MATCH($D$2,'Genoa Loop Info'!$B$1:$Z$1,0)),"No Port Info")</f>
        <v>No Port Info</v>
      </c>
      <c r="E226" s="13" t="str">
        <f t="shared" si="29"/>
        <v>No</v>
      </c>
      <c r="F226" s="13" t="str">
        <f t="shared" si="30"/>
        <v>No Match</v>
      </c>
      <c r="G226" s="13" t="str">
        <f>IFERROR(INDEX('Genoa Loop Info'!$B$2:$Z$300,MATCH(I226,'Genoa Loop Info'!$A$2:$A$300,0),MATCH($G$2,'Genoa Loop Info'!$B$1:$Z$1,0)),"No Cust ID")</f>
        <v>No Cust ID</v>
      </c>
      <c r="H226" s="4"/>
      <c r="I226" s="3"/>
      <c r="J226" s="3"/>
      <c r="K226" s="14"/>
      <c r="L226" s="3"/>
      <c r="M226" s="3"/>
      <c r="N226" s="3"/>
      <c r="O226" s="3"/>
      <c r="P226" s="3" t="str">
        <f t="shared" si="32"/>
        <v/>
      </c>
      <c r="Q226" s="3" t="str">
        <f t="shared" si="32"/>
        <v/>
      </c>
      <c r="R226" s="3"/>
      <c r="S226" s="3"/>
      <c r="T226" s="3" t="str">
        <f t="shared" si="33"/>
        <v/>
      </c>
      <c r="U226" s="3" t="str">
        <f t="shared" si="33"/>
        <v/>
      </c>
      <c r="V226" s="3"/>
      <c r="W226" s="3"/>
      <c r="X226" s="3" t="str">
        <f t="shared" si="34"/>
        <v/>
      </c>
      <c r="Y226" s="3" t="str">
        <f t="shared" si="34"/>
        <v/>
      </c>
      <c r="Z226" s="3"/>
      <c r="AA226" s="3"/>
      <c r="AB226" s="3" t="str">
        <f t="shared" si="31"/>
        <v/>
      </c>
      <c r="AC226" s="3" t="str">
        <f t="shared" si="31"/>
        <v/>
      </c>
      <c r="AD226" s="3"/>
      <c r="AE226" s="3"/>
      <c r="AF226" s="3" t="str">
        <f t="shared" si="28"/>
        <v/>
      </c>
      <c r="AG226" s="3" t="str">
        <f t="shared" si="28"/>
        <v/>
      </c>
      <c r="AH226" s="3"/>
    </row>
    <row r="227" spans="1:34" x14ac:dyDescent="0.35">
      <c r="A227" s="11"/>
      <c r="B227" s="2"/>
      <c r="C227" s="13" t="str">
        <f>IFERROR(INDEX('Genoa Loop Info'!$B$2:$Z$300,MATCH(I227,'Genoa Loop Info'!$A$2:$A$300,0),MATCH($C$2,'Genoa Loop Info'!$B$1:$Z$1,0)),"No Match")</f>
        <v>No Match</v>
      </c>
      <c r="D227" s="13" t="str">
        <f>IFERROR(INDEX('Genoa Loop Info'!$B$2:$Z$300,MATCH(I227,'Genoa Loop Info'!$A$2:$A$300,0),MATCH($D$2,'Genoa Loop Info'!$B$1:$Z$1,0)),"No Port Info")</f>
        <v>No Port Info</v>
      </c>
      <c r="E227" s="13" t="str">
        <f t="shared" si="29"/>
        <v>No</v>
      </c>
      <c r="F227" s="13" t="str">
        <f t="shared" si="30"/>
        <v>No Match</v>
      </c>
      <c r="G227" s="13" t="str">
        <f>IFERROR(INDEX('Genoa Loop Info'!$B$2:$Z$300,MATCH(I227,'Genoa Loop Info'!$A$2:$A$300,0),MATCH($G$2,'Genoa Loop Info'!$B$1:$Z$1,0)),"No Cust ID")</f>
        <v>No Cust ID</v>
      </c>
      <c r="H227" s="4"/>
      <c r="I227" s="3"/>
      <c r="J227" s="3"/>
      <c r="K227" s="14"/>
      <c r="L227" s="3"/>
      <c r="M227" s="3"/>
      <c r="N227" s="3"/>
      <c r="O227" s="3"/>
      <c r="P227" s="3" t="str">
        <f t="shared" si="32"/>
        <v/>
      </c>
      <c r="Q227" s="3" t="str">
        <f t="shared" si="32"/>
        <v/>
      </c>
      <c r="R227" s="3"/>
      <c r="S227" s="3"/>
      <c r="T227" s="3" t="str">
        <f t="shared" si="33"/>
        <v/>
      </c>
      <c r="U227" s="3" t="str">
        <f t="shared" si="33"/>
        <v/>
      </c>
      <c r="V227" s="3"/>
      <c r="W227" s="3"/>
      <c r="X227" s="3" t="str">
        <f t="shared" si="34"/>
        <v/>
      </c>
      <c r="Y227" s="3" t="str">
        <f t="shared" si="34"/>
        <v/>
      </c>
      <c r="Z227" s="3"/>
      <c r="AA227" s="3"/>
      <c r="AB227" s="3" t="str">
        <f t="shared" si="31"/>
        <v/>
      </c>
      <c r="AC227" s="3" t="str">
        <f t="shared" si="31"/>
        <v/>
      </c>
      <c r="AD227" s="3"/>
      <c r="AE227" s="3"/>
      <c r="AF227" s="3" t="str">
        <f t="shared" si="28"/>
        <v/>
      </c>
      <c r="AG227" s="3" t="str">
        <f t="shared" si="28"/>
        <v/>
      </c>
      <c r="AH227" s="3"/>
    </row>
    <row r="228" spans="1:34" x14ac:dyDescent="0.35">
      <c r="A228" s="11"/>
      <c r="B228" s="2"/>
      <c r="C228" s="13" t="str">
        <f>IFERROR(INDEX('Genoa Loop Info'!$B$2:$Z$300,MATCH(I228,'Genoa Loop Info'!$A$2:$A$300,0),MATCH($C$2,'Genoa Loop Info'!$B$1:$Z$1,0)),"No Match")</f>
        <v>No Match</v>
      </c>
      <c r="D228" s="13" t="str">
        <f>IFERROR(INDEX('Genoa Loop Info'!$B$2:$Z$300,MATCH(I228,'Genoa Loop Info'!$A$2:$A$300,0),MATCH($D$2,'Genoa Loop Info'!$B$1:$Z$1,0)),"No Port Info")</f>
        <v>No Port Info</v>
      </c>
      <c r="E228" s="13" t="str">
        <f t="shared" si="29"/>
        <v>No</v>
      </c>
      <c r="F228" s="13" t="str">
        <f t="shared" si="30"/>
        <v>No Match</v>
      </c>
      <c r="G228" s="13" t="str">
        <f>IFERROR(INDEX('Genoa Loop Info'!$B$2:$Z$300,MATCH(I228,'Genoa Loop Info'!$A$2:$A$300,0),MATCH($G$2,'Genoa Loop Info'!$B$1:$Z$1,0)),"No Cust ID")</f>
        <v>No Cust ID</v>
      </c>
      <c r="H228" s="4"/>
      <c r="I228" s="3"/>
      <c r="J228" s="3"/>
      <c r="K228" s="14"/>
      <c r="L228" s="3"/>
      <c r="M228" s="3"/>
      <c r="N228" s="3"/>
      <c r="O228" s="3"/>
      <c r="P228" s="3" t="str">
        <f t="shared" si="32"/>
        <v/>
      </c>
      <c r="Q228" s="3" t="str">
        <f t="shared" si="32"/>
        <v/>
      </c>
      <c r="R228" s="3"/>
      <c r="S228" s="3"/>
      <c r="T228" s="3" t="str">
        <f t="shared" si="33"/>
        <v/>
      </c>
      <c r="U228" s="3" t="str">
        <f t="shared" si="33"/>
        <v/>
      </c>
      <c r="V228" s="3"/>
      <c r="W228" s="3"/>
      <c r="X228" s="3" t="str">
        <f t="shared" si="34"/>
        <v/>
      </c>
      <c r="Y228" s="3" t="str">
        <f t="shared" si="34"/>
        <v/>
      </c>
      <c r="Z228" s="3"/>
      <c r="AA228" s="3"/>
      <c r="AB228" s="3" t="str">
        <f t="shared" si="31"/>
        <v/>
      </c>
      <c r="AC228" s="3" t="str">
        <f t="shared" si="31"/>
        <v/>
      </c>
      <c r="AD228" s="3"/>
      <c r="AE228" s="3"/>
      <c r="AF228" s="3" t="str">
        <f t="shared" ref="AF228:AG291" si="35">IF($AE228&lt;&gt;"N/A",TRIM(MID(SUBSTITUTE($AE228,"/",REPT(" ",LEN($AE228))),(AF$2-1)*LEN($AE228)+1,LEN($AE228))),"")</f>
        <v/>
      </c>
      <c r="AG228" s="3" t="str">
        <f t="shared" si="35"/>
        <v/>
      </c>
      <c r="AH228" s="3"/>
    </row>
    <row r="229" spans="1:34" x14ac:dyDescent="0.35">
      <c r="A229" s="11"/>
      <c r="B229" s="2"/>
      <c r="C229" s="13" t="str">
        <f>IFERROR(INDEX('Genoa Loop Info'!$B$2:$Z$300,MATCH(I229,'Genoa Loop Info'!$A$2:$A$300,0),MATCH($C$2,'Genoa Loop Info'!$B$1:$Z$1,0)),"No Match")</f>
        <v>No Match</v>
      </c>
      <c r="D229" s="13" t="str">
        <f>IFERROR(INDEX('Genoa Loop Info'!$B$2:$Z$300,MATCH(I229,'Genoa Loop Info'!$A$2:$A$300,0),MATCH($D$2,'Genoa Loop Info'!$B$1:$Z$1,0)),"No Port Info")</f>
        <v>No Port Info</v>
      </c>
      <c r="E229" s="13" t="str">
        <f t="shared" si="29"/>
        <v>No</v>
      </c>
      <c r="F229" s="13" t="str">
        <f t="shared" si="30"/>
        <v>No Match</v>
      </c>
      <c r="G229" s="13" t="str">
        <f>IFERROR(INDEX('Genoa Loop Info'!$B$2:$Z$300,MATCH(I229,'Genoa Loop Info'!$A$2:$A$300,0),MATCH($G$2,'Genoa Loop Info'!$B$1:$Z$1,0)),"No Cust ID")</f>
        <v>No Cust ID</v>
      </c>
      <c r="H229" s="4"/>
      <c r="I229" s="3"/>
      <c r="J229" s="3"/>
      <c r="K229" s="14"/>
      <c r="L229" s="3"/>
      <c r="M229" s="3"/>
      <c r="N229" s="3"/>
      <c r="O229" s="3"/>
      <c r="P229" s="3" t="str">
        <f t="shared" si="32"/>
        <v/>
      </c>
      <c r="Q229" s="3" t="str">
        <f t="shared" si="32"/>
        <v/>
      </c>
      <c r="R229" s="3"/>
      <c r="S229" s="3"/>
      <c r="T229" s="3" t="str">
        <f t="shared" si="33"/>
        <v/>
      </c>
      <c r="U229" s="3" t="str">
        <f t="shared" si="33"/>
        <v/>
      </c>
      <c r="V229" s="3"/>
      <c r="W229" s="3"/>
      <c r="X229" s="3" t="str">
        <f t="shared" si="34"/>
        <v/>
      </c>
      <c r="Y229" s="3" t="str">
        <f t="shared" si="34"/>
        <v/>
      </c>
      <c r="Z229" s="3"/>
      <c r="AA229" s="3"/>
      <c r="AB229" s="3" t="str">
        <f t="shared" si="31"/>
        <v/>
      </c>
      <c r="AC229" s="3" t="str">
        <f t="shared" si="31"/>
        <v/>
      </c>
      <c r="AD229" s="3"/>
      <c r="AE229" s="3"/>
      <c r="AF229" s="3" t="str">
        <f t="shared" si="35"/>
        <v/>
      </c>
      <c r="AG229" s="3" t="str">
        <f t="shared" si="35"/>
        <v/>
      </c>
      <c r="AH229" s="3"/>
    </row>
    <row r="230" spans="1:34" x14ac:dyDescent="0.35">
      <c r="A230" s="11"/>
      <c r="B230" s="2"/>
      <c r="C230" s="13" t="str">
        <f>IFERROR(INDEX('Genoa Loop Info'!$B$2:$Z$300,MATCH(I230,'Genoa Loop Info'!$A$2:$A$300,0),MATCH($C$2,'Genoa Loop Info'!$B$1:$Z$1,0)),"No Match")</f>
        <v>No Match</v>
      </c>
      <c r="D230" s="13" t="str">
        <f>IFERROR(INDEX('Genoa Loop Info'!$B$2:$Z$300,MATCH(I230,'Genoa Loop Info'!$A$2:$A$300,0),MATCH($D$2,'Genoa Loop Info'!$B$1:$Z$1,0)),"No Port Info")</f>
        <v>No Port Info</v>
      </c>
      <c r="E230" s="13" t="str">
        <f t="shared" si="29"/>
        <v>No</v>
      </c>
      <c r="F230" s="13" t="str">
        <f t="shared" si="30"/>
        <v>No Match</v>
      </c>
      <c r="G230" s="13" t="str">
        <f>IFERROR(INDEX('Genoa Loop Info'!$B$2:$Z$300,MATCH(I230,'Genoa Loop Info'!$A$2:$A$300,0),MATCH($G$2,'Genoa Loop Info'!$B$1:$Z$1,0)),"No Cust ID")</f>
        <v>No Cust ID</v>
      </c>
      <c r="H230" s="4"/>
      <c r="I230" s="3"/>
      <c r="J230" s="3"/>
      <c r="K230" s="14"/>
      <c r="L230" s="3"/>
      <c r="M230" s="3"/>
      <c r="N230" s="3"/>
      <c r="O230" s="3"/>
      <c r="P230" s="3" t="str">
        <f t="shared" si="32"/>
        <v/>
      </c>
      <c r="Q230" s="3" t="str">
        <f t="shared" si="32"/>
        <v/>
      </c>
      <c r="R230" s="3"/>
      <c r="S230" s="3"/>
      <c r="T230" s="3" t="str">
        <f t="shared" si="33"/>
        <v/>
      </c>
      <c r="U230" s="3" t="str">
        <f t="shared" si="33"/>
        <v/>
      </c>
      <c r="V230" s="3"/>
      <c r="W230" s="3"/>
      <c r="X230" s="3" t="str">
        <f t="shared" si="34"/>
        <v/>
      </c>
      <c r="Y230" s="3" t="str">
        <f t="shared" si="34"/>
        <v/>
      </c>
      <c r="Z230" s="3"/>
      <c r="AA230" s="3"/>
      <c r="AB230" s="3" t="str">
        <f t="shared" si="31"/>
        <v/>
      </c>
      <c r="AC230" s="3" t="str">
        <f t="shared" si="31"/>
        <v/>
      </c>
      <c r="AD230" s="3"/>
      <c r="AE230" s="3"/>
      <c r="AF230" s="3" t="str">
        <f t="shared" si="35"/>
        <v/>
      </c>
      <c r="AG230" s="3" t="str">
        <f t="shared" si="35"/>
        <v/>
      </c>
      <c r="AH230" s="3"/>
    </row>
    <row r="231" spans="1:34" x14ac:dyDescent="0.35">
      <c r="A231" s="11"/>
      <c r="B231" s="2"/>
      <c r="C231" s="13" t="str">
        <f>IFERROR(INDEX('Genoa Loop Info'!$B$2:$Z$300,MATCH(I231,'Genoa Loop Info'!$A$2:$A$300,0),MATCH($C$2,'Genoa Loop Info'!$B$1:$Z$1,0)),"No Match")</f>
        <v>No Match</v>
      </c>
      <c r="D231" s="13" t="str">
        <f>IFERROR(INDEX('Genoa Loop Info'!$B$2:$Z$300,MATCH(I231,'Genoa Loop Info'!$A$2:$A$300,0),MATCH($D$2,'Genoa Loop Info'!$B$1:$Z$1,0)),"No Port Info")</f>
        <v>No Port Info</v>
      </c>
      <c r="E231" s="13" t="str">
        <f t="shared" si="29"/>
        <v>No</v>
      </c>
      <c r="F231" s="13" t="str">
        <f t="shared" si="30"/>
        <v>No Match</v>
      </c>
      <c r="G231" s="13" t="str">
        <f>IFERROR(INDEX('Genoa Loop Info'!$B$2:$Z$300,MATCH(I231,'Genoa Loop Info'!$A$2:$A$300,0),MATCH($G$2,'Genoa Loop Info'!$B$1:$Z$1,0)),"No Cust ID")</f>
        <v>No Cust ID</v>
      </c>
      <c r="H231" s="4"/>
      <c r="I231" s="3"/>
      <c r="J231" s="3"/>
      <c r="K231" s="14"/>
      <c r="L231" s="3"/>
      <c r="M231" s="3"/>
      <c r="N231" s="3"/>
      <c r="O231" s="3"/>
      <c r="P231" s="3" t="str">
        <f t="shared" si="32"/>
        <v/>
      </c>
      <c r="Q231" s="3" t="str">
        <f t="shared" si="32"/>
        <v/>
      </c>
      <c r="R231" s="3"/>
      <c r="S231" s="3"/>
      <c r="T231" s="3" t="str">
        <f t="shared" si="33"/>
        <v/>
      </c>
      <c r="U231" s="3" t="str">
        <f t="shared" si="33"/>
        <v/>
      </c>
      <c r="V231" s="3"/>
      <c r="W231" s="3"/>
      <c r="X231" s="3" t="str">
        <f t="shared" si="34"/>
        <v/>
      </c>
      <c r="Y231" s="3" t="str">
        <f t="shared" si="34"/>
        <v/>
      </c>
      <c r="Z231" s="3"/>
      <c r="AA231" s="3"/>
      <c r="AB231" s="3" t="str">
        <f t="shared" si="31"/>
        <v/>
      </c>
      <c r="AC231" s="3" t="str">
        <f t="shared" si="31"/>
        <v/>
      </c>
      <c r="AD231" s="3"/>
      <c r="AE231" s="3"/>
      <c r="AF231" s="3" t="str">
        <f t="shared" si="35"/>
        <v/>
      </c>
      <c r="AG231" s="3" t="str">
        <f t="shared" si="35"/>
        <v/>
      </c>
      <c r="AH231" s="3"/>
    </row>
    <row r="232" spans="1:34" x14ac:dyDescent="0.35">
      <c r="A232" s="11"/>
      <c r="B232" s="2"/>
      <c r="C232" s="13" t="str">
        <f>IFERROR(INDEX('Genoa Loop Info'!$B$2:$Z$300,MATCH(I232,'Genoa Loop Info'!$A$2:$A$300,0),MATCH($C$2,'Genoa Loop Info'!$B$1:$Z$1,0)),"No Match")</f>
        <v>No Match</v>
      </c>
      <c r="D232" s="13" t="str">
        <f>IFERROR(INDEX('Genoa Loop Info'!$B$2:$Z$300,MATCH(I232,'Genoa Loop Info'!$A$2:$A$300,0),MATCH($D$2,'Genoa Loop Info'!$B$1:$Z$1,0)),"No Port Info")</f>
        <v>No Port Info</v>
      </c>
      <c r="E232" s="13" t="str">
        <f t="shared" si="29"/>
        <v>No</v>
      </c>
      <c r="F232" s="13" t="str">
        <f t="shared" si="30"/>
        <v>No Match</v>
      </c>
      <c r="G232" s="13" t="str">
        <f>IFERROR(INDEX('Genoa Loop Info'!$B$2:$Z$300,MATCH(I232,'Genoa Loop Info'!$A$2:$A$300,0),MATCH($G$2,'Genoa Loop Info'!$B$1:$Z$1,0)),"No Cust ID")</f>
        <v>No Cust ID</v>
      </c>
      <c r="H232" s="4"/>
      <c r="I232" s="3"/>
      <c r="J232" s="3"/>
      <c r="K232" s="14"/>
      <c r="L232" s="3"/>
      <c r="M232" s="3"/>
      <c r="N232" s="3"/>
      <c r="O232" s="3"/>
      <c r="P232" s="3" t="str">
        <f t="shared" si="32"/>
        <v/>
      </c>
      <c r="Q232" s="3" t="str">
        <f t="shared" si="32"/>
        <v/>
      </c>
      <c r="R232" s="3"/>
      <c r="S232" s="3"/>
      <c r="T232" s="3" t="str">
        <f t="shared" si="33"/>
        <v/>
      </c>
      <c r="U232" s="3" t="str">
        <f t="shared" si="33"/>
        <v/>
      </c>
      <c r="V232" s="3"/>
      <c r="W232" s="3"/>
      <c r="X232" s="3" t="str">
        <f t="shared" si="34"/>
        <v/>
      </c>
      <c r="Y232" s="3" t="str">
        <f t="shared" si="34"/>
        <v/>
      </c>
      <c r="Z232" s="3"/>
      <c r="AA232" s="3"/>
      <c r="AB232" s="3" t="str">
        <f t="shared" si="31"/>
        <v/>
      </c>
      <c r="AC232" s="3" t="str">
        <f t="shared" si="31"/>
        <v/>
      </c>
      <c r="AD232" s="3"/>
      <c r="AE232" s="3"/>
      <c r="AF232" s="3" t="str">
        <f t="shared" si="35"/>
        <v/>
      </c>
      <c r="AG232" s="3" t="str">
        <f t="shared" si="35"/>
        <v/>
      </c>
      <c r="AH232" s="3"/>
    </row>
    <row r="233" spans="1:34" x14ac:dyDescent="0.35">
      <c r="A233" s="11"/>
      <c r="B233" s="2"/>
      <c r="C233" s="13" t="str">
        <f>IFERROR(INDEX('Genoa Loop Info'!$B$2:$Z$300,MATCH(I233,'Genoa Loop Info'!$A$2:$A$300,0),MATCH($C$2,'Genoa Loop Info'!$B$1:$Z$1,0)),"No Match")</f>
        <v>No Match</v>
      </c>
      <c r="D233" s="13" t="str">
        <f>IFERROR(INDEX('Genoa Loop Info'!$B$2:$Z$300,MATCH(I233,'Genoa Loop Info'!$A$2:$A$300,0),MATCH($D$2,'Genoa Loop Info'!$B$1:$Z$1,0)),"No Port Info")</f>
        <v>No Port Info</v>
      </c>
      <c r="E233" s="13" t="str">
        <f t="shared" si="29"/>
        <v>No</v>
      </c>
      <c r="F233" s="13" t="str">
        <f t="shared" si="30"/>
        <v>No Match</v>
      </c>
      <c r="G233" s="13" t="str">
        <f>IFERROR(INDEX('Genoa Loop Info'!$B$2:$Z$300,MATCH(I233,'Genoa Loop Info'!$A$2:$A$300,0),MATCH($G$2,'Genoa Loop Info'!$B$1:$Z$1,0)),"No Cust ID")</f>
        <v>No Cust ID</v>
      </c>
      <c r="H233" s="4"/>
      <c r="I233" s="3"/>
      <c r="J233" s="3"/>
      <c r="K233" s="14"/>
      <c r="L233" s="3"/>
      <c r="M233" s="3"/>
      <c r="N233" s="3"/>
      <c r="O233" s="3"/>
      <c r="P233" s="3" t="str">
        <f t="shared" si="32"/>
        <v/>
      </c>
      <c r="Q233" s="3" t="str">
        <f t="shared" si="32"/>
        <v/>
      </c>
      <c r="R233" s="3"/>
      <c r="S233" s="3"/>
      <c r="T233" s="3" t="str">
        <f t="shared" si="33"/>
        <v/>
      </c>
      <c r="U233" s="3" t="str">
        <f t="shared" si="33"/>
        <v/>
      </c>
      <c r="V233" s="3"/>
      <c r="W233" s="3"/>
      <c r="X233" s="3" t="str">
        <f t="shared" si="34"/>
        <v/>
      </c>
      <c r="Y233" s="3" t="str">
        <f t="shared" si="34"/>
        <v/>
      </c>
      <c r="Z233" s="3"/>
      <c r="AA233" s="3"/>
      <c r="AB233" s="3" t="str">
        <f t="shared" si="31"/>
        <v/>
      </c>
      <c r="AC233" s="3" t="str">
        <f t="shared" si="31"/>
        <v/>
      </c>
      <c r="AD233" s="3"/>
      <c r="AE233" s="3"/>
      <c r="AF233" s="3" t="str">
        <f t="shared" si="35"/>
        <v/>
      </c>
      <c r="AG233" s="3" t="str">
        <f t="shared" si="35"/>
        <v/>
      </c>
      <c r="AH233" s="3"/>
    </row>
    <row r="234" spans="1:34" x14ac:dyDescent="0.35">
      <c r="A234" s="11"/>
      <c r="B234" s="2"/>
      <c r="C234" s="13" t="str">
        <f>IFERROR(INDEX('Genoa Loop Info'!$B$2:$Z$300,MATCH(I234,'Genoa Loop Info'!$A$2:$A$300,0),MATCH($C$2,'Genoa Loop Info'!$B$1:$Z$1,0)),"No Match")</f>
        <v>No Match</v>
      </c>
      <c r="D234" s="13" t="str">
        <f>IFERROR(INDEX('Genoa Loop Info'!$B$2:$Z$300,MATCH(I234,'Genoa Loop Info'!$A$2:$A$300,0),MATCH($D$2,'Genoa Loop Info'!$B$1:$Z$1,0)),"No Port Info")</f>
        <v>No Port Info</v>
      </c>
      <c r="E234" s="13" t="str">
        <f t="shared" si="29"/>
        <v>No</v>
      </c>
      <c r="F234" s="13" t="str">
        <f t="shared" si="30"/>
        <v>No Match</v>
      </c>
      <c r="G234" s="13" t="str">
        <f>IFERROR(INDEX('Genoa Loop Info'!$B$2:$Z$300,MATCH(I234,'Genoa Loop Info'!$A$2:$A$300,0),MATCH($G$2,'Genoa Loop Info'!$B$1:$Z$1,0)),"No Cust ID")</f>
        <v>No Cust ID</v>
      </c>
      <c r="H234" s="4"/>
      <c r="I234" s="3"/>
      <c r="J234" s="3"/>
      <c r="K234" s="14"/>
      <c r="L234" s="3"/>
      <c r="M234" s="3"/>
      <c r="N234" s="3"/>
      <c r="O234" s="3"/>
      <c r="P234" s="3" t="str">
        <f t="shared" si="32"/>
        <v/>
      </c>
      <c r="Q234" s="3" t="str">
        <f t="shared" si="32"/>
        <v/>
      </c>
      <c r="R234" s="3"/>
      <c r="S234" s="3"/>
      <c r="T234" s="3" t="str">
        <f t="shared" si="33"/>
        <v/>
      </c>
      <c r="U234" s="3" t="str">
        <f t="shared" si="33"/>
        <v/>
      </c>
      <c r="V234" s="3"/>
      <c r="W234" s="3"/>
      <c r="X234" s="3" t="str">
        <f t="shared" si="34"/>
        <v/>
      </c>
      <c r="Y234" s="3" t="str">
        <f t="shared" si="34"/>
        <v/>
      </c>
      <c r="Z234" s="3"/>
      <c r="AA234" s="3"/>
      <c r="AB234" s="3" t="str">
        <f t="shared" si="31"/>
        <v/>
      </c>
      <c r="AC234" s="3" t="str">
        <f t="shared" si="31"/>
        <v/>
      </c>
      <c r="AD234" s="3"/>
      <c r="AE234" s="3"/>
      <c r="AF234" s="3" t="str">
        <f t="shared" si="35"/>
        <v/>
      </c>
      <c r="AG234" s="3" t="str">
        <f t="shared" si="35"/>
        <v/>
      </c>
      <c r="AH234" s="3"/>
    </row>
    <row r="235" spans="1:34" x14ac:dyDescent="0.35">
      <c r="A235" s="11"/>
      <c r="B235" s="2"/>
      <c r="C235" s="13" t="str">
        <f>IFERROR(INDEX('Genoa Loop Info'!$B$2:$Z$300,MATCH(I235,'Genoa Loop Info'!$A$2:$A$300,0),MATCH($C$2,'Genoa Loop Info'!$B$1:$Z$1,0)),"No Match")</f>
        <v>No Match</v>
      </c>
      <c r="D235" s="13" t="str">
        <f>IFERROR(INDEX('Genoa Loop Info'!$B$2:$Z$300,MATCH(I235,'Genoa Loop Info'!$A$2:$A$300,0),MATCH($D$2,'Genoa Loop Info'!$B$1:$Z$1,0)),"No Port Info")</f>
        <v>No Port Info</v>
      </c>
      <c r="E235" s="13" t="str">
        <f t="shared" si="29"/>
        <v>No</v>
      </c>
      <c r="F235" s="13" t="str">
        <f t="shared" si="30"/>
        <v>No Match</v>
      </c>
      <c r="G235" s="13" t="str">
        <f>IFERROR(INDEX('Genoa Loop Info'!$B$2:$Z$300,MATCH(I235,'Genoa Loop Info'!$A$2:$A$300,0),MATCH($G$2,'Genoa Loop Info'!$B$1:$Z$1,0)),"No Cust ID")</f>
        <v>No Cust ID</v>
      </c>
      <c r="H235" s="4"/>
      <c r="I235" s="3"/>
      <c r="J235" s="3"/>
      <c r="K235" s="14"/>
      <c r="L235" s="3"/>
      <c r="M235" s="3"/>
      <c r="N235" s="3"/>
      <c r="O235" s="3"/>
      <c r="P235" s="3" t="str">
        <f t="shared" si="32"/>
        <v/>
      </c>
      <c r="Q235" s="3" t="str">
        <f t="shared" si="32"/>
        <v/>
      </c>
      <c r="R235" s="3"/>
      <c r="S235" s="3"/>
      <c r="T235" s="3" t="str">
        <f t="shared" si="33"/>
        <v/>
      </c>
      <c r="U235" s="3" t="str">
        <f t="shared" si="33"/>
        <v/>
      </c>
      <c r="V235" s="3"/>
      <c r="W235" s="3"/>
      <c r="X235" s="3" t="str">
        <f t="shared" si="34"/>
        <v/>
      </c>
      <c r="Y235" s="3" t="str">
        <f t="shared" si="34"/>
        <v/>
      </c>
      <c r="Z235" s="3"/>
      <c r="AA235" s="3"/>
      <c r="AB235" s="3" t="str">
        <f t="shared" si="31"/>
        <v/>
      </c>
      <c r="AC235" s="3" t="str">
        <f t="shared" si="31"/>
        <v/>
      </c>
      <c r="AD235" s="3"/>
      <c r="AE235" s="3"/>
      <c r="AF235" s="3" t="str">
        <f t="shared" si="35"/>
        <v/>
      </c>
      <c r="AG235" s="3" t="str">
        <f t="shared" si="35"/>
        <v/>
      </c>
      <c r="AH235" s="3"/>
    </row>
    <row r="236" spans="1:34" x14ac:dyDescent="0.35">
      <c r="A236" s="11"/>
      <c r="B236" s="2"/>
      <c r="C236" s="13" t="str">
        <f>IFERROR(INDEX('Genoa Loop Info'!$B$2:$Z$300,MATCH(I236,'Genoa Loop Info'!$A$2:$A$300,0),MATCH($C$2,'Genoa Loop Info'!$B$1:$Z$1,0)),"No Match")</f>
        <v>No Match</v>
      </c>
      <c r="D236" s="13" t="str">
        <f>IFERROR(INDEX('Genoa Loop Info'!$B$2:$Z$300,MATCH(I236,'Genoa Loop Info'!$A$2:$A$300,0),MATCH($D$2,'Genoa Loop Info'!$B$1:$Z$1,0)),"No Port Info")</f>
        <v>No Port Info</v>
      </c>
      <c r="E236" s="13" t="str">
        <f t="shared" si="29"/>
        <v>No</v>
      </c>
      <c r="F236" s="13" t="str">
        <f t="shared" si="30"/>
        <v>No Match</v>
      </c>
      <c r="G236" s="13" t="str">
        <f>IFERROR(INDEX('Genoa Loop Info'!$B$2:$Z$300,MATCH(I236,'Genoa Loop Info'!$A$2:$A$300,0),MATCH($G$2,'Genoa Loop Info'!$B$1:$Z$1,0)),"No Cust ID")</f>
        <v>No Cust ID</v>
      </c>
      <c r="H236" s="4"/>
      <c r="I236" s="3"/>
      <c r="J236" s="3"/>
      <c r="K236" s="14"/>
      <c r="L236" s="3"/>
      <c r="M236" s="3"/>
      <c r="N236" s="3"/>
      <c r="O236" s="3"/>
      <c r="P236" s="3" t="str">
        <f t="shared" si="32"/>
        <v/>
      </c>
      <c r="Q236" s="3" t="str">
        <f t="shared" si="32"/>
        <v/>
      </c>
      <c r="R236" s="3"/>
      <c r="S236" s="3"/>
      <c r="T236" s="3" t="str">
        <f t="shared" si="33"/>
        <v/>
      </c>
      <c r="U236" s="3" t="str">
        <f t="shared" si="33"/>
        <v/>
      </c>
      <c r="V236" s="3"/>
      <c r="W236" s="3"/>
      <c r="X236" s="3" t="str">
        <f t="shared" si="34"/>
        <v/>
      </c>
      <c r="Y236" s="3" t="str">
        <f t="shared" si="34"/>
        <v/>
      </c>
      <c r="Z236" s="3"/>
      <c r="AA236" s="3"/>
      <c r="AB236" s="3" t="str">
        <f t="shared" si="31"/>
        <v/>
      </c>
      <c r="AC236" s="3" t="str">
        <f t="shared" si="31"/>
        <v/>
      </c>
      <c r="AD236" s="3"/>
      <c r="AE236" s="3"/>
      <c r="AF236" s="3" t="str">
        <f t="shared" si="35"/>
        <v/>
      </c>
      <c r="AG236" s="3" t="str">
        <f t="shared" si="35"/>
        <v/>
      </c>
      <c r="AH236" s="3"/>
    </row>
    <row r="237" spans="1:34" x14ac:dyDescent="0.35">
      <c r="A237" s="11"/>
      <c r="B237" s="2"/>
      <c r="C237" s="13" t="str">
        <f>IFERROR(INDEX('Genoa Loop Info'!$B$2:$Z$300,MATCH(I237,'Genoa Loop Info'!$A$2:$A$300,0),MATCH($C$2,'Genoa Loop Info'!$B$1:$Z$1,0)),"No Match")</f>
        <v>No Match</v>
      </c>
      <c r="D237" s="13" t="str">
        <f>IFERROR(INDEX('Genoa Loop Info'!$B$2:$Z$300,MATCH(I237,'Genoa Loop Info'!$A$2:$A$300,0),MATCH($D$2,'Genoa Loop Info'!$B$1:$Z$1,0)),"No Port Info")</f>
        <v>No Port Info</v>
      </c>
      <c r="E237" s="13" t="str">
        <f t="shared" si="29"/>
        <v>No</v>
      </c>
      <c r="F237" s="13" t="str">
        <f t="shared" si="30"/>
        <v>No Match</v>
      </c>
      <c r="G237" s="13" t="str">
        <f>IFERROR(INDEX('Genoa Loop Info'!$B$2:$Z$300,MATCH(I237,'Genoa Loop Info'!$A$2:$A$300,0),MATCH($G$2,'Genoa Loop Info'!$B$1:$Z$1,0)),"No Cust ID")</f>
        <v>No Cust ID</v>
      </c>
      <c r="H237" s="4"/>
      <c r="I237" s="3"/>
      <c r="J237" s="3"/>
      <c r="K237" s="14"/>
      <c r="L237" s="3"/>
      <c r="M237" s="3"/>
      <c r="N237" s="3"/>
      <c r="O237" s="3"/>
      <c r="P237" s="3" t="str">
        <f t="shared" si="32"/>
        <v/>
      </c>
      <c r="Q237" s="3" t="str">
        <f t="shared" si="32"/>
        <v/>
      </c>
      <c r="R237" s="3"/>
      <c r="S237" s="3"/>
      <c r="T237" s="3" t="str">
        <f t="shared" si="33"/>
        <v/>
      </c>
      <c r="U237" s="3" t="str">
        <f t="shared" si="33"/>
        <v/>
      </c>
      <c r="V237" s="3"/>
      <c r="W237" s="3"/>
      <c r="X237" s="3" t="str">
        <f t="shared" si="34"/>
        <v/>
      </c>
      <c r="Y237" s="3" t="str">
        <f t="shared" si="34"/>
        <v/>
      </c>
      <c r="Z237" s="3"/>
      <c r="AA237" s="3"/>
      <c r="AB237" s="3" t="str">
        <f t="shared" si="31"/>
        <v/>
      </c>
      <c r="AC237" s="3" t="str">
        <f t="shared" si="31"/>
        <v/>
      </c>
      <c r="AD237" s="3"/>
      <c r="AE237" s="3"/>
      <c r="AF237" s="3" t="str">
        <f t="shared" si="35"/>
        <v/>
      </c>
      <c r="AG237" s="3" t="str">
        <f t="shared" si="35"/>
        <v/>
      </c>
      <c r="AH237" s="3"/>
    </row>
    <row r="238" spans="1:34" x14ac:dyDescent="0.35">
      <c r="A238" s="11"/>
      <c r="B238" s="2"/>
      <c r="C238" s="13" t="str">
        <f>IFERROR(INDEX('Genoa Loop Info'!$B$2:$Z$300,MATCH(I238,'Genoa Loop Info'!$A$2:$A$300,0),MATCH($C$2,'Genoa Loop Info'!$B$1:$Z$1,0)),"No Match")</f>
        <v>No Match</v>
      </c>
      <c r="D238" s="13" t="str">
        <f>IFERROR(INDEX('Genoa Loop Info'!$B$2:$Z$300,MATCH(I238,'Genoa Loop Info'!$A$2:$A$300,0),MATCH($D$2,'Genoa Loop Info'!$B$1:$Z$1,0)),"No Port Info")</f>
        <v>No Port Info</v>
      </c>
      <c r="E238" s="13" t="str">
        <f t="shared" si="29"/>
        <v>No</v>
      </c>
      <c r="F238" s="13" t="str">
        <f t="shared" si="30"/>
        <v>No Match</v>
      </c>
      <c r="G238" s="13" t="str">
        <f>IFERROR(INDEX('Genoa Loop Info'!$B$2:$Z$300,MATCH(I238,'Genoa Loop Info'!$A$2:$A$300,0),MATCH($G$2,'Genoa Loop Info'!$B$1:$Z$1,0)),"No Cust ID")</f>
        <v>No Cust ID</v>
      </c>
      <c r="H238" s="4"/>
      <c r="I238" s="3"/>
      <c r="J238" s="3"/>
      <c r="K238" s="14"/>
      <c r="L238" s="3"/>
      <c r="M238" s="3"/>
      <c r="N238" s="3"/>
      <c r="O238" s="3"/>
      <c r="P238" s="3" t="str">
        <f t="shared" si="32"/>
        <v/>
      </c>
      <c r="Q238" s="3" t="str">
        <f t="shared" si="32"/>
        <v/>
      </c>
      <c r="R238" s="3"/>
      <c r="S238" s="3"/>
      <c r="T238" s="3" t="str">
        <f t="shared" si="33"/>
        <v/>
      </c>
      <c r="U238" s="3" t="str">
        <f t="shared" si="33"/>
        <v/>
      </c>
      <c r="V238" s="3"/>
      <c r="W238" s="3"/>
      <c r="X238" s="3" t="str">
        <f t="shared" si="34"/>
        <v/>
      </c>
      <c r="Y238" s="3" t="str">
        <f t="shared" si="34"/>
        <v/>
      </c>
      <c r="Z238" s="3"/>
      <c r="AA238" s="3"/>
      <c r="AB238" s="3" t="str">
        <f t="shared" si="31"/>
        <v/>
      </c>
      <c r="AC238" s="3" t="str">
        <f t="shared" si="31"/>
        <v/>
      </c>
      <c r="AD238" s="3"/>
      <c r="AE238" s="3"/>
      <c r="AF238" s="3" t="str">
        <f t="shared" si="35"/>
        <v/>
      </c>
      <c r="AG238" s="3" t="str">
        <f t="shared" si="35"/>
        <v/>
      </c>
      <c r="AH238" s="3"/>
    </row>
    <row r="239" spans="1:34" x14ac:dyDescent="0.35">
      <c r="A239" s="11"/>
      <c r="B239" s="2"/>
      <c r="C239" s="13" t="str">
        <f>IFERROR(INDEX('Genoa Loop Info'!$B$2:$Z$300,MATCH(I239,'Genoa Loop Info'!$A$2:$A$300,0),MATCH($C$2,'Genoa Loop Info'!$B$1:$Z$1,0)),"No Match")</f>
        <v>No Match</v>
      </c>
      <c r="D239" s="13" t="str">
        <f>IFERROR(INDEX('Genoa Loop Info'!$B$2:$Z$300,MATCH(I239,'Genoa Loop Info'!$A$2:$A$300,0),MATCH($D$2,'Genoa Loop Info'!$B$1:$Z$1,0)),"No Port Info")</f>
        <v>No Port Info</v>
      </c>
      <c r="E239" s="13" t="str">
        <f t="shared" si="29"/>
        <v>No</v>
      </c>
      <c r="F239" s="13" t="str">
        <f t="shared" si="30"/>
        <v>No Match</v>
      </c>
      <c r="G239" s="13" t="str">
        <f>IFERROR(INDEX('Genoa Loop Info'!$B$2:$Z$300,MATCH(I239,'Genoa Loop Info'!$A$2:$A$300,0),MATCH($G$2,'Genoa Loop Info'!$B$1:$Z$1,0)),"No Cust ID")</f>
        <v>No Cust ID</v>
      </c>
      <c r="H239" s="4"/>
      <c r="I239" s="3"/>
      <c r="J239" s="3"/>
      <c r="K239" s="14"/>
      <c r="L239" s="3"/>
      <c r="M239" s="3"/>
      <c r="N239" s="3"/>
      <c r="O239" s="3"/>
      <c r="P239" s="3" t="str">
        <f t="shared" si="32"/>
        <v/>
      </c>
      <c r="Q239" s="3" t="str">
        <f t="shared" si="32"/>
        <v/>
      </c>
      <c r="R239" s="3"/>
      <c r="S239" s="3"/>
      <c r="T239" s="3" t="str">
        <f t="shared" si="33"/>
        <v/>
      </c>
      <c r="U239" s="3" t="str">
        <f t="shared" si="33"/>
        <v/>
      </c>
      <c r="V239" s="3"/>
      <c r="W239" s="3"/>
      <c r="X239" s="3" t="str">
        <f t="shared" si="34"/>
        <v/>
      </c>
      <c r="Y239" s="3" t="str">
        <f t="shared" si="34"/>
        <v/>
      </c>
      <c r="Z239" s="3"/>
      <c r="AA239" s="3"/>
      <c r="AB239" s="3" t="str">
        <f t="shared" si="31"/>
        <v/>
      </c>
      <c r="AC239" s="3" t="str">
        <f t="shared" si="31"/>
        <v/>
      </c>
      <c r="AD239" s="3"/>
      <c r="AE239" s="3"/>
      <c r="AF239" s="3" t="str">
        <f t="shared" si="35"/>
        <v/>
      </c>
      <c r="AG239" s="3" t="str">
        <f t="shared" si="35"/>
        <v/>
      </c>
      <c r="AH239" s="3"/>
    </row>
    <row r="240" spans="1:34" x14ac:dyDescent="0.35">
      <c r="A240" s="11"/>
      <c r="B240" s="2"/>
      <c r="C240" s="13" t="str">
        <f>IFERROR(INDEX('Genoa Loop Info'!$B$2:$Z$300,MATCH(I240,'Genoa Loop Info'!$A$2:$A$300,0),MATCH($C$2,'Genoa Loop Info'!$B$1:$Z$1,0)),"No Match")</f>
        <v>No Match</v>
      </c>
      <c r="D240" s="13" t="str">
        <f>IFERROR(INDEX('Genoa Loop Info'!$B$2:$Z$300,MATCH(I240,'Genoa Loop Info'!$A$2:$A$300,0),MATCH($D$2,'Genoa Loop Info'!$B$1:$Z$1,0)),"No Port Info")</f>
        <v>No Port Info</v>
      </c>
      <c r="E240" s="13" t="str">
        <f t="shared" si="29"/>
        <v>No</v>
      </c>
      <c r="F240" s="13" t="str">
        <f t="shared" si="30"/>
        <v>No Match</v>
      </c>
      <c r="G240" s="13" t="str">
        <f>IFERROR(INDEX('Genoa Loop Info'!$B$2:$Z$300,MATCH(I240,'Genoa Loop Info'!$A$2:$A$300,0),MATCH($G$2,'Genoa Loop Info'!$B$1:$Z$1,0)),"No Cust ID")</f>
        <v>No Cust ID</v>
      </c>
      <c r="H240" s="4"/>
      <c r="I240" s="3"/>
      <c r="J240" s="3"/>
      <c r="K240" s="14"/>
      <c r="L240" s="3"/>
      <c r="M240" s="3"/>
      <c r="N240" s="3"/>
      <c r="O240" s="3"/>
      <c r="P240" s="3" t="str">
        <f t="shared" si="32"/>
        <v/>
      </c>
      <c r="Q240" s="3" t="str">
        <f t="shared" si="32"/>
        <v/>
      </c>
      <c r="R240" s="3"/>
      <c r="S240" s="3"/>
      <c r="T240" s="3" t="str">
        <f t="shared" si="33"/>
        <v/>
      </c>
      <c r="U240" s="3" t="str">
        <f t="shared" si="33"/>
        <v/>
      </c>
      <c r="V240" s="3"/>
      <c r="W240" s="3"/>
      <c r="X240" s="3" t="str">
        <f t="shared" si="34"/>
        <v/>
      </c>
      <c r="Y240" s="3" t="str">
        <f t="shared" si="34"/>
        <v/>
      </c>
      <c r="Z240" s="3"/>
      <c r="AA240" s="3"/>
      <c r="AB240" s="3" t="str">
        <f t="shared" si="31"/>
        <v/>
      </c>
      <c r="AC240" s="3" t="str">
        <f t="shared" si="31"/>
        <v/>
      </c>
      <c r="AD240" s="3"/>
      <c r="AE240" s="3"/>
      <c r="AF240" s="3" t="str">
        <f t="shared" si="35"/>
        <v/>
      </c>
      <c r="AG240" s="3" t="str">
        <f t="shared" si="35"/>
        <v/>
      </c>
      <c r="AH240" s="3"/>
    </row>
    <row r="241" spans="1:34" x14ac:dyDescent="0.35">
      <c r="A241" s="11"/>
      <c r="B241" s="2"/>
      <c r="C241" s="13" t="str">
        <f>IFERROR(INDEX('Genoa Loop Info'!$B$2:$Z$300,MATCH(I241,'Genoa Loop Info'!$A$2:$A$300,0),MATCH($C$2,'Genoa Loop Info'!$B$1:$Z$1,0)),"No Match")</f>
        <v>No Match</v>
      </c>
      <c r="D241" s="13" t="str">
        <f>IFERROR(INDEX('Genoa Loop Info'!$B$2:$Z$300,MATCH(I241,'Genoa Loop Info'!$A$2:$A$300,0),MATCH($D$2,'Genoa Loop Info'!$B$1:$Z$1,0)),"No Port Info")</f>
        <v>No Port Info</v>
      </c>
      <c r="E241" s="13" t="str">
        <f t="shared" si="29"/>
        <v>No</v>
      </c>
      <c r="F241" s="13" t="str">
        <f t="shared" si="30"/>
        <v>No Match</v>
      </c>
      <c r="G241" s="13" t="str">
        <f>IFERROR(INDEX('Genoa Loop Info'!$B$2:$Z$300,MATCH(I241,'Genoa Loop Info'!$A$2:$A$300,0),MATCH($G$2,'Genoa Loop Info'!$B$1:$Z$1,0)),"No Cust ID")</f>
        <v>No Cust ID</v>
      </c>
      <c r="H241" s="4"/>
      <c r="I241" s="3"/>
      <c r="J241" s="3"/>
      <c r="K241" s="14"/>
      <c r="L241" s="3"/>
      <c r="M241" s="3"/>
      <c r="N241" s="3"/>
      <c r="O241" s="3"/>
      <c r="P241" s="3" t="str">
        <f t="shared" si="32"/>
        <v/>
      </c>
      <c r="Q241" s="3" t="str">
        <f t="shared" si="32"/>
        <v/>
      </c>
      <c r="R241" s="3"/>
      <c r="S241" s="3"/>
      <c r="T241" s="3" t="str">
        <f t="shared" si="33"/>
        <v/>
      </c>
      <c r="U241" s="3" t="str">
        <f t="shared" si="33"/>
        <v/>
      </c>
      <c r="V241" s="3"/>
      <c r="W241" s="3"/>
      <c r="X241" s="3" t="str">
        <f t="shared" si="34"/>
        <v/>
      </c>
      <c r="Y241" s="3" t="str">
        <f t="shared" si="34"/>
        <v/>
      </c>
      <c r="Z241" s="3"/>
      <c r="AA241" s="3"/>
      <c r="AB241" s="3" t="str">
        <f t="shared" si="31"/>
        <v/>
      </c>
      <c r="AC241" s="3" t="str">
        <f t="shared" si="31"/>
        <v/>
      </c>
      <c r="AD241" s="3"/>
      <c r="AE241" s="3"/>
      <c r="AF241" s="3" t="str">
        <f t="shared" si="35"/>
        <v/>
      </c>
      <c r="AG241" s="3" t="str">
        <f t="shared" si="35"/>
        <v/>
      </c>
      <c r="AH241" s="3"/>
    </row>
    <row r="242" spans="1:34" x14ac:dyDescent="0.35">
      <c r="A242" s="11"/>
      <c r="B242" s="2"/>
      <c r="C242" s="13" t="str">
        <f>IFERROR(INDEX('Genoa Loop Info'!$B$2:$Z$300,MATCH(I242,'Genoa Loop Info'!$A$2:$A$300,0),MATCH($C$2,'Genoa Loop Info'!$B$1:$Z$1,0)),"No Match")</f>
        <v>No Match</v>
      </c>
      <c r="D242" s="13" t="str">
        <f>IFERROR(INDEX('Genoa Loop Info'!$B$2:$Z$300,MATCH(I242,'Genoa Loop Info'!$A$2:$A$300,0),MATCH($D$2,'Genoa Loop Info'!$B$1:$Z$1,0)),"No Port Info")</f>
        <v>No Port Info</v>
      </c>
      <c r="E242" s="13" t="str">
        <f t="shared" si="29"/>
        <v>No</v>
      </c>
      <c r="F242" s="13" t="str">
        <f t="shared" si="30"/>
        <v>No Match</v>
      </c>
      <c r="G242" s="13" t="str">
        <f>IFERROR(INDEX('Genoa Loop Info'!$B$2:$Z$300,MATCH(I242,'Genoa Loop Info'!$A$2:$A$300,0),MATCH($G$2,'Genoa Loop Info'!$B$1:$Z$1,0)),"No Cust ID")</f>
        <v>No Cust ID</v>
      </c>
      <c r="H242" s="4"/>
      <c r="I242" s="3"/>
      <c r="J242" s="3"/>
      <c r="K242" s="14"/>
      <c r="L242" s="3"/>
      <c r="M242" s="3"/>
      <c r="N242" s="3"/>
      <c r="O242" s="3"/>
      <c r="P242" s="3" t="str">
        <f t="shared" si="32"/>
        <v/>
      </c>
      <c r="Q242" s="3" t="str">
        <f t="shared" si="32"/>
        <v/>
      </c>
      <c r="R242" s="3"/>
      <c r="S242" s="3"/>
      <c r="T242" s="3" t="str">
        <f t="shared" si="33"/>
        <v/>
      </c>
      <c r="U242" s="3" t="str">
        <f t="shared" si="33"/>
        <v/>
      </c>
      <c r="V242" s="3"/>
      <c r="W242" s="3"/>
      <c r="X242" s="3" t="str">
        <f t="shared" si="34"/>
        <v/>
      </c>
      <c r="Y242" s="3" t="str">
        <f t="shared" si="34"/>
        <v/>
      </c>
      <c r="Z242" s="3"/>
      <c r="AA242" s="3"/>
      <c r="AB242" s="3" t="str">
        <f t="shared" si="31"/>
        <v/>
      </c>
      <c r="AC242" s="3" t="str">
        <f t="shared" si="31"/>
        <v/>
      </c>
      <c r="AD242" s="3"/>
      <c r="AE242" s="3"/>
      <c r="AF242" s="3" t="str">
        <f t="shared" si="35"/>
        <v/>
      </c>
      <c r="AG242" s="3" t="str">
        <f t="shared" si="35"/>
        <v/>
      </c>
      <c r="AH242" s="3"/>
    </row>
    <row r="243" spans="1:34" x14ac:dyDescent="0.35">
      <c r="A243" s="11"/>
      <c r="B243" s="2"/>
      <c r="C243" s="13" t="str">
        <f>IFERROR(INDEX('Genoa Loop Info'!$B$2:$Z$300,MATCH(I243,'Genoa Loop Info'!$A$2:$A$300,0),MATCH($C$2,'Genoa Loop Info'!$B$1:$Z$1,0)),"No Match")</f>
        <v>No Match</v>
      </c>
      <c r="D243" s="13" t="str">
        <f>IFERROR(INDEX('Genoa Loop Info'!$B$2:$Z$300,MATCH(I243,'Genoa Loop Info'!$A$2:$A$300,0),MATCH($D$2,'Genoa Loop Info'!$B$1:$Z$1,0)),"No Port Info")</f>
        <v>No Port Info</v>
      </c>
      <c r="E243" s="13" t="str">
        <f t="shared" si="29"/>
        <v>No</v>
      </c>
      <c r="F243" s="13" t="str">
        <f t="shared" si="30"/>
        <v>No Match</v>
      </c>
      <c r="G243" s="13" t="str">
        <f>IFERROR(INDEX('Genoa Loop Info'!$B$2:$Z$300,MATCH(I243,'Genoa Loop Info'!$A$2:$A$300,0),MATCH($G$2,'Genoa Loop Info'!$B$1:$Z$1,0)),"No Cust ID")</f>
        <v>No Cust ID</v>
      </c>
      <c r="H243" s="4"/>
      <c r="I243" s="3"/>
      <c r="J243" s="3"/>
      <c r="K243" s="14"/>
      <c r="L243" s="3"/>
      <c r="M243" s="3"/>
      <c r="N243" s="3"/>
      <c r="O243" s="3"/>
      <c r="P243" s="3" t="str">
        <f t="shared" si="32"/>
        <v/>
      </c>
      <c r="Q243" s="3" t="str">
        <f t="shared" si="32"/>
        <v/>
      </c>
      <c r="R243" s="3"/>
      <c r="S243" s="3"/>
      <c r="T243" s="3" t="str">
        <f t="shared" si="33"/>
        <v/>
      </c>
      <c r="U243" s="3" t="str">
        <f t="shared" si="33"/>
        <v/>
      </c>
      <c r="V243" s="3"/>
      <c r="W243" s="3"/>
      <c r="X243" s="3" t="str">
        <f t="shared" si="34"/>
        <v/>
      </c>
      <c r="Y243" s="3" t="str">
        <f t="shared" si="34"/>
        <v/>
      </c>
      <c r="Z243" s="3"/>
      <c r="AA243" s="3"/>
      <c r="AB243" s="3" t="str">
        <f t="shared" si="31"/>
        <v/>
      </c>
      <c r="AC243" s="3" t="str">
        <f t="shared" si="31"/>
        <v/>
      </c>
      <c r="AD243" s="3"/>
      <c r="AE243" s="3"/>
      <c r="AF243" s="3" t="str">
        <f t="shared" si="35"/>
        <v/>
      </c>
      <c r="AG243" s="3" t="str">
        <f t="shared" si="35"/>
        <v/>
      </c>
      <c r="AH243" s="3"/>
    </row>
    <row r="244" spans="1:34" x14ac:dyDescent="0.35">
      <c r="A244" s="11"/>
      <c r="B244" s="2"/>
      <c r="C244" s="13" t="str">
        <f>IFERROR(INDEX('Genoa Loop Info'!$B$2:$Z$300,MATCH(I244,'Genoa Loop Info'!$A$2:$A$300,0),MATCH($C$2,'Genoa Loop Info'!$B$1:$Z$1,0)),"No Match")</f>
        <v>No Match</v>
      </c>
      <c r="D244" s="13" t="str">
        <f>IFERROR(INDEX('Genoa Loop Info'!$B$2:$Z$300,MATCH(I244,'Genoa Loop Info'!$A$2:$A$300,0),MATCH($D$2,'Genoa Loop Info'!$B$1:$Z$1,0)),"No Port Info")</f>
        <v>No Port Info</v>
      </c>
      <c r="E244" s="13" t="str">
        <f t="shared" si="29"/>
        <v>No</v>
      </c>
      <c r="F244" s="13" t="str">
        <f t="shared" si="30"/>
        <v>No Match</v>
      </c>
      <c r="G244" s="13" t="str">
        <f>IFERROR(INDEX('Genoa Loop Info'!$B$2:$Z$300,MATCH(I244,'Genoa Loop Info'!$A$2:$A$300,0),MATCH($G$2,'Genoa Loop Info'!$B$1:$Z$1,0)),"No Cust ID")</f>
        <v>No Cust ID</v>
      </c>
      <c r="H244" s="4"/>
      <c r="I244" s="3"/>
      <c r="J244" s="3"/>
      <c r="K244" s="14"/>
      <c r="L244" s="3"/>
      <c r="M244" s="3"/>
      <c r="N244" s="3"/>
      <c r="O244" s="3"/>
      <c r="P244" s="3" t="str">
        <f t="shared" si="32"/>
        <v/>
      </c>
      <c r="Q244" s="3" t="str">
        <f t="shared" si="32"/>
        <v/>
      </c>
      <c r="R244" s="3"/>
      <c r="S244" s="3"/>
      <c r="T244" s="3" t="str">
        <f t="shared" si="33"/>
        <v/>
      </c>
      <c r="U244" s="3" t="str">
        <f t="shared" si="33"/>
        <v/>
      </c>
      <c r="V244" s="3"/>
      <c r="W244" s="3"/>
      <c r="X244" s="3" t="str">
        <f t="shared" si="34"/>
        <v/>
      </c>
      <c r="Y244" s="3" t="str">
        <f t="shared" si="34"/>
        <v/>
      </c>
      <c r="Z244" s="3"/>
      <c r="AA244" s="3"/>
      <c r="AB244" s="3" t="str">
        <f t="shared" si="31"/>
        <v/>
      </c>
      <c r="AC244" s="3" t="str">
        <f t="shared" si="31"/>
        <v/>
      </c>
      <c r="AD244" s="3"/>
      <c r="AE244" s="3"/>
      <c r="AF244" s="3" t="str">
        <f t="shared" si="35"/>
        <v/>
      </c>
      <c r="AG244" s="3" t="str">
        <f t="shared" si="35"/>
        <v/>
      </c>
      <c r="AH244" s="3"/>
    </row>
    <row r="245" spans="1:34" x14ac:dyDescent="0.35">
      <c r="A245" s="11"/>
      <c r="B245" s="2"/>
      <c r="C245" s="13" t="str">
        <f>IFERROR(INDEX('Genoa Loop Info'!$B$2:$Z$300,MATCH(I245,'Genoa Loop Info'!$A$2:$A$300,0),MATCH($C$2,'Genoa Loop Info'!$B$1:$Z$1,0)),"No Match")</f>
        <v>No Match</v>
      </c>
      <c r="D245" s="13" t="str">
        <f>IFERROR(INDEX('Genoa Loop Info'!$B$2:$Z$300,MATCH(I245,'Genoa Loop Info'!$A$2:$A$300,0),MATCH($D$2,'Genoa Loop Info'!$B$1:$Z$1,0)),"No Port Info")</f>
        <v>No Port Info</v>
      </c>
      <c r="E245" s="13" t="str">
        <f t="shared" si="29"/>
        <v>No</v>
      </c>
      <c r="F245" s="13" t="str">
        <f t="shared" si="30"/>
        <v>No Match</v>
      </c>
      <c r="G245" s="13" t="str">
        <f>IFERROR(INDEX('Genoa Loop Info'!$B$2:$Z$300,MATCH(I245,'Genoa Loop Info'!$A$2:$A$300,0),MATCH($G$2,'Genoa Loop Info'!$B$1:$Z$1,0)),"No Cust ID")</f>
        <v>No Cust ID</v>
      </c>
      <c r="H245" s="4"/>
      <c r="I245" s="3"/>
      <c r="J245" s="3"/>
      <c r="K245" s="14"/>
      <c r="L245" s="3"/>
      <c r="M245" s="3"/>
      <c r="N245" s="3"/>
      <c r="O245" s="3"/>
      <c r="P245" s="3" t="str">
        <f t="shared" si="32"/>
        <v/>
      </c>
      <c r="Q245" s="3" t="str">
        <f t="shared" si="32"/>
        <v/>
      </c>
      <c r="R245" s="3"/>
      <c r="S245" s="3"/>
      <c r="T245" s="3" t="str">
        <f t="shared" si="33"/>
        <v/>
      </c>
      <c r="U245" s="3" t="str">
        <f t="shared" si="33"/>
        <v/>
      </c>
      <c r="V245" s="3"/>
      <c r="W245" s="3"/>
      <c r="X245" s="3" t="str">
        <f t="shared" si="34"/>
        <v/>
      </c>
      <c r="Y245" s="3" t="str">
        <f t="shared" si="34"/>
        <v/>
      </c>
      <c r="Z245" s="3"/>
      <c r="AA245" s="3"/>
      <c r="AB245" s="3" t="str">
        <f t="shared" si="31"/>
        <v/>
      </c>
      <c r="AC245" s="3" t="str">
        <f t="shared" si="31"/>
        <v/>
      </c>
      <c r="AD245" s="3"/>
      <c r="AE245" s="3"/>
      <c r="AF245" s="3" t="str">
        <f t="shared" si="35"/>
        <v/>
      </c>
      <c r="AG245" s="3" t="str">
        <f t="shared" si="35"/>
        <v/>
      </c>
      <c r="AH245" s="3"/>
    </row>
    <row r="246" spans="1:34" x14ac:dyDescent="0.35">
      <c r="A246" s="11"/>
      <c r="B246" s="2"/>
      <c r="C246" s="13" t="str">
        <f>IFERROR(INDEX('Genoa Loop Info'!$B$2:$Z$300,MATCH(I246,'Genoa Loop Info'!$A$2:$A$300,0),MATCH($C$2,'Genoa Loop Info'!$B$1:$Z$1,0)),"No Match")</f>
        <v>No Match</v>
      </c>
      <c r="D246" s="13" t="str">
        <f>IFERROR(INDEX('Genoa Loop Info'!$B$2:$Z$300,MATCH(I246,'Genoa Loop Info'!$A$2:$A$300,0),MATCH($D$2,'Genoa Loop Info'!$B$1:$Z$1,0)),"No Port Info")</f>
        <v>No Port Info</v>
      </c>
      <c r="E246" s="13" t="str">
        <f t="shared" si="29"/>
        <v>No</v>
      </c>
      <c r="F246" s="13" t="str">
        <f t="shared" si="30"/>
        <v>No Match</v>
      </c>
      <c r="G246" s="13" t="str">
        <f>IFERROR(INDEX('Genoa Loop Info'!$B$2:$Z$300,MATCH(I246,'Genoa Loop Info'!$A$2:$A$300,0),MATCH($G$2,'Genoa Loop Info'!$B$1:$Z$1,0)),"No Cust ID")</f>
        <v>No Cust ID</v>
      </c>
      <c r="H246" s="4"/>
      <c r="I246" s="3"/>
      <c r="J246" s="3"/>
      <c r="K246" s="14"/>
      <c r="L246" s="3"/>
      <c r="M246" s="3"/>
      <c r="N246" s="3"/>
      <c r="O246" s="3"/>
      <c r="P246" s="3" t="str">
        <f t="shared" si="32"/>
        <v/>
      </c>
      <c r="Q246" s="3" t="str">
        <f t="shared" si="32"/>
        <v/>
      </c>
      <c r="R246" s="3"/>
      <c r="S246" s="3"/>
      <c r="T246" s="3" t="str">
        <f t="shared" si="33"/>
        <v/>
      </c>
      <c r="U246" s="3" t="str">
        <f t="shared" si="33"/>
        <v/>
      </c>
      <c r="V246" s="3"/>
      <c r="W246" s="3"/>
      <c r="X246" s="3" t="str">
        <f t="shared" si="34"/>
        <v/>
      </c>
      <c r="Y246" s="3" t="str">
        <f t="shared" si="34"/>
        <v/>
      </c>
      <c r="Z246" s="3"/>
      <c r="AA246" s="3"/>
      <c r="AB246" s="3" t="str">
        <f t="shared" si="31"/>
        <v/>
      </c>
      <c r="AC246" s="3" t="str">
        <f t="shared" si="31"/>
        <v/>
      </c>
      <c r="AD246" s="3"/>
      <c r="AE246" s="3"/>
      <c r="AF246" s="3" t="str">
        <f t="shared" si="35"/>
        <v/>
      </c>
      <c r="AG246" s="3" t="str">
        <f t="shared" si="35"/>
        <v/>
      </c>
      <c r="AH246" s="3"/>
    </row>
    <row r="247" spans="1:34" x14ac:dyDescent="0.35">
      <c r="A247" s="11"/>
      <c r="B247" s="2"/>
      <c r="C247" s="13" t="str">
        <f>IFERROR(INDEX('Genoa Loop Info'!$B$2:$Z$300,MATCH(I247,'Genoa Loop Info'!$A$2:$A$300,0),MATCH($C$2,'Genoa Loop Info'!$B$1:$Z$1,0)),"No Match")</f>
        <v>No Match</v>
      </c>
      <c r="D247" s="13" t="str">
        <f>IFERROR(INDEX('Genoa Loop Info'!$B$2:$Z$300,MATCH(I247,'Genoa Loop Info'!$A$2:$A$300,0),MATCH($D$2,'Genoa Loop Info'!$B$1:$Z$1,0)),"No Port Info")</f>
        <v>No Port Info</v>
      </c>
      <c r="E247" s="13" t="str">
        <f t="shared" si="29"/>
        <v>No</v>
      </c>
      <c r="F247" s="13" t="str">
        <f t="shared" si="30"/>
        <v>No Match</v>
      </c>
      <c r="G247" s="13" t="str">
        <f>IFERROR(INDEX('Genoa Loop Info'!$B$2:$Z$300,MATCH(I247,'Genoa Loop Info'!$A$2:$A$300,0),MATCH($G$2,'Genoa Loop Info'!$B$1:$Z$1,0)),"No Cust ID")</f>
        <v>No Cust ID</v>
      </c>
      <c r="H247" s="4"/>
      <c r="I247" s="3"/>
      <c r="J247" s="3"/>
      <c r="K247" s="14"/>
      <c r="L247" s="3"/>
      <c r="M247" s="3"/>
      <c r="N247" s="3"/>
      <c r="O247" s="3"/>
      <c r="P247" s="3" t="str">
        <f t="shared" si="32"/>
        <v/>
      </c>
      <c r="Q247" s="3" t="str">
        <f t="shared" si="32"/>
        <v/>
      </c>
      <c r="R247" s="3"/>
      <c r="S247" s="3"/>
      <c r="T247" s="3" t="str">
        <f t="shared" si="33"/>
        <v/>
      </c>
      <c r="U247" s="3" t="str">
        <f t="shared" si="33"/>
        <v/>
      </c>
      <c r="V247" s="3"/>
      <c r="W247" s="3"/>
      <c r="X247" s="3" t="str">
        <f t="shared" si="34"/>
        <v/>
      </c>
      <c r="Y247" s="3" t="str">
        <f t="shared" si="34"/>
        <v/>
      </c>
      <c r="Z247" s="3"/>
      <c r="AA247" s="3"/>
      <c r="AB247" s="3" t="str">
        <f t="shared" si="31"/>
        <v/>
      </c>
      <c r="AC247" s="3" t="str">
        <f t="shared" si="31"/>
        <v/>
      </c>
      <c r="AD247" s="3"/>
      <c r="AE247" s="3"/>
      <c r="AF247" s="3" t="str">
        <f t="shared" si="35"/>
        <v/>
      </c>
      <c r="AG247" s="3" t="str">
        <f t="shared" si="35"/>
        <v/>
      </c>
      <c r="AH247" s="3"/>
    </row>
    <row r="248" spans="1:34" x14ac:dyDescent="0.35">
      <c r="A248" s="11"/>
      <c r="B248" s="2"/>
      <c r="C248" s="13" t="str">
        <f>IFERROR(INDEX('Genoa Loop Info'!$B$2:$Z$300,MATCH(I248,'Genoa Loop Info'!$A$2:$A$300,0),MATCH($C$2,'Genoa Loop Info'!$B$1:$Z$1,0)),"No Match")</f>
        <v>No Match</v>
      </c>
      <c r="D248" s="13" t="str">
        <f>IFERROR(INDEX('Genoa Loop Info'!$B$2:$Z$300,MATCH(I248,'Genoa Loop Info'!$A$2:$A$300,0),MATCH($D$2,'Genoa Loop Info'!$B$1:$Z$1,0)),"No Port Info")</f>
        <v>No Port Info</v>
      </c>
      <c r="E248" s="13" t="str">
        <f t="shared" si="29"/>
        <v>No</v>
      </c>
      <c r="F248" s="13" t="str">
        <f t="shared" si="30"/>
        <v>No Match</v>
      </c>
      <c r="G248" s="13" t="str">
        <f>IFERROR(INDEX('Genoa Loop Info'!$B$2:$Z$300,MATCH(I248,'Genoa Loop Info'!$A$2:$A$300,0),MATCH($G$2,'Genoa Loop Info'!$B$1:$Z$1,0)),"No Cust ID")</f>
        <v>No Cust ID</v>
      </c>
      <c r="H248" s="4"/>
      <c r="I248" s="3"/>
      <c r="J248" s="3"/>
      <c r="K248" s="14"/>
      <c r="L248" s="3"/>
      <c r="M248" s="3"/>
      <c r="N248" s="3"/>
      <c r="O248" s="3"/>
      <c r="P248" s="3" t="str">
        <f t="shared" si="32"/>
        <v/>
      </c>
      <c r="Q248" s="3" t="str">
        <f t="shared" si="32"/>
        <v/>
      </c>
      <c r="R248" s="3"/>
      <c r="S248" s="3"/>
      <c r="T248" s="3" t="str">
        <f t="shared" si="33"/>
        <v/>
      </c>
      <c r="U248" s="3" t="str">
        <f t="shared" si="33"/>
        <v/>
      </c>
      <c r="V248" s="3"/>
      <c r="W248" s="3"/>
      <c r="X248" s="3" t="str">
        <f t="shared" si="34"/>
        <v/>
      </c>
      <c r="Y248" s="3" t="str">
        <f t="shared" si="34"/>
        <v/>
      </c>
      <c r="Z248" s="3"/>
      <c r="AA248" s="3"/>
      <c r="AB248" s="3" t="str">
        <f t="shared" si="31"/>
        <v/>
      </c>
      <c r="AC248" s="3" t="str">
        <f t="shared" si="31"/>
        <v/>
      </c>
      <c r="AD248" s="3"/>
      <c r="AE248" s="3"/>
      <c r="AF248" s="3" t="str">
        <f t="shared" si="35"/>
        <v/>
      </c>
      <c r="AG248" s="3" t="str">
        <f t="shared" si="35"/>
        <v/>
      </c>
      <c r="AH248" s="3"/>
    </row>
    <row r="249" spans="1:34" x14ac:dyDescent="0.35">
      <c r="A249" s="11"/>
      <c r="B249" s="2"/>
      <c r="C249" s="13" t="str">
        <f>IFERROR(INDEX('Genoa Loop Info'!$B$2:$Z$300,MATCH(I249,'Genoa Loop Info'!$A$2:$A$300,0),MATCH($C$2,'Genoa Loop Info'!$B$1:$Z$1,0)),"No Match")</f>
        <v>No Match</v>
      </c>
      <c r="D249" s="13" t="str">
        <f>IFERROR(INDEX('Genoa Loop Info'!$B$2:$Z$300,MATCH(I249,'Genoa Loop Info'!$A$2:$A$300,0),MATCH($D$2,'Genoa Loop Info'!$B$1:$Z$1,0)),"No Port Info")</f>
        <v>No Port Info</v>
      </c>
      <c r="E249" s="13" t="str">
        <f t="shared" si="29"/>
        <v>No</v>
      </c>
      <c r="F249" s="13" t="str">
        <f t="shared" si="30"/>
        <v>No Match</v>
      </c>
      <c r="G249" s="13" t="str">
        <f>IFERROR(INDEX('Genoa Loop Info'!$B$2:$Z$300,MATCH(I249,'Genoa Loop Info'!$A$2:$A$300,0),MATCH($G$2,'Genoa Loop Info'!$B$1:$Z$1,0)),"No Cust ID")</f>
        <v>No Cust ID</v>
      </c>
      <c r="H249" s="4"/>
      <c r="I249" s="3"/>
      <c r="J249" s="3"/>
      <c r="K249" s="14"/>
      <c r="L249" s="3"/>
      <c r="M249" s="3"/>
      <c r="N249" s="3"/>
      <c r="O249" s="3"/>
      <c r="P249" s="3" t="str">
        <f t="shared" si="32"/>
        <v/>
      </c>
      <c r="Q249" s="3" t="str">
        <f t="shared" si="32"/>
        <v/>
      </c>
      <c r="R249" s="3"/>
      <c r="S249" s="3"/>
      <c r="T249" s="3" t="str">
        <f t="shared" si="33"/>
        <v/>
      </c>
      <c r="U249" s="3" t="str">
        <f t="shared" si="33"/>
        <v/>
      </c>
      <c r="V249" s="3"/>
      <c r="W249" s="3"/>
      <c r="X249" s="3" t="str">
        <f t="shared" si="34"/>
        <v/>
      </c>
      <c r="Y249" s="3" t="str">
        <f t="shared" si="34"/>
        <v/>
      </c>
      <c r="Z249" s="3"/>
      <c r="AA249" s="3"/>
      <c r="AB249" s="3" t="str">
        <f t="shared" si="31"/>
        <v/>
      </c>
      <c r="AC249" s="3" t="str">
        <f t="shared" si="31"/>
        <v/>
      </c>
      <c r="AD249" s="3"/>
      <c r="AE249" s="3"/>
      <c r="AF249" s="3" t="str">
        <f t="shared" si="35"/>
        <v/>
      </c>
      <c r="AG249" s="3" t="str">
        <f t="shared" si="35"/>
        <v/>
      </c>
      <c r="AH249" s="3"/>
    </row>
    <row r="250" spans="1:34" x14ac:dyDescent="0.35">
      <c r="A250" s="11"/>
      <c r="B250" s="2"/>
      <c r="C250" s="13" t="str">
        <f>IFERROR(INDEX('Genoa Loop Info'!$B$2:$Z$300,MATCH(I250,'Genoa Loop Info'!$A$2:$A$300,0),MATCH($C$2,'Genoa Loop Info'!$B$1:$Z$1,0)),"No Match")</f>
        <v>No Match</v>
      </c>
      <c r="D250" s="13" t="str">
        <f>IFERROR(INDEX('Genoa Loop Info'!$B$2:$Z$300,MATCH(I250,'Genoa Loop Info'!$A$2:$A$300,0),MATCH($D$2,'Genoa Loop Info'!$B$1:$Z$1,0)),"No Port Info")</f>
        <v>No Port Info</v>
      </c>
      <c r="E250" s="13" t="str">
        <f t="shared" si="29"/>
        <v>No</v>
      </c>
      <c r="F250" s="13" t="str">
        <f t="shared" si="30"/>
        <v>No Match</v>
      </c>
      <c r="G250" s="13" t="str">
        <f>IFERROR(INDEX('Genoa Loop Info'!$B$2:$Z$300,MATCH(I250,'Genoa Loop Info'!$A$2:$A$300,0),MATCH($G$2,'Genoa Loop Info'!$B$1:$Z$1,0)),"No Cust ID")</f>
        <v>No Cust ID</v>
      </c>
      <c r="H250" s="4"/>
      <c r="I250" s="3"/>
      <c r="J250" s="3"/>
      <c r="K250" s="14"/>
      <c r="L250" s="3"/>
      <c r="M250" s="3"/>
      <c r="N250" s="3"/>
      <c r="O250" s="3"/>
      <c r="P250" s="3" t="str">
        <f t="shared" si="32"/>
        <v/>
      </c>
      <c r="Q250" s="3" t="str">
        <f t="shared" si="32"/>
        <v/>
      </c>
      <c r="R250" s="3"/>
      <c r="S250" s="3"/>
      <c r="T250" s="3" t="str">
        <f t="shared" si="33"/>
        <v/>
      </c>
      <c r="U250" s="3" t="str">
        <f t="shared" si="33"/>
        <v/>
      </c>
      <c r="V250" s="3"/>
      <c r="W250" s="3"/>
      <c r="X250" s="3" t="str">
        <f t="shared" si="34"/>
        <v/>
      </c>
      <c r="Y250" s="3" t="str">
        <f t="shared" si="34"/>
        <v/>
      </c>
      <c r="Z250" s="3"/>
      <c r="AA250" s="3"/>
      <c r="AB250" s="3" t="str">
        <f t="shared" si="31"/>
        <v/>
      </c>
      <c r="AC250" s="3" t="str">
        <f t="shared" si="31"/>
        <v/>
      </c>
      <c r="AD250" s="3"/>
      <c r="AE250" s="3"/>
      <c r="AF250" s="3" t="str">
        <f t="shared" si="35"/>
        <v/>
      </c>
      <c r="AG250" s="3" t="str">
        <f t="shared" si="35"/>
        <v/>
      </c>
      <c r="AH250" s="3"/>
    </row>
    <row r="251" spans="1:34" x14ac:dyDescent="0.35">
      <c r="A251" s="11"/>
      <c r="B251" s="2"/>
      <c r="C251" s="13" t="str">
        <f>IFERROR(INDEX('Genoa Loop Info'!$B$2:$Z$300,MATCH(I251,'Genoa Loop Info'!$A$2:$A$300,0),MATCH($C$2,'Genoa Loop Info'!$B$1:$Z$1,0)),"No Match")</f>
        <v>No Match</v>
      </c>
      <c r="D251" s="13" t="str">
        <f>IFERROR(INDEX('Genoa Loop Info'!$B$2:$Z$300,MATCH(I251,'Genoa Loop Info'!$A$2:$A$300,0),MATCH($D$2,'Genoa Loop Info'!$B$1:$Z$1,0)),"No Port Info")</f>
        <v>No Port Info</v>
      </c>
      <c r="E251" s="13" t="str">
        <f t="shared" si="29"/>
        <v>No</v>
      </c>
      <c r="F251" s="13" t="str">
        <f t="shared" si="30"/>
        <v>No Match</v>
      </c>
      <c r="G251" s="13" t="str">
        <f>IFERROR(INDEX('Genoa Loop Info'!$B$2:$Z$300,MATCH(I251,'Genoa Loop Info'!$A$2:$A$300,0),MATCH($G$2,'Genoa Loop Info'!$B$1:$Z$1,0)),"No Cust ID")</f>
        <v>No Cust ID</v>
      </c>
      <c r="H251" s="4"/>
      <c r="I251" s="3"/>
      <c r="J251" s="3"/>
      <c r="K251" s="14"/>
      <c r="L251" s="3"/>
      <c r="M251" s="3"/>
      <c r="N251" s="3"/>
      <c r="O251" s="3"/>
      <c r="P251" s="3" t="str">
        <f t="shared" si="32"/>
        <v/>
      </c>
      <c r="Q251" s="3" t="str">
        <f t="shared" si="32"/>
        <v/>
      </c>
      <c r="R251" s="3"/>
      <c r="S251" s="3"/>
      <c r="T251" s="3" t="str">
        <f t="shared" si="33"/>
        <v/>
      </c>
      <c r="U251" s="3" t="str">
        <f t="shared" si="33"/>
        <v/>
      </c>
      <c r="V251" s="3"/>
      <c r="W251" s="3"/>
      <c r="X251" s="3" t="str">
        <f t="shared" si="34"/>
        <v/>
      </c>
      <c r="Y251" s="3" t="str">
        <f t="shared" si="34"/>
        <v/>
      </c>
      <c r="Z251" s="3"/>
      <c r="AA251" s="3"/>
      <c r="AB251" s="3" t="str">
        <f t="shared" si="31"/>
        <v/>
      </c>
      <c r="AC251" s="3" t="str">
        <f t="shared" si="31"/>
        <v/>
      </c>
      <c r="AD251" s="3"/>
      <c r="AE251" s="3"/>
      <c r="AF251" s="3" t="str">
        <f t="shared" si="35"/>
        <v/>
      </c>
      <c r="AG251" s="3" t="str">
        <f t="shared" si="35"/>
        <v/>
      </c>
      <c r="AH251" s="3"/>
    </row>
    <row r="252" spans="1:34" x14ac:dyDescent="0.35">
      <c r="A252" s="11"/>
      <c r="B252" s="2"/>
      <c r="C252" s="13" t="str">
        <f>IFERROR(INDEX('Genoa Loop Info'!$B$2:$Z$300,MATCH(I252,'Genoa Loop Info'!$A$2:$A$300,0),MATCH($C$2,'Genoa Loop Info'!$B$1:$Z$1,0)),"No Match")</f>
        <v>No Match</v>
      </c>
      <c r="D252" s="13" t="str">
        <f>IFERROR(INDEX('Genoa Loop Info'!$B$2:$Z$300,MATCH(I252,'Genoa Loop Info'!$A$2:$A$300,0),MATCH($D$2,'Genoa Loop Info'!$B$1:$Z$1,0)),"No Port Info")</f>
        <v>No Port Info</v>
      </c>
      <c r="E252" s="13" t="str">
        <f t="shared" si="29"/>
        <v>No</v>
      </c>
      <c r="F252" s="13" t="str">
        <f t="shared" si="30"/>
        <v>No Match</v>
      </c>
      <c r="G252" s="13" t="str">
        <f>IFERROR(INDEX('Genoa Loop Info'!$B$2:$Z$300,MATCH(I252,'Genoa Loop Info'!$A$2:$A$300,0),MATCH($G$2,'Genoa Loop Info'!$B$1:$Z$1,0)),"No Cust ID")</f>
        <v>No Cust ID</v>
      </c>
      <c r="H252" s="4"/>
      <c r="I252" s="3"/>
      <c r="J252" s="3"/>
      <c r="K252" s="14"/>
      <c r="L252" s="3"/>
      <c r="M252" s="3"/>
      <c r="N252" s="3"/>
      <c r="O252" s="3"/>
      <c r="P252" s="3" t="str">
        <f t="shared" si="32"/>
        <v/>
      </c>
      <c r="Q252" s="3" t="str">
        <f t="shared" si="32"/>
        <v/>
      </c>
      <c r="R252" s="3"/>
      <c r="S252" s="3"/>
      <c r="T252" s="3" t="str">
        <f t="shared" si="33"/>
        <v/>
      </c>
      <c r="U252" s="3" t="str">
        <f t="shared" si="33"/>
        <v/>
      </c>
      <c r="V252" s="3"/>
      <c r="W252" s="3"/>
      <c r="X252" s="3" t="str">
        <f t="shared" si="34"/>
        <v/>
      </c>
      <c r="Y252" s="3" t="str">
        <f t="shared" si="34"/>
        <v/>
      </c>
      <c r="Z252" s="3"/>
      <c r="AA252" s="3"/>
      <c r="AB252" s="3" t="str">
        <f t="shared" si="31"/>
        <v/>
      </c>
      <c r="AC252" s="3" t="str">
        <f t="shared" si="31"/>
        <v/>
      </c>
      <c r="AD252" s="3"/>
      <c r="AE252" s="3"/>
      <c r="AF252" s="3" t="str">
        <f t="shared" si="35"/>
        <v/>
      </c>
      <c r="AG252" s="3" t="str">
        <f t="shared" si="35"/>
        <v/>
      </c>
      <c r="AH252" s="3"/>
    </row>
    <row r="253" spans="1:34" x14ac:dyDescent="0.35">
      <c r="A253" s="11"/>
      <c r="B253" s="2"/>
      <c r="C253" s="13" t="str">
        <f>IFERROR(INDEX('Genoa Loop Info'!$B$2:$Z$300,MATCH(I253,'Genoa Loop Info'!$A$2:$A$300,0),MATCH($C$2,'Genoa Loop Info'!$B$1:$Z$1,0)),"No Match")</f>
        <v>No Match</v>
      </c>
      <c r="D253" s="13" t="str">
        <f>IFERROR(INDEX('Genoa Loop Info'!$B$2:$Z$300,MATCH(I253,'Genoa Loop Info'!$A$2:$A$300,0),MATCH($D$2,'Genoa Loop Info'!$B$1:$Z$1,0)),"No Port Info")</f>
        <v>No Port Info</v>
      </c>
      <c r="E253" s="13" t="str">
        <f t="shared" si="29"/>
        <v>No</v>
      </c>
      <c r="F253" s="13" t="str">
        <f t="shared" si="30"/>
        <v>No Match</v>
      </c>
      <c r="G253" s="13" t="str">
        <f>IFERROR(INDEX('Genoa Loop Info'!$B$2:$Z$300,MATCH(I253,'Genoa Loop Info'!$A$2:$A$300,0),MATCH($G$2,'Genoa Loop Info'!$B$1:$Z$1,0)),"No Cust ID")</f>
        <v>No Cust ID</v>
      </c>
      <c r="H253" s="4"/>
      <c r="I253" s="3"/>
      <c r="J253" s="3"/>
      <c r="K253" s="14"/>
      <c r="L253" s="3"/>
      <c r="M253" s="3"/>
      <c r="N253" s="3"/>
      <c r="O253" s="3"/>
      <c r="P253" s="3" t="str">
        <f t="shared" si="32"/>
        <v/>
      </c>
      <c r="Q253" s="3" t="str">
        <f t="shared" si="32"/>
        <v/>
      </c>
      <c r="R253" s="3"/>
      <c r="S253" s="3"/>
      <c r="T253" s="3" t="str">
        <f t="shared" si="33"/>
        <v/>
      </c>
      <c r="U253" s="3" t="str">
        <f t="shared" si="33"/>
        <v/>
      </c>
      <c r="V253" s="3"/>
      <c r="W253" s="3"/>
      <c r="X253" s="3" t="str">
        <f t="shared" si="34"/>
        <v/>
      </c>
      <c r="Y253" s="3" t="str">
        <f t="shared" si="34"/>
        <v/>
      </c>
      <c r="Z253" s="3"/>
      <c r="AA253" s="3"/>
      <c r="AB253" s="3" t="str">
        <f t="shared" si="31"/>
        <v/>
      </c>
      <c r="AC253" s="3" t="str">
        <f t="shared" si="31"/>
        <v/>
      </c>
      <c r="AD253" s="3"/>
      <c r="AE253" s="3"/>
      <c r="AF253" s="3" t="str">
        <f t="shared" si="35"/>
        <v/>
      </c>
      <c r="AG253" s="3" t="str">
        <f t="shared" si="35"/>
        <v/>
      </c>
      <c r="AH253" s="3"/>
    </row>
    <row r="254" spans="1:34" x14ac:dyDescent="0.35">
      <c r="A254" s="11"/>
      <c r="B254" s="2"/>
      <c r="C254" s="13" t="str">
        <f>IFERROR(INDEX('Genoa Loop Info'!$B$2:$Z$300,MATCH(I254,'Genoa Loop Info'!$A$2:$A$300,0),MATCH($C$2,'Genoa Loop Info'!$B$1:$Z$1,0)),"No Match")</f>
        <v>No Match</v>
      </c>
      <c r="D254" s="13" t="str">
        <f>IFERROR(INDEX('Genoa Loop Info'!$B$2:$Z$300,MATCH(I254,'Genoa Loop Info'!$A$2:$A$300,0),MATCH($D$2,'Genoa Loop Info'!$B$1:$Z$1,0)),"No Port Info")</f>
        <v>No Port Info</v>
      </c>
      <c r="E254" s="13" t="str">
        <f t="shared" si="29"/>
        <v>No</v>
      </c>
      <c r="F254" s="13" t="str">
        <f t="shared" si="30"/>
        <v>No Match</v>
      </c>
      <c r="G254" s="13" t="str">
        <f>IFERROR(INDEX('Genoa Loop Info'!$B$2:$Z$300,MATCH(I254,'Genoa Loop Info'!$A$2:$A$300,0),MATCH($G$2,'Genoa Loop Info'!$B$1:$Z$1,0)),"No Cust ID")</f>
        <v>No Cust ID</v>
      </c>
      <c r="H254" s="4"/>
      <c r="I254" s="3"/>
      <c r="J254" s="3"/>
      <c r="K254" s="14"/>
      <c r="L254" s="3"/>
      <c r="M254" s="3"/>
      <c r="N254" s="3"/>
      <c r="O254" s="3"/>
      <c r="P254" s="3" t="str">
        <f t="shared" si="32"/>
        <v/>
      </c>
      <c r="Q254" s="3" t="str">
        <f t="shared" si="32"/>
        <v/>
      </c>
      <c r="R254" s="3"/>
      <c r="S254" s="3"/>
      <c r="T254" s="3" t="str">
        <f t="shared" si="33"/>
        <v/>
      </c>
      <c r="U254" s="3" t="str">
        <f t="shared" si="33"/>
        <v/>
      </c>
      <c r="V254" s="3"/>
      <c r="W254" s="3"/>
      <c r="X254" s="3" t="str">
        <f t="shared" si="34"/>
        <v/>
      </c>
      <c r="Y254" s="3" t="str">
        <f t="shared" si="34"/>
        <v/>
      </c>
      <c r="Z254" s="3"/>
      <c r="AA254" s="3"/>
      <c r="AB254" s="3" t="str">
        <f t="shared" si="31"/>
        <v/>
      </c>
      <c r="AC254" s="3" t="str">
        <f t="shared" si="31"/>
        <v/>
      </c>
      <c r="AD254" s="3"/>
      <c r="AE254" s="3"/>
      <c r="AF254" s="3" t="str">
        <f t="shared" si="35"/>
        <v/>
      </c>
      <c r="AG254" s="3" t="str">
        <f t="shared" si="35"/>
        <v/>
      </c>
      <c r="AH254" s="3"/>
    </row>
    <row r="255" spans="1:34" x14ac:dyDescent="0.35">
      <c r="A255" s="11"/>
      <c r="B255" s="2"/>
      <c r="C255" s="13" t="str">
        <f>IFERROR(INDEX('Genoa Loop Info'!$B$2:$Z$300,MATCH(I255,'Genoa Loop Info'!$A$2:$A$300,0),MATCH($C$2,'Genoa Loop Info'!$B$1:$Z$1,0)),"No Match")</f>
        <v>No Match</v>
      </c>
      <c r="D255" s="13" t="str">
        <f>IFERROR(INDEX('Genoa Loop Info'!$B$2:$Z$300,MATCH(I255,'Genoa Loop Info'!$A$2:$A$300,0),MATCH($D$2,'Genoa Loop Info'!$B$1:$Z$1,0)),"No Port Info")</f>
        <v>No Port Info</v>
      </c>
      <c r="E255" s="13" t="str">
        <f t="shared" si="29"/>
        <v>No</v>
      </c>
      <c r="F255" s="13" t="str">
        <f t="shared" si="30"/>
        <v>No Match</v>
      </c>
      <c r="G255" s="13" t="str">
        <f>IFERROR(INDEX('Genoa Loop Info'!$B$2:$Z$300,MATCH(I255,'Genoa Loop Info'!$A$2:$A$300,0),MATCH($G$2,'Genoa Loop Info'!$B$1:$Z$1,0)),"No Cust ID")</f>
        <v>No Cust ID</v>
      </c>
      <c r="H255" s="4"/>
      <c r="I255" s="3"/>
      <c r="J255" s="3"/>
      <c r="K255" s="14"/>
      <c r="L255" s="3"/>
      <c r="M255" s="3"/>
      <c r="N255" s="3"/>
      <c r="O255" s="3"/>
      <c r="P255" s="3" t="str">
        <f t="shared" si="32"/>
        <v/>
      </c>
      <c r="Q255" s="3" t="str">
        <f t="shared" si="32"/>
        <v/>
      </c>
      <c r="R255" s="3"/>
      <c r="S255" s="3"/>
      <c r="T255" s="3" t="str">
        <f t="shared" si="33"/>
        <v/>
      </c>
      <c r="U255" s="3" t="str">
        <f t="shared" si="33"/>
        <v/>
      </c>
      <c r="V255" s="3"/>
      <c r="W255" s="3"/>
      <c r="X255" s="3" t="str">
        <f t="shared" si="34"/>
        <v/>
      </c>
      <c r="Y255" s="3" t="str">
        <f t="shared" si="34"/>
        <v/>
      </c>
      <c r="Z255" s="3"/>
      <c r="AA255" s="3"/>
      <c r="AB255" s="3" t="str">
        <f t="shared" si="31"/>
        <v/>
      </c>
      <c r="AC255" s="3" t="str">
        <f t="shared" si="31"/>
        <v/>
      </c>
      <c r="AD255" s="3"/>
      <c r="AE255" s="3"/>
      <c r="AF255" s="3" t="str">
        <f t="shared" si="35"/>
        <v/>
      </c>
      <c r="AG255" s="3" t="str">
        <f t="shared" si="35"/>
        <v/>
      </c>
      <c r="AH255" s="3"/>
    </row>
    <row r="256" spans="1:34" x14ac:dyDescent="0.35">
      <c r="A256" s="11"/>
      <c r="B256" s="2"/>
      <c r="C256" s="13" t="str">
        <f>IFERROR(INDEX('Genoa Loop Info'!$B$2:$Z$300,MATCH(I256,'Genoa Loop Info'!$A$2:$A$300,0),MATCH($C$2,'Genoa Loop Info'!$B$1:$Z$1,0)),"No Match")</f>
        <v>No Match</v>
      </c>
      <c r="D256" s="13" t="str">
        <f>IFERROR(INDEX('Genoa Loop Info'!$B$2:$Z$300,MATCH(I256,'Genoa Loop Info'!$A$2:$A$300,0),MATCH($D$2,'Genoa Loop Info'!$B$1:$Z$1,0)),"No Port Info")</f>
        <v>No Port Info</v>
      </c>
      <c r="E256" s="13" t="str">
        <f t="shared" si="29"/>
        <v>No</v>
      </c>
      <c r="F256" s="13" t="str">
        <f t="shared" si="30"/>
        <v>No Match</v>
      </c>
      <c r="G256" s="13" t="str">
        <f>IFERROR(INDEX('Genoa Loop Info'!$B$2:$Z$300,MATCH(I256,'Genoa Loop Info'!$A$2:$A$300,0),MATCH($G$2,'Genoa Loop Info'!$B$1:$Z$1,0)),"No Cust ID")</f>
        <v>No Cust ID</v>
      </c>
      <c r="H256" s="4"/>
      <c r="I256" s="3"/>
      <c r="J256" s="3"/>
      <c r="K256" s="14"/>
      <c r="L256" s="3"/>
      <c r="M256" s="3"/>
      <c r="N256" s="3"/>
      <c r="O256" s="3"/>
      <c r="P256" s="3" t="str">
        <f t="shared" si="32"/>
        <v/>
      </c>
      <c r="Q256" s="3" t="str">
        <f t="shared" si="32"/>
        <v/>
      </c>
      <c r="R256" s="3"/>
      <c r="S256" s="3"/>
      <c r="T256" s="3" t="str">
        <f t="shared" si="33"/>
        <v/>
      </c>
      <c r="U256" s="3" t="str">
        <f t="shared" si="33"/>
        <v/>
      </c>
      <c r="V256" s="3"/>
      <c r="W256" s="3"/>
      <c r="X256" s="3" t="str">
        <f t="shared" si="34"/>
        <v/>
      </c>
      <c r="Y256" s="3" t="str">
        <f t="shared" si="34"/>
        <v/>
      </c>
      <c r="Z256" s="3"/>
      <c r="AA256" s="3"/>
      <c r="AB256" s="3" t="str">
        <f t="shared" si="31"/>
        <v/>
      </c>
      <c r="AC256" s="3" t="str">
        <f t="shared" si="31"/>
        <v/>
      </c>
      <c r="AD256" s="3"/>
      <c r="AE256" s="3"/>
      <c r="AF256" s="3" t="str">
        <f t="shared" si="35"/>
        <v/>
      </c>
      <c r="AG256" s="3" t="str">
        <f t="shared" si="35"/>
        <v/>
      </c>
      <c r="AH256" s="3"/>
    </row>
    <row r="257" spans="1:34" x14ac:dyDescent="0.35">
      <c r="A257" s="11"/>
      <c r="B257" s="2"/>
      <c r="C257" s="13" t="str">
        <f>IFERROR(INDEX('Genoa Loop Info'!$B$2:$Z$300,MATCH(I257,'Genoa Loop Info'!$A$2:$A$300,0),MATCH($C$2,'Genoa Loop Info'!$B$1:$Z$1,0)),"No Match")</f>
        <v>No Match</v>
      </c>
      <c r="D257" s="13" t="str">
        <f>IFERROR(INDEX('Genoa Loop Info'!$B$2:$Z$300,MATCH(I257,'Genoa Loop Info'!$A$2:$A$300,0),MATCH($D$2,'Genoa Loop Info'!$B$1:$Z$1,0)),"No Port Info")</f>
        <v>No Port Info</v>
      </c>
      <c r="E257" s="13" t="str">
        <f t="shared" si="29"/>
        <v>No</v>
      </c>
      <c r="F257" s="13" t="str">
        <f t="shared" si="30"/>
        <v>No Match</v>
      </c>
      <c r="G257" s="13" t="str">
        <f>IFERROR(INDEX('Genoa Loop Info'!$B$2:$Z$300,MATCH(I257,'Genoa Loop Info'!$A$2:$A$300,0),MATCH($G$2,'Genoa Loop Info'!$B$1:$Z$1,0)),"No Cust ID")</f>
        <v>No Cust ID</v>
      </c>
      <c r="H257" s="4"/>
      <c r="I257" s="3"/>
      <c r="J257" s="3"/>
      <c r="K257" s="14"/>
      <c r="L257" s="3"/>
      <c r="M257" s="3"/>
      <c r="N257" s="3"/>
      <c r="O257" s="3"/>
      <c r="P257" s="3" t="str">
        <f t="shared" si="32"/>
        <v/>
      </c>
      <c r="Q257" s="3" t="str">
        <f t="shared" si="32"/>
        <v/>
      </c>
      <c r="R257" s="3"/>
      <c r="S257" s="3"/>
      <c r="T257" s="3" t="str">
        <f t="shared" si="33"/>
        <v/>
      </c>
      <c r="U257" s="3" t="str">
        <f t="shared" si="33"/>
        <v/>
      </c>
      <c r="V257" s="3"/>
      <c r="W257" s="3"/>
      <c r="X257" s="3" t="str">
        <f t="shared" si="34"/>
        <v/>
      </c>
      <c r="Y257" s="3" t="str">
        <f t="shared" si="34"/>
        <v/>
      </c>
      <c r="Z257" s="3"/>
      <c r="AA257" s="3"/>
      <c r="AB257" s="3" t="str">
        <f t="shared" si="31"/>
        <v/>
      </c>
      <c r="AC257" s="3" t="str">
        <f t="shared" si="31"/>
        <v/>
      </c>
      <c r="AD257" s="3"/>
      <c r="AE257" s="3"/>
      <c r="AF257" s="3" t="str">
        <f t="shared" si="35"/>
        <v/>
      </c>
      <c r="AG257" s="3" t="str">
        <f t="shared" si="35"/>
        <v/>
      </c>
      <c r="AH257" s="3"/>
    </row>
    <row r="258" spans="1:34" x14ac:dyDescent="0.35">
      <c r="A258" s="11"/>
      <c r="B258" s="2"/>
      <c r="C258" s="13" t="str">
        <f>IFERROR(INDEX('Genoa Loop Info'!$B$2:$Z$300,MATCH(I258,'Genoa Loop Info'!$A$2:$A$300,0),MATCH($C$2,'Genoa Loop Info'!$B$1:$Z$1,0)),"No Match")</f>
        <v>No Match</v>
      </c>
      <c r="D258" s="13" t="str">
        <f>IFERROR(INDEX('Genoa Loop Info'!$B$2:$Z$300,MATCH(I258,'Genoa Loop Info'!$A$2:$A$300,0),MATCH($D$2,'Genoa Loop Info'!$B$1:$Z$1,0)),"No Port Info")</f>
        <v>No Port Info</v>
      </c>
      <c r="E258" s="13" t="str">
        <f t="shared" si="29"/>
        <v>No</v>
      </c>
      <c r="F258" s="13" t="str">
        <f t="shared" si="30"/>
        <v>No Match</v>
      </c>
      <c r="G258" s="13" t="str">
        <f>IFERROR(INDEX('Genoa Loop Info'!$B$2:$Z$300,MATCH(I258,'Genoa Loop Info'!$A$2:$A$300,0),MATCH($G$2,'Genoa Loop Info'!$B$1:$Z$1,0)),"No Cust ID")</f>
        <v>No Cust ID</v>
      </c>
      <c r="H258" s="4"/>
      <c r="I258" s="3"/>
      <c r="J258" s="3"/>
      <c r="K258" s="14"/>
      <c r="L258" s="3"/>
      <c r="M258" s="3"/>
      <c r="N258" s="3"/>
      <c r="O258" s="3"/>
      <c r="P258" s="3" t="str">
        <f t="shared" si="32"/>
        <v/>
      </c>
      <c r="Q258" s="3" t="str">
        <f t="shared" si="32"/>
        <v/>
      </c>
      <c r="R258" s="3"/>
      <c r="S258" s="3"/>
      <c r="T258" s="3" t="str">
        <f t="shared" si="33"/>
        <v/>
      </c>
      <c r="U258" s="3" t="str">
        <f t="shared" si="33"/>
        <v/>
      </c>
      <c r="V258" s="3"/>
      <c r="W258" s="3"/>
      <c r="X258" s="3" t="str">
        <f t="shared" si="34"/>
        <v/>
      </c>
      <c r="Y258" s="3" t="str">
        <f t="shared" si="34"/>
        <v/>
      </c>
      <c r="Z258" s="3"/>
      <c r="AA258" s="3"/>
      <c r="AB258" s="3" t="str">
        <f t="shared" si="31"/>
        <v/>
      </c>
      <c r="AC258" s="3" t="str">
        <f t="shared" si="31"/>
        <v/>
      </c>
      <c r="AD258" s="3"/>
      <c r="AE258" s="3"/>
      <c r="AF258" s="3" t="str">
        <f t="shared" si="35"/>
        <v/>
      </c>
      <c r="AG258" s="3" t="str">
        <f t="shared" si="35"/>
        <v/>
      </c>
      <c r="AH258" s="3"/>
    </row>
    <row r="259" spans="1:34" x14ac:dyDescent="0.35">
      <c r="A259" s="11"/>
      <c r="B259" s="2"/>
      <c r="C259" s="13" t="str">
        <f>IFERROR(INDEX('Genoa Loop Info'!$B$2:$Z$300,MATCH(I259,'Genoa Loop Info'!$A$2:$A$300,0),MATCH($C$2,'Genoa Loop Info'!$B$1:$Z$1,0)),"No Match")</f>
        <v>No Match</v>
      </c>
      <c r="D259" s="13" t="str">
        <f>IFERROR(INDEX('Genoa Loop Info'!$B$2:$Z$300,MATCH(I259,'Genoa Loop Info'!$A$2:$A$300,0),MATCH($D$2,'Genoa Loop Info'!$B$1:$Z$1,0)),"No Port Info")</f>
        <v>No Port Info</v>
      </c>
      <c r="E259" s="13" t="str">
        <f t="shared" si="29"/>
        <v>No</v>
      </c>
      <c r="F259" s="13" t="str">
        <f t="shared" si="30"/>
        <v>No Match</v>
      </c>
      <c r="G259" s="13" t="str">
        <f>IFERROR(INDEX('Genoa Loop Info'!$B$2:$Z$300,MATCH(I259,'Genoa Loop Info'!$A$2:$A$300,0),MATCH($G$2,'Genoa Loop Info'!$B$1:$Z$1,0)),"No Cust ID")</f>
        <v>No Cust ID</v>
      </c>
      <c r="H259" s="4"/>
      <c r="I259" s="3"/>
      <c r="J259" s="3"/>
      <c r="K259" s="14"/>
      <c r="L259" s="3"/>
      <c r="M259" s="3"/>
      <c r="N259" s="3"/>
      <c r="O259" s="3"/>
      <c r="P259" s="3" t="str">
        <f t="shared" si="32"/>
        <v/>
      </c>
      <c r="Q259" s="3" t="str">
        <f t="shared" si="32"/>
        <v/>
      </c>
      <c r="R259" s="3"/>
      <c r="S259" s="3"/>
      <c r="T259" s="3" t="str">
        <f t="shared" si="33"/>
        <v/>
      </c>
      <c r="U259" s="3" t="str">
        <f t="shared" si="33"/>
        <v/>
      </c>
      <c r="V259" s="3"/>
      <c r="W259" s="3"/>
      <c r="X259" s="3" t="str">
        <f t="shared" si="34"/>
        <v/>
      </c>
      <c r="Y259" s="3" t="str">
        <f t="shared" si="34"/>
        <v/>
      </c>
      <c r="Z259" s="3"/>
      <c r="AA259" s="3"/>
      <c r="AB259" s="3" t="str">
        <f t="shared" si="31"/>
        <v/>
      </c>
      <c r="AC259" s="3" t="str">
        <f t="shared" si="31"/>
        <v/>
      </c>
      <c r="AD259" s="3"/>
      <c r="AE259" s="3"/>
      <c r="AF259" s="3" t="str">
        <f t="shared" si="35"/>
        <v/>
      </c>
      <c r="AG259" s="3" t="str">
        <f t="shared" si="35"/>
        <v/>
      </c>
      <c r="AH259" s="3"/>
    </row>
    <row r="260" spans="1:34" x14ac:dyDescent="0.35">
      <c r="A260" s="11"/>
      <c r="B260" s="2"/>
      <c r="C260" s="13" t="str">
        <f>IFERROR(INDEX('Genoa Loop Info'!$B$2:$Z$300,MATCH(I260,'Genoa Loop Info'!$A$2:$A$300,0),MATCH($C$2,'Genoa Loop Info'!$B$1:$Z$1,0)),"No Match")</f>
        <v>No Match</v>
      </c>
      <c r="D260" s="13" t="str">
        <f>IFERROR(INDEX('Genoa Loop Info'!$B$2:$Z$300,MATCH(I260,'Genoa Loop Info'!$A$2:$A$300,0),MATCH($D$2,'Genoa Loop Info'!$B$1:$Z$1,0)),"No Port Info")</f>
        <v>No Port Info</v>
      </c>
      <c r="E260" s="13" t="str">
        <f t="shared" ref="E260:E300" si="36">IFERROR(IF(C260=J260,"Yes","No"),"Not Found")</f>
        <v>No</v>
      </c>
      <c r="F260" s="13" t="str">
        <f t="shared" ref="F260:F300" si="37">IFERROR(IF(D260=L260,"Match","No Match"),"No Port")</f>
        <v>No Match</v>
      </c>
      <c r="G260" s="13" t="str">
        <f>IFERROR(INDEX('Genoa Loop Info'!$B$2:$Z$300,MATCH(I260,'Genoa Loop Info'!$A$2:$A$300,0),MATCH($G$2,'Genoa Loop Info'!$B$1:$Z$1,0)),"No Cust ID")</f>
        <v>No Cust ID</v>
      </c>
      <c r="H260" s="4"/>
      <c r="I260" s="3"/>
      <c r="J260" s="3"/>
      <c r="K260" s="14"/>
      <c r="L260" s="3"/>
      <c r="M260" s="3"/>
      <c r="N260" s="3"/>
      <c r="O260" s="3"/>
      <c r="P260" s="3" t="str">
        <f t="shared" si="32"/>
        <v/>
      </c>
      <c r="Q260" s="3" t="str">
        <f t="shared" si="32"/>
        <v/>
      </c>
      <c r="R260" s="3"/>
      <c r="S260" s="3"/>
      <c r="T260" s="3" t="str">
        <f t="shared" si="33"/>
        <v/>
      </c>
      <c r="U260" s="3" t="str">
        <f t="shared" si="33"/>
        <v/>
      </c>
      <c r="V260" s="3"/>
      <c r="W260" s="3"/>
      <c r="X260" s="3" t="str">
        <f t="shared" si="34"/>
        <v/>
      </c>
      <c r="Y260" s="3" t="str">
        <f t="shared" si="34"/>
        <v/>
      </c>
      <c r="Z260" s="3"/>
      <c r="AA260" s="3"/>
      <c r="AB260" s="3" t="str">
        <f t="shared" si="31"/>
        <v/>
      </c>
      <c r="AC260" s="3" t="str">
        <f t="shared" si="31"/>
        <v/>
      </c>
      <c r="AD260" s="3"/>
      <c r="AE260" s="3"/>
      <c r="AF260" s="3" t="str">
        <f t="shared" si="35"/>
        <v/>
      </c>
      <c r="AG260" s="3" t="str">
        <f t="shared" si="35"/>
        <v/>
      </c>
      <c r="AH260" s="3"/>
    </row>
    <row r="261" spans="1:34" x14ac:dyDescent="0.35">
      <c r="A261" s="11"/>
      <c r="B261" s="2"/>
      <c r="C261" s="13" t="str">
        <f>IFERROR(INDEX('Genoa Loop Info'!$B$2:$Z$300,MATCH(I261,'Genoa Loop Info'!$A$2:$A$300,0),MATCH($C$2,'Genoa Loop Info'!$B$1:$Z$1,0)),"No Match")</f>
        <v>No Match</v>
      </c>
      <c r="D261" s="13" t="str">
        <f>IFERROR(INDEX('Genoa Loop Info'!$B$2:$Z$300,MATCH(I261,'Genoa Loop Info'!$A$2:$A$300,0),MATCH($D$2,'Genoa Loop Info'!$B$1:$Z$1,0)),"No Port Info")</f>
        <v>No Port Info</v>
      </c>
      <c r="E261" s="13" t="str">
        <f t="shared" si="36"/>
        <v>No</v>
      </c>
      <c r="F261" s="13" t="str">
        <f t="shared" si="37"/>
        <v>No Match</v>
      </c>
      <c r="G261" s="13" t="str">
        <f>IFERROR(INDEX('Genoa Loop Info'!$B$2:$Z$300,MATCH(I261,'Genoa Loop Info'!$A$2:$A$300,0),MATCH($G$2,'Genoa Loop Info'!$B$1:$Z$1,0)),"No Cust ID")</f>
        <v>No Cust ID</v>
      </c>
      <c r="H261" s="4"/>
      <c r="I261" s="3"/>
      <c r="J261" s="3"/>
      <c r="K261" s="14"/>
      <c r="L261" s="3"/>
      <c r="M261" s="3"/>
      <c r="N261" s="3"/>
      <c r="O261" s="3"/>
      <c r="P261" s="3" t="str">
        <f t="shared" si="32"/>
        <v/>
      </c>
      <c r="Q261" s="3" t="str">
        <f t="shared" si="32"/>
        <v/>
      </c>
      <c r="R261" s="3"/>
      <c r="S261" s="3"/>
      <c r="T261" s="3" t="str">
        <f t="shared" si="33"/>
        <v/>
      </c>
      <c r="U261" s="3" t="str">
        <f t="shared" si="33"/>
        <v/>
      </c>
      <c r="V261" s="3"/>
      <c r="W261" s="3"/>
      <c r="X261" s="3" t="str">
        <f t="shared" si="34"/>
        <v/>
      </c>
      <c r="Y261" s="3" t="str">
        <f t="shared" si="34"/>
        <v/>
      </c>
      <c r="Z261" s="3"/>
      <c r="AA261" s="3"/>
      <c r="AB261" s="3" t="str">
        <f t="shared" si="31"/>
        <v/>
      </c>
      <c r="AC261" s="3" t="str">
        <f t="shared" si="31"/>
        <v/>
      </c>
      <c r="AD261" s="3"/>
      <c r="AE261" s="3"/>
      <c r="AF261" s="3" t="str">
        <f t="shared" si="35"/>
        <v/>
      </c>
      <c r="AG261" s="3" t="str">
        <f t="shared" si="35"/>
        <v/>
      </c>
      <c r="AH261" s="3"/>
    </row>
    <row r="262" spans="1:34" x14ac:dyDescent="0.35">
      <c r="A262" s="11"/>
      <c r="B262" s="2"/>
      <c r="C262" s="13" t="str">
        <f>IFERROR(INDEX('Genoa Loop Info'!$B$2:$Z$300,MATCH(I262,'Genoa Loop Info'!$A$2:$A$300,0),MATCH($C$2,'Genoa Loop Info'!$B$1:$Z$1,0)),"No Match")</f>
        <v>No Match</v>
      </c>
      <c r="D262" s="13" t="str">
        <f>IFERROR(INDEX('Genoa Loop Info'!$B$2:$Z$300,MATCH(I262,'Genoa Loop Info'!$A$2:$A$300,0),MATCH($D$2,'Genoa Loop Info'!$B$1:$Z$1,0)),"No Port Info")</f>
        <v>No Port Info</v>
      </c>
      <c r="E262" s="13" t="str">
        <f t="shared" si="36"/>
        <v>No</v>
      </c>
      <c r="F262" s="13" t="str">
        <f t="shared" si="37"/>
        <v>No Match</v>
      </c>
      <c r="G262" s="13" t="str">
        <f>IFERROR(INDEX('Genoa Loop Info'!$B$2:$Z$300,MATCH(I262,'Genoa Loop Info'!$A$2:$A$300,0),MATCH($G$2,'Genoa Loop Info'!$B$1:$Z$1,0)),"No Cust ID")</f>
        <v>No Cust ID</v>
      </c>
      <c r="H262" s="4"/>
      <c r="I262" s="3"/>
      <c r="J262" s="3"/>
      <c r="K262" s="14"/>
      <c r="L262" s="3"/>
      <c r="M262" s="3"/>
      <c r="N262" s="3"/>
      <c r="O262" s="3"/>
      <c r="P262" s="3" t="str">
        <f t="shared" si="32"/>
        <v/>
      </c>
      <c r="Q262" s="3" t="str">
        <f t="shared" si="32"/>
        <v/>
      </c>
      <c r="R262" s="3"/>
      <c r="S262" s="3"/>
      <c r="T262" s="3" t="str">
        <f t="shared" si="33"/>
        <v/>
      </c>
      <c r="U262" s="3" t="str">
        <f t="shared" si="33"/>
        <v/>
      </c>
      <c r="V262" s="3"/>
      <c r="W262" s="3"/>
      <c r="X262" s="3" t="str">
        <f t="shared" si="34"/>
        <v/>
      </c>
      <c r="Y262" s="3" t="str">
        <f t="shared" si="34"/>
        <v/>
      </c>
      <c r="Z262" s="3"/>
      <c r="AA262" s="3"/>
      <c r="AB262" s="3" t="str">
        <f t="shared" si="31"/>
        <v/>
      </c>
      <c r="AC262" s="3" t="str">
        <f t="shared" si="31"/>
        <v/>
      </c>
      <c r="AD262" s="3"/>
      <c r="AE262" s="3"/>
      <c r="AF262" s="3" t="str">
        <f t="shared" si="35"/>
        <v/>
      </c>
      <c r="AG262" s="3" t="str">
        <f t="shared" si="35"/>
        <v/>
      </c>
      <c r="AH262" s="3"/>
    </row>
    <row r="263" spans="1:34" x14ac:dyDescent="0.35">
      <c r="A263" s="11"/>
      <c r="B263" s="2"/>
      <c r="C263" s="13" t="str">
        <f>IFERROR(INDEX('Genoa Loop Info'!$B$2:$Z$300,MATCH(I263,'Genoa Loop Info'!$A$2:$A$300,0),MATCH($C$2,'Genoa Loop Info'!$B$1:$Z$1,0)),"No Match")</f>
        <v>No Match</v>
      </c>
      <c r="D263" s="13" t="str">
        <f>IFERROR(INDEX('Genoa Loop Info'!$B$2:$Z$300,MATCH(I263,'Genoa Loop Info'!$A$2:$A$300,0),MATCH($D$2,'Genoa Loop Info'!$B$1:$Z$1,0)),"No Port Info")</f>
        <v>No Port Info</v>
      </c>
      <c r="E263" s="13" t="str">
        <f t="shared" si="36"/>
        <v>No</v>
      </c>
      <c r="F263" s="13" t="str">
        <f t="shared" si="37"/>
        <v>No Match</v>
      </c>
      <c r="G263" s="13" t="str">
        <f>IFERROR(INDEX('Genoa Loop Info'!$B$2:$Z$300,MATCH(I263,'Genoa Loop Info'!$A$2:$A$300,0),MATCH($G$2,'Genoa Loop Info'!$B$1:$Z$1,0)),"No Cust ID")</f>
        <v>No Cust ID</v>
      </c>
      <c r="H263" s="4"/>
      <c r="I263" s="3"/>
      <c r="J263" s="3"/>
      <c r="K263" s="14"/>
      <c r="L263" s="3"/>
      <c r="M263" s="3"/>
      <c r="N263" s="3"/>
      <c r="O263" s="3"/>
      <c r="P263" s="3" t="str">
        <f t="shared" si="32"/>
        <v/>
      </c>
      <c r="Q263" s="3" t="str">
        <f t="shared" si="32"/>
        <v/>
      </c>
      <c r="R263" s="3"/>
      <c r="S263" s="3"/>
      <c r="T263" s="3" t="str">
        <f t="shared" si="33"/>
        <v/>
      </c>
      <c r="U263" s="3" t="str">
        <f t="shared" si="33"/>
        <v/>
      </c>
      <c r="V263" s="3"/>
      <c r="W263" s="3"/>
      <c r="X263" s="3" t="str">
        <f t="shared" si="34"/>
        <v/>
      </c>
      <c r="Y263" s="3" t="str">
        <f t="shared" si="34"/>
        <v/>
      </c>
      <c r="Z263" s="3"/>
      <c r="AA263" s="3"/>
      <c r="AB263" s="3" t="str">
        <f t="shared" si="31"/>
        <v/>
      </c>
      <c r="AC263" s="3" t="str">
        <f t="shared" si="31"/>
        <v/>
      </c>
      <c r="AD263" s="3"/>
      <c r="AE263" s="3"/>
      <c r="AF263" s="3" t="str">
        <f t="shared" si="35"/>
        <v/>
      </c>
      <c r="AG263" s="3" t="str">
        <f t="shared" si="35"/>
        <v/>
      </c>
      <c r="AH263" s="3"/>
    </row>
    <row r="264" spans="1:34" x14ac:dyDescent="0.35">
      <c r="A264" s="11"/>
      <c r="B264" s="2"/>
      <c r="C264" s="13" t="str">
        <f>IFERROR(INDEX('Genoa Loop Info'!$B$2:$Z$300,MATCH(I264,'Genoa Loop Info'!$A$2:$A$300,0),MATCH($C$2,'Genoa Loop Info'!$B$1:$Z$1,0)),"No Match")</f>
        <v>No Match</v>
      </c>
      <c r="D264" s="13" t="str">
        <f>IFERROR(INDEX('Genoa Loop Info'!$B$2:$Z$300,MATCH(I264,'Genoa Loop Info'!$A$2:$A$300,0),MATCH($D$2,'Genoa Loop Info'!$B$1:$Z$1,0)),"No Port Info")</f>
        <v>No Port Info</v>
      </c>
      <c r="E264" s="13" t="str">
        <f t="shared" si="36"/>
        <v>No</v>
      </c>
      <c r="F264" s="13" t="str">
        <f t="shared" si="37"/>
        <v>No Match</v>
      </c>
      <c r="G264" s="13" t="str">
        <f>IFERROR(INDEX('Genoa Loop Info'!$B$2:$Z$300,MATCH(I264,'Genoa Loop Info'!$A$2:$A$300,0),MATCH($G$2,'Genoa Loop Info'!$B$1:$Z$1,0)),"No Cust ID")</f>
        <v>No Cust ID</v>
      </c>
      <c r="H264" s="4"/>
      <c r="I264" s="3"/>
      <c r="J264" s="3"/>
      <c r="K264" s="14"/>
      <c r="L264" s="3"/>
      <c r="M264" s="3"/>
      <c r="N264" s="3"/>
      <c r="O264" s="3"/>
      <c r="P264" s="3" t="str">
        <f t="shared" si="32"/>
        <v/>
      </c>
      <c r="Q264" s="3" t="str">
        <f t="shared" si="32"/>
        <v/>
      </c>
      <c r="R264" s="3"/>
      <c r="S264" s="3"/>
      <c r="T264" s="3" t="str">
        <f t="shared" si="33"/>
        <v/>
      </c>
      <c r="U264" s="3" t="str">
        <f t="shared" si="33"/>
        <v/>
      </c>
      <c r="V264" s="3"/>
      <c r="W264" s="3"/>
      <c r="X264" s="3" t="str">
        <f t="shared" si="34"/>
        <v/>
      </c>
      <c r="Y264" s="3" t="str">
        <f t="shared" si="34"/>
        <v/>
      </c>
      <c r="Z264" s="3"/>
      <c r="AA264" s="3"/>
      <c r="AB264" s="3" t="str">
        <f t="shared" si="31"/>
        <v/>
      </c>
      <c r="AC264" s="3" t="str">
        <f t="shared" si="31"/>
        <v/>
      </c>
      <c r="AD264" s="3"/>
      <c r="AE264" s="3"/>
      <c r="AF264" s="3" t="str">
        <f t="shared" si="35"/>
        <v/>
      </c>
      <c r="AG264" s="3" t="str">
        <f t="shared" si="35"/>
        <v/>
      </c>
      <c r="AH264" s="3"/>
    </row>
    <row r="265" spans="1:34" x14ac:dyDescent="0.35">
      <c r="A265" s="11"/>
      <c r="B265" s="2"/>
      <c r="C265" s="13" t="str">
        <f>IFERROR(INDEX('Genoa Loop Info'!$B$2:$Z$300,MATCH(I265,'Genoa Loop Info'!$A$2:$A$300,0),MATCH($C$2,'Genoa Loop Info'!$B$1:$Z$1,0)),"No Match")</f>
        <v>No Match</v>
      </c>
      <c r="D265" s="13" t="str">
        <f>IFERROR(INDEX('Genoa Loop Info'!$B$2:$Z$300,MATCH(I265,'Genoa Loop Info'!$A$2:$A$300,0),MATCH($D$2,'Genoa Loop Info'!$B$1:$Z$1,0)),"No Port Info")</f>
        <v>No Port Info</v>
      </c>
      <c r="E265" s="13" t="str">
        <f t="shared" si="36"/>
        <v>No</v>
      </c>
      <c r="F265" s="13" t="str">
        <f t="shared" si="37"/>
        <v>No Match</v>
      </c>
      <c r="G265" s="13" t="str">
        <f>IFERROR(INDEX('Genoa Loop Info'!$B$2:$Z$300,MATCH(I265,'Genoa Loop Info'!$A$2:$A$300,0),MATCH($G$2,'Genoa Loop Info'!$B$1:$Z$1,0)),"No Cust ID")</f>
        <v>No Cust ID</v>
      </c>
      <c r="H265" s="4"/>
      <c r="I265" s="3"/>
      <c r="J265" s="3"/>
      <c r="K265" s="14"/>
      <c r="L265" s="3"/>
      <c r="M265" s="3"/>
      <c r="N265" s="3"/>
      <c r="O265" s="3"/>
      <c r="P265" s="3" t="str">
        <f t="shared" si="32"/>
        <v/>
      </c>
      <c r="Q265" s="3" t="str">
        <f t="shared" si="32"/>
        <v/>
      </c>
      <c r="R265" s="3"/>
      <c r="S265" s="3"/>
      <c r="T265" s="3" t="str">
        <f t="shared" si="33"/>
        <v/>
      </c>
      <c r="U265" s="3" t="str">
        <f t="shared" si="33"/>
        <v/>
      </c>
      <c r="V265" s="3"/>
      <c r="W265" s="3"/>
      <c r="X265" s="3" t="str">
        <f t="shared" si="34"/>
        <v/>
      </c>
      <c r="Y265" s="3" t="str">
        <f t="shared" si="34"/>
        <v/>
      </c>
      <c r="Z265" s="3"/>
      <c r="AA265" s="3"/>
      <c r="AB265" s="3" t="str">
        <f t="shared" si="31"/>
        <v/>
      </c>
      <c r="AC265" s="3" t="str">
        <f t="shared" si="31"/>
        <v/>
      </c>
      <c r="AD265" s="3"/>
      <c r="AE265" s="3"/>
      <c r="AF265" s="3" t="str">
        <f t="shared" si="35"/>
        <v/>
      </c>
      <c r="AG265" s="3" t="str">
        <f t="shared" si="35"/>
        <v/>
      </c>
      <c r="AH265" s="3"/>
    </row>
    <row r="266" spans="1:34" x14ac:dyDescent="0.35">
      <c r="A266" s="11"/>
      <c r="B266" s="2"/>
      <c r="C266" s="13" t="str">
        <f>IFERROR(INDEX('Genoa Loop Info'!$B$2:$Z$300,MATCH(I266,'Genoa Loop Info'!$A$2:$A$300,0),MATCH($C$2,'Genoa Loop Info'!$B$1:$Z$1,0)),"No Match")</f>
        <v>No Match</v>
      </c>
      <c r="D266" s="13" t="str">
        <f>IFERROR(INDEX('Genoa Loop Info'!$B$2:$Z$300,MATCH(I266,'Genoa Loop Info'!$A$2:$A$300,0),MATCH($D$2,'Genoa Loop Info'!$B$1:$Z$1,0)),"No Port Info")</f>
        <v>No Port Info</v>
      </c>
      <c r="E266" s="13" t="str">
        <f t="shared" si="36"/>
        <v>No</v>
      </c>
      <c r="F266" s="13" t="str">
        <f t="shared" si="37"/>
        <v>No Match</v>
      </c>
      <c r="G266" s="13" t="str">
        <f>IFERROR(INDEX('Genoa Loop Info'!$B$2:$Z$300,MATCH(I266,'Genoa Loop Info'!$A$2:$A$300,0),MATCH($G$2,'Genoa Loop Info'!$B$1:$Z$1,0)),"No Cust ID")</f>
        <v>No Cust ID</v>
      </c>
      <c r="H266" s="4"/>
      <c r="I266" s="3"/>
      <c r="J266" s="3"/>
      <c r="K266" s="14"/>
      <c r="L266" s="3"/>
      <c r="M266" s="3"/>
      <c r="N266" s="3"/>
      <c r="O266" s="3"/>
      <c r="P266" s="3" t="str">
        <f t="shared" si="32"/>
        <v/>
      </c>
      <c r="Q266" s="3" t="str">
        <f t="shared" si="32"/>
        <v/>
      </c>
      <c r="R266" s="3"/>
      <c r="S266" s="3"/>
      <c r="T266" s="3" t="str">
        <f t="shared" si="33"/>
        <v/>
      </c>
      <c r="U266" s="3" t="str">
        <f t="shared" si="33"/>
        <v/>
      </c>
      <c r="V266" s="3"/>
      <c r="W266" s="3"/>
      <c r="X266" s="3" t="str">
        <f t="shared" si="34"/>
        <v/>
      </c>
      <c r="Y266" s="3" t="str">
        <f t="shared" si="34"/>
        <v/>
      </c>
      <c r="Z266" s="3"/>
      <c r="AA266" s="3"/>
      <c r="AB266" s="3" t="str">
        <f t="shared" si="31"/>
        <v/>
      </c>
      <c r="AC266" s="3" t="str">
        <f t="shared" si="31"/>
        <v/>
      </c>
      <c r="AD266" s="3"/>
      <c r="AE266" s="3"/>
      <c r="AF266" s="3" t="str">
        <f t="shared" si="35"/>
        <v/>
      </c>
      <c r="AG266" s="3" t="str">
        <f t="shared" si="35"/>
        <v/>
      </c>
      <c r="AH266" s="3"/>
    </row>
    <row r="267" spans="1:34" x14ac:dyDescent="0.35">
      <c r="A267" s="11"/>
      <c r="B267" s="2"/>
      <c r="C267" s="13" t="str">
        <f>IFERROR(INDEX('Genoa Loop Info'!$B$2:$Z$300,MATCH(I267,'Genoa Loop Info'!$A$2:$A$300,0),MATCH($C$2,'Genoa Loop Info'!$B$1:$Z$1,0)),"No Match")</f>
        <v>No Match</v>
      </c>
      <c r="D267" s="13" t="str">
        <f>IFERROR(INDEX('Genoa Loop Info'!$B$2:$Z$300,MATCH(I267,'Genoa Loop Info'!$A$2:$A$300,0),MATCH($D$2,'Genoa Loop Info'!$B$1:$Z$1,0)),"No Port Info")</f>
        <v>No Port Info</v>
      </c>
      <c r="E267" s="13" t="str">
        <f t="shared" si="36"/>
        <v>No</v>
      </c>
      <c r="F267" s="13" t="str">
        <f t="shared" si="37"/>
        <v>No Match</v>
      </c>
      <c r="G267" s="13" t="str">
        <f>IFERROR(INDEX('Genoa Loop Info'!$B$2:$Z$300,MATCH(I267,'Genoa Loop Info'!$A$2:$A$300,0),MATCH($G$2,'Genoa Loop Info'!$B$1:$Z$1,0)),"No Cust ID")</f>
        <v>No Cust ID</v>
      </c>
      <c r="H267" s="4"/>
      <c r="I267" s="3"/>
      <c r="J267" s="3"/>
      <c r="K267" s="14"/>
      <c r="L267" s="3"/>
      <c r="M267" s="3"/>
      <c r="N267" s="3"/>
      <c r="O267" s="3"/>
      <c r="P267" s="3" t="str">
        <f t="shared" si="32"/>
        <v/>
      </c>
      <c r="Q267" s="3" t="str">
        <f t="shared" si="32"/>
        <v/>
      </c>
      <c r="R267" s="3"/>
      <c r="S267" s="3"/>
      <c r="T267" s="3" t="str">
        <f t="shared" si="33"/>
        <v/>
      </c>
      <c r="U267" s="3" t="str">
        <f t="shared" si="33"/>
        <v/>
      </c>
      <c r="V267" s="3"/>
      <c r="W267" s="3"/>
      <c r="X267" s="3" t="str">
        <f t="shared" si="34"/>
        <v/>
      </c>
      <c r="Y267" s="3" t="str">
        <f t="shared" si="34"/>
        <v/>
      </c>
      <c r="Z267" s="3"/>
      <c r="AA267" s="3"/>
      <c r="AB267" s="3" t="str">
        <f t="shared" si="31"/>
        <v/>
      </c>
      <c r="AC267" s="3" t="str">
        <f t="shared" si="31"/>
        <v/>
      </c>
      <c r="AD267" s="3"/>
      <c r="AE267" s="3"/>
      <c r="AF267" s="3" t="str">
        <f t="shared" si="35"/>
        <v/>
      </c>
      <c r="AG267" s="3" t="str">
        <f t="shared" si="35"/>
        <v/>
      </c>
      <c r="AH267" s="3"/>
    </row>
    <row r="268" spans="1:34" x14ac:dyDescent="0.35">
      <c r="A268" s="11"/>
      <c r="B268" s="2"/>
      <c r="C268" s="13" t="str">
        <f>IFERROR(INDEX('Genoa Loop Info'!$B$2:$Z$300,MATCH(I268,'Genoa Loop Info'!$A$2:$A$300,0),MATCH($C$2,'Genoa Loop Info'!$B$1:$Z$1,0)),"No Match")</f>
        <v>No Match</v>
      </c>
      <c r="D268" s="13" t="str">
        <f>IFERROR(INDEX('Genoa Loop Info'!$B$2:$Z$300,MATCH(I268,'Genoa Loop Info'!$A$2:$A$300,0),MATCH($D$2,'Genoa Loop Info'!$B$1:$Z$1,0)),"No Port Info")</f>
        <v>No Port Info</v>
      </c>
      <c r="E268" s="13" t="str">
        <f t="shared" si="36"/>
        <v>No</v>
      </c>
      <c r="F268" s="13" t="str">
        <f t="shared" si="37"/>
        <v>No Match</v>
      </c>
      <c r="G268" s="13" t="str">
        <f>IFERROR(INDEX('Genoa Loop Info'!$B$2:$Z$300,MATCH(I268,'Genoa Loop Info'!$A$2:$A$300,0),MATCH($G$2,'Genoa Loop Info'!$B$1:$Z$1,0)),"No Cust ID")</f>
        <v>No Cust ID</v>
      </c>
      <c r="H268" s="4"/>
      <c r="I268" s="3"/>
      <c r="J268" s="3"/>
      <c r="K268" s="14"/>
      <c r="L268" s="3"/>
      <c r="M268" s="3"/>
      <c r="N268" s="3"/>
      <c r="O268" s="3"/>
      <c r="P268" s="3" t="str">
        <f t="shared" si="32"/>
        <v/>
      </c>
      <c r="Q268" s="3" t="str">
        <f t="shared" si="32"/>
        <v/>
      </c>
      <c r="R268" s="3"/>
      <c r="S268" s="3"/>
      <c r="T268" s="3" t="str">
        <f t="shared" si="33"/>
        <v/>
      </c>
      <c r="U268" s="3" t="str">
        <f t="shared" si="33"/>
        <v/>
      </c>
      <c r="V268" s="3"/>
      <c r="W268" s="3"/>
      <c r="X268" s="3" t="str">
        <f t="shared" si="34"/>
        <v/>
      </c>
      <c r="Y268" s="3" t="str">
        <f t="shared" si="34"/>
        <v/>
      </c>
      <c r="Z268" s="3"/>
      <c r="AA268" s="3"/>
      <c r="AB268" s="3" t="str">
        <f t="shared" si="31"/>
        <v/>
      </c>
      <c r="AC268" s="3" t="str">
        <f t="shared" si="31"/>
        <v/>
      </c>
      <c r="AD268" s="3"/>
      <c r="AE268" s="3"/>
      <c r="AF268" s="3" t="str">
        <f t="shared" si="35"/>
        <v/>
      </c>
      <c r="AG268" s="3" t="str">
        <f t="shared" si="35"/>
        <v/>
      </c>
      <c r="AH268" s="3"/>
    </row>
    <row r="269" spans="1:34" x14ac:dyDescent="0.35">
      <c r="A269" s="11"/>
      <c r="B269" s="2"/>
      <c r="C269" s="13" t="str">
        <f>IFERROR(INDEX('Genoa Loop Info'!$B$2:$Z$300,MATCH(I269,'Genoa Loop Info'!$A$2:$A$300,0),MATCH($C$2,'Genoa Loop Info'!$B$1:$Z$1,0)),"No Match")</f>
        <v>No Match</v>
      </c>
      <c r="D269" s="13" t="str">
        <f>IFERROR(INDEX('Genoa Loop Info'!$B$2:$Z$300,MATCH(I269,'Genoa Loop Info'!$A$2:$A$300,0),MATCH($D$2,'Genoa Loop Info'!$B$1:$Z$1,0)),"No Port Info")</f>
        <v>No Port Info</v>
      </c>
      <c r="E269" s="13" t="str">
        <f t="shared" si="36"/>
        <v>No</v>
      </c>
      <c r="F269" s="13" t="str">
        <f t="shared" si="37"/>
        <v>No Match</v>
      </c>
      <c r="G269" s="13" t="str">
        <f>IFERROR(INDEX('Genoa Loop Info'!$B$2:$Z$300,MATCH(I269,'Genoa Loop Info'!$A$2:$A$300,0),MATCH($G$2,'Genoa Loop Info'!$B$1:$Z$1,0)),"No Cust ID")</f>
        <v>No Cust ID</v>
      </c>
      <c r="H269" s="4"/>
      <c r="I269" s="3"/>
      <c r="J269" s="3"/>
      <c r="K269" s="14"/>
      <c r="L269" s="3"/>
      <c r="M269" s="3"/>
      <c r="N269" s="3"/>
      <c r="O269" s="3"/>
      <c r="P269" s="3" t="str">
        <f t="shared" si="32"/>
        <v/>
      </c>
      <c r="Q269" s="3" t="str">
        <f t="shared" si="32"/>
        <v/>
      </c>
      <c r="R269" s="3"/>
      <c r="S269" s="3"/>
      <c r="T269" s="3" t="str">
        <f t="shared" si="33"/>
        <v/>
      </c>
      <c r="U269" s="3" t="str">
        <f t="shared" si="33"/>
        <v/>
      </c>
      <c r="V269" s="3"/>
      <c r="W269" s="3"/>
      <c r="X269" s="3" t="str">
        <f t="shared" si="34"/>
        <v/>
      </c>
      <c r="Y269" s="3" t="str">
        <f t="shared" si="34"/>
        <v/>
      </c>
      <c r="Z269" s="3"/>
      <c r="AA269" s="3"/>
      <c r="AB269" s="3" t="str">
        <f t="shared" si="31"/>
        <v/>
      </c>
      <c r="AC269" s="3" t="str">
        <f t="shared" si="31"/>
        <v/>
      </c>
      <c r="AD269" s="3"/>
      <c r="AE269" s="3"/>
      <c r="AF269" s="3" t="str">
        <f t="shared" si="35"/>
        <v/>
      </c>
      <c r="AG269" s="3" t="str">
        <f t="shared" si="35"/>
        <v/>
      </c>
      <c r="AH269" s="3"/>
    </row>
    <row r="270" spans="1:34" x14ac:dyDescent="0.35">
      <c r="A270" s="11"/>
      <c r="B270" s="2"/>
      <c r="C270" s="13" t="str">
        <f>IFERROR(INDEX('Genoa Loop Info'!$B$2:$Z$300,MATCH(I270,'Genoa Loop Info'!$A$2:$A$300,0),MATCH($C$2,'Genoa Loop Info'!$B$1:$Z$1,0)),"No Match")</f>
        <v>No Match</v>
      </c>
      <c r="D270" s="13" t="str">
        <f>IFERROR(INDEX('Genoa Loop Info'!$B$2:$Z$300,MATCH(I270,'Genoa Loop Info'!$A$2:$A$300,0),MATCH($D$2,'Genoa Loop Info'!$B$1:$Z$1,0)),"No Port Info")</f>
        <v>No Port Info</v>
      </c>
      <c r="E270" s="13" t="str">
        <f t="shared" si="36"/>
        <v>No</v>
      </c>
      <c r="F270" s="13" t="str">
        <f t="shared" si="37"/>
        <v>No Match</v>
      </c>
      <c r="G270" s="13" t="str">
        <f>IFERROR(INDEX('Genoa Loop Info'!$B$2:$Z$300,MATCH(I270,'Genoa Loop Info'!$A$2:$A$300,0),MATCH($G$2,'Genoa Loop Info'!$B$1:$Z$1,0)),"No Cust ID")</f>
        <v>No Cust ID</v>
      </c>
      <c r="H270" s="4"/>
      <c r="I270" s="3"/>
      <c r="J270" s="3"/>
      <c r="K270" s="14"/>
      <c r="L270" s="3"/>
      <c r="M270" s="3"/>
      <c r="N270" s="3"/>
      <c r="O270" s="3"/>
      <c r="P270" s="3" t="str">
        <f t="shared" si="32"/>
        <v/>
      </c>
      <c r="Q270" s="3" t="str">
        <f t="shared" si="32"/>
        <v/>
      </c>
      <c r="R270" s="3"/>
      <c r="S270" s="3"/>
      <c r="T270" s="3" t="str">
        <f t="shared" si="33"/>
        <v/>
      </c>
      <c r="U270" s="3" t="str">
        <f t="shared" si="33"/>
        <v/>
      </c>
      <c r="V270" s="3"/>
      <c r="W270" s="3"/>
      <c r="X270" s="3" t="str">
        <f t="shared" si="34"/>
        <v/>
      </c>
      <c r="Y270" s="3" t="str">
        <f t="shared" si="34"/>
        <v/>
      </c>
      <c r="Z270" s="3"/>
      <c r="AA270" s="3"/>
      <c r="AB270" s="3" t="str">
        <f t="shared" si="31"/>
        <v/>
      </c>
      <c r="AC270" s="3" t="str">
        <f t="shared" si="31"/>
        <v/>
      </c>
      <c r="AD270" s="3"/>
      <c r="AE270" s="3"/>
      <c r="AF270" s="3" t="str">
        <f t="shared" si="35"/>
        <v/>
      </c>
      <c r="AG270" s="3" t="str">
        <f t="shared" si="35"/>
        <v/>
      </c>
      <c r="AH270" s="3"/>
    </row>
    <row r="271" spans="1:34" x14ac:dyDescent="0.35">
      <c r="A271" s="11"/>
      <c r="B271" s="2"/>
      <c r="C271" s="13" t="str">
        <f>IFERROR(INDEX('Genoa Loop Info'!$B$2:$Z$300,MATCH(I271,'Genoa Loop Info'!$A$2:$A$300,0),MATCH($C$2,'Genoa Loop Info'!$B$1:$Z$1,0)),"No Match")</f>
        <v>No Match</v>
      </c>
      <c r="D271" s="13" t="str">
        <f>IFERROR(INDEX('Genoa Loop Info'!$B$2:$Z$300,MATCH(I271,'Genoa Loop Info'!$A$2:$A$300,0),MATCH($D$2,'Genoa Loop Info'!$B$1:$Z$1,0)),"No Port Info")</f>
        <v>No Port Info</v>
      </c>
      <c r="E271" s="13" t="str">
        <f t="shared" si="36"/>
        <v>No</v>
      </c>
      <c r="F271" s="13" t="str">
        <f t="shared" si="37"/>
        <v>No Match</v>
      </c>
      <c r="G271" s="13" t="str">
        <f>IFERROR(INDEX('Genoa Loop Info'!$B$2:$Z$300,MATCH(I271,'Genoa Loop Info'!$A$2:$A$300,0),MATCH($G$2,'Genoa Loop Info'!$B$1:$Z$1,0)),"No Cust ID")</f>
        <v>No Cust ID</v>
      </c>
      <c r="H271" s="4"/>
      <c r="I271" s="3"/>
      <c r="J271" s="3"/>
      <c r="K271" s="14"/>
      <c r="L271" s="3"/>
      <c r="M271" s="3"/>
      <c r="N271" s="3"/>
      <c r="O271" s="3"/>
      <c r="P271" s="3" t="str">
        <f t="shared" si="32"/>
        <v/>
      </c>
      <c r="Q271" s="3" t="str">
        <f t="shared" si="32"/>
        <v/>
      </c>
      <c r="R271" s="3"/>
      <c r="S271" s="3"/>
      <c r="T271" s="3" t="str">
        <f t="shared" si="33"/>
        <v/>
      </c>
      <c r="U271" s="3" t="str">
        <f t="shared" si="33"/>
        <v/>
      </c>
      <c r="V271" s="3"/>
      <c r="W271" s="3"/>
      <c r="X271" s="3" t="str">
        <f t="shared" si="34"/>
        <v/>
      </c>
      <c r="Y271" s="3" t="str">
        <f t="shared" si="34"/>
        <v/>
      </c>
      <c r="Z271" s="3"/>
      <c r="AA271" s="3"/>
      <c r="AB271" s="3" t="str">
        <f t="shared" si="31"/>
        <v/>
      </c>
      <c r="AC271" s="3" t="str">
        <f t="shared" si="31"/>
        <v/>
      </c>
      <c r="AD271" s="3"/>
      <c r="AE271" s="3"/>
      <c r="AF271" s="3" t="str">
        <f t="shared" si="35"/>
        <v/>
      </c>
      <c r="AG271" s="3" t="str">
        <f t="shared" si="35"/>
        <v/>
      </c>
      <c r="AH271" s="3"/>
    </row>
    <row r="272" spans="1:34" x14ac:dyDescent="0.35">
      <c r="A272" s="11"/>
      <c r="B272" s="2"/>
      <c r="C272" s="13" t="str">
        <f>IFERROR(INDEX('Genoa Loop Info'!$B$2:$Z$300,MATCH(I272,'Genoa Loop Info'!$A$2:$A$300,0),MATCH($C$2,'Genoa Loop Info'!$B$1:$Z$1,0)),"No Match")</f>
        <v>No Match</v>
      </c>
      <c r="D272" s="13" t="str">
        <f>IFERROR(INDEX('Genoa Loop Info'!$B$2:$Z$300,MATCH(I272,'Genoa Loop Info'!$A$2:$A$300,0),MATCH($D$2,'Genoa Loop Info'!$B$1:$Z$1,0)),"No Port Info")</f>
        <v>No Port Info</v>
      </c>
      <c r="E272" s="13" t="str">
        <f t="shared" si="36"/>
        <v>No</v>
      </c>
      <c r="F272" s="13" t="str">
        <f t="shared" si="37"/>
        <v>No Match</v>
      </c>
      <c r="G272" s="13" t="str">
        <f>IFERROR(INDEX('Genoa Loop Info'!$B$2:$Z$300,MATCH(I272,'Genoa Loop Info'!$A$2:$A$300,0),MATCH($G$2,'Genoa Loop Info'!$B$1:$Z$1,0)),"No Cust ID")</f>
        <v>No Cust ID</v>
      </c>
      <c r="H272" s="4"/>
      <c r="I272" s="3"/>
      <c r="J272" s="3"/>
      <c r="K272" s="14"/>
      <c r="L272" s="3"/>
      <c r="M272" s="3"/>
      <c r="N272" s="3"/>
      <c r="O272" s="3"/>
      <c r="P272" s="3" t="str">
        <f t="shared" si="32"/>
        <v/>
      </c>
      <c r="Q272" s="3" t="str">
        <f t="shared" si="32"/>
        <v/>
      </c>
      <c r="R272" s="3"/>
      <c r="S272" s="3"/>
      <c r="T272" s="3" t="str">
        <f t="shared" si="33"/>
        <v/>
      </c>
      <c r="U272" s="3" t="str">
        <f t="shared" si="33"/>
        <v/>
      </c>
      <c r="V272" s="3"/>
      <c r="W272" s="3"/>
      <c r="X272" s="3" t="str">
        <f t="shared" si="34"/>
        <v/>
      </c>
      <c r="Y272" s="3" t="str">
        <f t="shared" si="34"/>
        <v/>
      </c>
      <c r="Z272" s="3"/>
      <c r="AA272" s="3"/>
      <c r="AB272" s="3" t="str">
        <f t="shared" si="31"/>
        <v/>
      </c>
      <c r="AC272" s="3" t="str">
        <f t="shared" si="31"/>
        <v/>
      </c>
      <c r="AD272" s="3"/>
      <c r="AE272" s="3"/>
      <c r="AF272" s="3" t="str">
        <f t="shared" si="35"/>
        <v/>
      </c>
      <c r="AG272" s="3" t="str">
        <f t="shared" si="35"/>
        <v/>
      </c>
      <c r="AH272" s="3"/>
    </row>
    <row r="273" spans="1:34" x14ac:dyDescent="0.35">
      <c r="A273" s="11"/>
      <c r="B273" s="2"/>
      <c r="C273" s="13" t="str">
        <f>IFERROR(INDEX('Genoa Loop Info'!$B$2:$Z$300,MATCH(I273,'Genoa Loop Info'!$A$2:$A$300,0),MATCH($C$2,'Genoa Loop Info'!$B$1:$Z$1,0)),"No Match")</f>
        <v>No Match</v>
      </c>
      <c r="D273" s="13" t="str">
        <f>IFERROR(INDEX('Genoa Loop Info'!$B$2:$Z$300,MATCH(I273,'Genoa Loop Info'!$A$2:$A$300,0),MATCH($D$2,'Genoa Loop Info'!$B$1:$Z$1,0)),"No Port Info")</f>
        <v>No Port Info</v>
      </c>
      <c r="E273" s="13" t="str">
        <f t="shared" si="36"/>
        <v>No</v>
      </c>
      <c r="F273" s="13" t="str">
        <f t="shared" si="37"/>
        <v>No Match</v>
      </c>
      <c r="G273" s="13" t="str">
        <f>IFERROR(INDEX('Genoa Loop Info'!$B$2:$Z$300,MATCH(I273,'Genoa Loop Info'!$A$2:$A$300,0),MATCH($G$2,'Genoa Loop Info'!$B$1:$Z$1,0)),"No Cust ID")</f>
        <v>No Cust ID</v>
      </c>
      <c r="H273" s="4"/>
      <c r="I273" s="3"/>
      <c r="J273" s="3"/>
      <c r="K273" s="14"/>
      <c r="L273" s="3"/>
      <c r="M273" s="3"/>
      <c r="N273" s="3"/>
      <c r="O273" s="3"/>
      <c r="P273" s="3" t="str">
        <f t="shared" si="32"/>
        <v/>
      </c>
      <c r="Q273" s="3" t="str">
        <f t="shared" si="32"/>
        <v/>
      </c>
      <c r="R273" s="3"/>
      <c r="S273" s="3"/>
      <c r="T273" s="3" t="str">
        <f t="shared" si="33"/>
        <v/>
      </c>
      <c r="U273" s="3" t="str">
        <f t="shared" si="33"/>
        <v/>
      </c>
      <c r="V273" s="3"/>
      <c r="W273" s="3"/>
      <c r="X273" s="3" t="str">
        <f t="shared" si="34"/>
        <v/>
      </c>
      <c r="Y273" s="3" t="str">
        <f t="shared" si="34"/>
        <v/>
      </c>
      <c r="Z273" s="3"/>
      <c r="AA273" s="3"/>
      <c r="AB273" s="3" t="str">
        <f t="shared" si="31"/>
        <v/>
      </c>
      <c r="AC273" s="3" t="str">
        <f t="shared" si="31"/>
        <v/>
      </c>
      <c r="AD273" s="3"/>
      <c r="AE273" s="3"/>
      <c r="AF273" s="3" t="str">
        <f t="shared" si="35"/>
        <v/>
      </c>
      <c r="AG273" s="3" t="str">
        <f t="shared" si="35"/>
        <v/>
      </c>
      <c r="AH273" s="3"/>
    </row>
    <row r="274" spans="1:34" x14ac:dyDescent="0.35">
      <c r="A274" s="11"/>
      <c r="B274" s="2"/>
      <c r="C274" s="13" t="str">
        <f>IFERROR(INDEX('Genoa Loop Info'!$B$2:$Z$300,MATCH(I274,'Genoa Loop Info'!$A$2:$A$300,0),MATCH($C$2,'Genoa Loop Info'!$B$1:$Z$1,0)),"No Match")</f>
        <v>No Match</v>
      </c>
      <c r="D274" s="13" t="str">
        <f>IFERROR(INDEX('Genoa Loop Info'!$B$2:$Z$300,MATCH(I274,'Genoa Loop Info'!$A$2:$A$300,0),MATCH($D$2,'Genoa Loop Info'!$B$1:$Z$1,0)),"No Port Info")</f>
        <v>No Port Info</v>
      </c>
      <c r="E274" s="13" t="str">
        <f t="shared" si="36"/>
        <v>No</v>
      </c>
      <c r="F274" s="13" t="str">
        <f t="shared" si="37"/>
        <v>No Match</v>
      </c>
      <c r="G274" s="13" t="str">
        <f>IFERROR(INDEX('Genoa Loop Info'!$B$2:$Z$300,MATCH(I274,'Genoa Loop Info'!$A$2:$A$300,0),MATCH($G$2,'Genoa Loop Info'!$B$1:$Z$1,0)),"No Cust ID")</f>
        <v>No Cust ID</v>
      </c>
      <c r="H274" s="4"/>
      <c r="I274" s="3"/>
      <c r="J274" s="3"/>
      <c r="K274" s="14"/>
      <c r="L274" s="3"/>
      <c r="M274" s="3"/>
      <c r="N274" s="3"/>
      <c r="O274" s="3"/>
      <c r="P274" s="3" t="str">
        <f t="shared" si="32"/>
        <v/>
      </c>
      <c r="Q274" s="3" t="str">
        <f t="shared" si="32"/>
        <v/>
      </c>
      <c r="R274" s="3"/>
      <c r="S274" s="3"/>
      <c r="T274" s="3" t="str">
        <f t="shared" si="33"/>
        <v/>
      </c>
      <c r="U274" s="3" t="str">
        <f t="shared" si="33"/>
        <v/>
      </c>
      <c r="V274" s="3"/>
      <c r="W274" s="3"/>
      <c r="X274" s="3" t="str">
        <f t="shared" si="34"/>
        <v/>
      </c>
      <c r="Y274" s="3" t="str">
        <f t="shared" si="34"/>
        <v/>
      </c>
      <c r="Z274" s="3"/>
      <c r="AA274" s="3"/>
      <c r="AB274" s="3" t="str">
        <f t="shared" si="31"/>
        <v/>
      </c>
      <c r="AC274" s="3" t="str">
        <f t="shared" si="31"/>
        <v/>
      </c>
      <c r="AD274" s="3"/>
      <c r="AE274" s="3"/>
      <c r="AF274" s="3" t="str">
        <f t="shared" si="35"/>
        <v/>
      </c>
      <c r="AG274" s="3" t="str">
        <f t="shared" si="35"/>
        <v/>
      </c>
      <c r="AH274" s="3"/>
    </row>
    <row r="275" spans="1:34" x14ac:dyDescent="0.35">
      <c r="A275" s="11"/>
      <c r="B275" s="2"/>
      <c r="C275" s="13" t="str">
        <f>IFERROR(INDEX('Genoa Loop Info'!$B$2:$Z$300,MATCH(I275,'Genoa Loop Info'!$A$2:$A$300,0),MATCH($C$2,'Genoa Loop Info'!$B$1:$Z$1,0)),"No Match")</f>
        <v>No Match</v>
      </c>
      <c r="D275" s="13" t="str">
        <f>IFERROR(INDEX('Genoa Loop Info'!$B$2:$Z$300,MATCH(I275,'Genoa Loop Info'!$A$2:$A$300,0),MATCH($D$2,'Genoa Loop Info'!$B$1:$Z$1,0)),"No Port Info")</f>
        <v>No Port Info</v>
      </c>
      <c r="E275" s="13" t="str">
        <f t="shared" si="36"/>
        <v>No</v>
      </c>
      <c r="F275" s="13" t="str">
        <f t="shared" si="37"/>
        <v>No Match</v>
      </c>
      <c r="G275" s="13" t="str">
        <f>IFERROR(INDEX('Genoa Loop Info'!$B$2:$Z$300,MATCH(I275,'Genoa Loop Info'!$A$2:$A$300,0),MATCH($G$2,'Genoa Loop Info'!$B$1:$Z$1,0)),"No Cust ID")</f>
        <v>No Cust ID</v>
      </c>
      <c r="H275" s="4"/>
      <c r="I275" s="3"/>
      <c r="J275" s="3"/>
      <c r="K275" s="14"/>
      <c r="L275" s="3"/>
      <c r="M275" s="3"/>
      <c r="N275" s="3"/>
      <c r="O275" s="3"/>
      <c r="P275" s="3" t="str">
        <f t="shared" si="32"/>
        <v/>
      </c>
      <c r="Q275" s="3" t="str">
        <f t="shared" si="32"/>
        <v/>
      </c>
      <c r="R275" s="3"/>
      <c r="S275" s="3"/>
      <c r="T275" s="3" t="str">
        <f t="shared" si="33"/>
        <v/>
      </c>
      <c r="U275" s="3" t="str">
        <f t="shared" si="33"/>
        <v/>
      </c>
      <c r="V275" s="3"/>
      <c r="W275" s="3"/>
      <c r="X275" s="3" t="str">
        <f t="shared" si="34"/>
        <v/>
      </c>
      <c r="Y275" s="3" t="str">
        <f t="shared" si="34"/>
        <v/>
      </c>
      <c r="Z275" s="3"/>
      <c r="AA275" s="3"/>
      <c r="AB275" s="3" t="str">
        <f t="shared" si="31"/>
        <v/>
      </c>
      <c r="AC275" s="3" t="str">
        <f t="shared" si="31"/>
        <v/>
      </c>
      <c r="AD275" s="3"/>
      <c r="AE275" s="3"/>
      <c r="AF275" s="3" t="str">
        <f t="shared" si="35"/>
        <v/>
      </c>
      <c r="AG275" s="3" t="str">
        <f t="shared" si="35"/>
        <v/>
      </c>
      <c r="AH275" s="3"/>
    </row>
    <row r="276" spans="1:34" x14ac:dyDescent="0.35">
      <c r="A276" s="11"/>
      <c r="B276" s="2"/>
      <c r="C276" s="13" t="str">
        <f>IFERROR(INDEX('Genoa Loop Info'!$B$2:$Z$300,MATCH(I276,'Genoa Loop Info'!$A$2:$A$300,0),MATCH($C$2,'Genoa Loop Info'!$B$1:$Z$1,0)),"No Match")</f>
        <v>No Match</v>
      </c>
      <c r="D276" s="13" t="str">
        <f>IFERROR(INDEX('Genoa Loop Info'!$B$2:$Z$300,MATCH(I276,'Genoa Loop Info'!$A$2:$A$300,0),MATCH($D$2,'Genoa Loop Info'!$B$1:$Z$1,0)),"No Port Info")</f>
        <v>No Port Info</v>
      </c>
      <c r="E276" s="13" t="str">
        <f t="shared" si="36"/>
        <v>No</v>
      </c>
      <c r="F276" s="13" t="str">
        <f t="shared" si="37"/>
        <v>No Match</v>
      </c>
      <c r="G276" s="13" t="str">
        <f>IFERROR(INDEX('Genoa Loop Info'!$B$2:$Z$300,MATCH(I276,'Genoa Loop Info'!$A$2:$A$300,0),MATCH($G$2,'Genoa Loop Info'!$B$1:$Z$1,0)),"No Cust ID")</f>
        <v>No Cust ID</v>
      </c>
      <c r="H276" s="4"/>
      <c r="I276" s="3"/>
      <c r="J276" s="3"/>
      <c r="K276" s="14"/>
      <c r="L276" s="3"/>
      <c r="M276" s="3"/>
      <c r="N276" s="3"/>
      <c r="O276" s="3"/>
      <c r="P276" s="3" t="str">
        <f t="shared" si="32"/>
        <v/>
      </c>
      <c r="Q276" s="3" t="str">
        <f t="shared" si="32"/>
        <v/>
      </c>
      <c r="R276" s="3"/>
      <c r="S276" s="3"/>
      <c r="T276" s="3" t="str">
        <f t="shared" si="33"/>
        <v/>
      </c>
      <c r="U276" s="3" t="str">
        <f t="shared" si="33"/>
        <v/>
      </c>
      <c r="V276" s="3"/>
      <c r="W276" s="3"/>
      <c r="X276" s="3" t="str">
        <f t="shared" si="34"/>
        <v/>
      </c>
      <c r="Y276" s="3" t="str">
        <f t="shared" si="34"/>
        <v/>
      </c>
      <c r="Z276" s="3"/>
      <c r="AA276" s="3"/>
      <c r="AB276" s="3" t="str">
        <f t="shared" si="31"/>
        <v/>
      </c>
      <c r="AC276" s="3" t="str">
        <f t="shared" si="31"/>
        <v/>
      </c>
      <c r="AD276" s="3"/>
      <c r="AE276" s="3"/>
      <c r="AF276" s="3" t="str">
        <f t="shared" si="35"/>
        <v/>
      </c>
      <c r="AG276" s="3" t="str">
        <f t="shared" si="35"/>
        <v/>
      </c>
      <c r="AH276" s="3"/>
    </row>
    <row r="277" spans="1:34" x14ac:dyDescent="0.35">
      <c r="A277" s="11"/>
      <c r="B277" s="2"/>
      <c r="C277" s="13" t="str">
        <f>IFERROR(INDEX('Genoa Loop Info'!$B$2:$Z$300,MATCH(I277,'Genoa Loop Info'!$A$2:$A$300,0),MATCH($C$2,'Genoa Loop Info'!$B$1:$Z$1,0)),"No Match")</f>
        <v>No Match</v>
      </c>
      <c r="D277" s="13" t="str">
        <f>IFERROR(INDEX('Genoa Loop Info'!$B$2:$Z$300,MATCH(I277,'Genoa Loop Info'!$A$2:$A$300,0),MATCH($D$2,'Genoa Loop Info'!$B$1:$Z$1,0)),"No Port Info")</f>
        <v>No Port Info</v>
      </c>
      <c r="E277" s="13" t="str">
        <f t="shared" si="36"/>
        <v>No</v>
      </c>
      <c r="F277" s="13" t="str">
        <f t="shared" si="37"/>
        <v>No Match</v>
      </c>
      <c r="G277" s="13" t="str">
        <f>IFERROR(INDEX('Genoa Loop Info'!$B$2:$Z$300,MATCH(I277,'Genoa Loop Info'!$A$2:$A$300,0),MATCH($G$2,'Genoa Loop Info'!$B$1:$Z$1,0)),"No Cust ID")</f>
        <v>No Cust ID</v>
      </c>
      <c r="H277" s="4"/>
      <c r="I277" s="3"/>
      <c r="J277" s="3"/>
      <c r="K277" s="14"/>
      <c r="L277" s="3"/>
      <c r="M277" s="3"/>
      <c r="N277" s="3"/>
      <c r="O277" s="3"/>
      <c r="P277" s="3" t="str">
        <f t="shared" si="32"/>
        <v/>
      </c>
      <c r="Q277" s="3" t="str">
        <f t="shared" si="32"/>
        <v/>
      </c>
      <c r="R277" s="3"/>
      <c r="S277" s="3"/>
      <c r="T277" s="3" t="str">
        <f t="shared" si="33"/>
        <v/>
      </c>
      <c r="U277" s="3" t="str">
        <f t="shared" si="33"/>
        <v/>
      </c>
      <c r="V277" s="3"/>
      <c r="W277" s="3"/>
      <c r="X277" s="3" t="str">
        <f t="shared" si="34"/>
        <v/>
      </c>
      <c r="Y277" s="3" t="str">
        <f t="shared" si="34"/>
        <v/>
      </c>
      <c r="Z277" s="3"/>
      <c r="AA277" s="3"/>
      <c r="AB277" s="3" t="str">
        <f t="shared" si="31"/>
        <v/>
      </c>
      <c r="AC277" s="3" t="str">
        <f t="shared" si="31"/>
        <v/>
      </c>
      <c r="AD277" s="3"/>
      <c r="AE277" s="3"/>
      <c r="AF277" s="3" t="str">
        <f t="shared" si="35"/>
        <v/>
      </c>
      <c r="AG277" s="3" t="str">
        <f t="shared" si="35"/>
        <v/>
      </c>
      <c r="AH277" s="3"/>
    </row>
    <row r="278" spans="1:34" x14ac:dyDescent="0.35">
      <c r="A278" s="11"/>
      <c r="B278" s="2"/>
      <c r="C278" s="13" t="str">
        <f>IFERROR(INDEX('Genoa Loop Info'!$B$2:$Z$300,MATCH(I278,'Genoa Loop Info'!$A$2:$A$300,0),MATCH($C$2,'Genoa Loop Info'!$B$1:$Z$1,0)),"No Match")</f>
        <v>No Match</v>
      </c>
      <c r="D278" s="13" t="str">
        <f>IFERROR(INDEX('Genoa Loop Info'!$B$2:$Z$300,MATCH(I278,'Genoa Loop Info'!$A$2:$A$300,0),MATCH($D$2,'Genoa Loop Info'!$B$1:$Z$1,0)),"No Port Info")</f>
        <v>No Port Info</v>
      </c>
      <c r="E278" s="13" t="str">
        <f t="shared" si="36"/>
        <v>No</v>
      </c>
      <c r="F278" s="13" t="str">
        <f t="shared" si="37"/>
        <v>No Match</v>
      </c>
      <c r="G278" s="13" t="str">
        <f>IFERROR(INDEX('Genoa Loop Info'!$B$2:$Z$300,MATCH(I278,'Genoa Loop Info'!$A$2:$A$300,0),MATCH($G$2,'Genoa Loop Info'!$B$1:$Z$1,0)),"No Cust ID")</f>
        <v>No Cust ID</v>
      </c>
      <c r="H278" s="4"/>
      <c r="I278" s="3"/>
      <c r="J278" s="3"/>
      <c r="K278" s="14"/>
      <c r="L278" s="3"/>
      <c r="M278" s="3"/>
      <c r="N278" s="3"/>
      <c r="O278" s="3"/>
      <c r="P278" s="3" t="str">
        <f t="shared" si="32"/>
        <v/>
      </c>
      <c r="Q278" s="3" t="str">
        <f t="shared" si="32"/>
        <v/>
      </c>
      <c r="R278" s="3"/>
      <c r="S278" s="3"/>
      <c r="T278" s="3" t="str">
        <f t="shared" si="33"/>
        <v/>
      </c>
      <c r="U278" s="3" t="str">
        <f t="shared" si="33"/>
        <v/>
      </c>
      <c r="V278" s="3"/>
      <c r="W278" s="3"/>
      <c r="X278" s="3" t="str">
        <f t="shared" si="34"/>
        <v/>
      </c>
      <c r="Y278" s="3" t="str">
        <f t="shared" si="34"/>
        <v/>
      </c>
      <c r="Z278" s="3"/>
      <c r="AA278" s="3"/>
      <c r="AB278" s="3" t="str">
        <f t="shared" si="31"/>
        <v/>
      </c>
      <c r="AC278" s="3" t="str">
        <f t="shared" si="31"/>
        <v/>
      </c>
      <c r="AD278" s="3"/>
      <c r="AE278" s="3"/>
      <c r="AF278" s="3" t="str">
        <f t="shared" si="35"/>
        <v/>
      </c>
      <c r="AG278" s="3" t="str">
        <f t="shared" si="35"/>
        <v/>
      </c>
      <c r="AH278" s="3"/>
    </row>
    <row r="279" spans="1:34" x14ac:dyDescent="0.35">
      <c r="A279" s="11"/>
      <c r="B279" s="2"/>
      <c r="C279" s="13" t="str">
        <f>IFERROR(INDEX('Genoa Loop Info'!$B$2:$Z$300,MATCH(I279,'Genoa Loop Info'!$A$2:$A$300,0),MATCH($C$2,'Genoa Loop Info'!$B$1:$Z$1,0)),"No Match")</f>
        <v>No Match</v>
      </c>
      <c r="D279" s="13" t="str">
        <f>IFERROR(INDEX('Genoa Loop Info'!$B$2:$Z$300,MATCH(I279,'Genoa Loop Info'!$A$2:$A$300,0),MATCH($D$2,'Genoa Loop Info'!$B$1:$Z$1,0)),"No Port Info")</f>
        <v>No Port Info</v>
      </c>
      <c r="E279" s="13" t="str">
        <f t="shared" si="36"/>
        <v>No</v>
      </c>
      <c r="F279" s="13" t="str">
        <f t="shared" si="37"/>
        <v>No Match</v>
      </c>
      <c r="G279" s="13" t="str">
        <f>IFERROR(INDEX('Genoa Loop Info'!$B$2:$Z$300,MATCH(I279,'Genoa Loop Info'!$A$2:$A$300,0),MATCH($G$2,'Genoa Loop Info'!$B$1:$Z$1,0)),"No Cust ID")</f>
        <v>No Cust ID</v>
      </c>
      <c r="H279" s="4"/>
      <c r="I279" s="3"/>
      <c r="J279" s="3"/>
      <c r="K279" s="14"/>
      <c r="L279" s="3"/>
      <c r="M279" s="3"/>
      <c r="N279" s="3"/>
      <c r="O279" s="3"/>
      <c r="P279" s="3" t="str">
        <f t="shared" si="32"/>
        <v/>
      </c>
      <c r="Q279" s="3" t="str">
        <f t="shared" si="32"/>
        <v/>
      </c>
      <c r="R279" s="3"/>
      <c r="S279" s="3"/>
      <c r="T279" s="3" t="str">
        <f t="shared" si="33"/>
        <v/>
      </c>
      <c r="U279" s="3" t="str">
        <f t="shared" si="33"/>
        <v/>
      </c>
      <c r="V279" s="3"/>
      <c r="W279" s="3"/>
      <c r="X279" s="3" t="str">
        <f t="shared" si="34"/>
        <v/>
      </c>
      <c r="Y279" s="3" t="str">
        <f t="shared" si="34"/>
        <v/>
      </c>
      <c r="Z279" s="3"/>
      <c r="AA279" s="3"/>
      <c r="AB279" s="3" t="str">
        <f t="shared" si="31"/>
        <v/>
      </c>
      <c r="AC279" s="3" t="str">
        <f t="shared" si="31"/>
        <v/>
      </c>
      <c r="AD279" s="3"/>
      <c r="AE279" s="3"/>
      <c r="AF279" s="3" t="str">
        <f t="shared" si="35"/>
        <v/>
      </c>
      <c r="AG279" s="3" t="str">
        <f t="shared" si="35"/>
        <v/>
      </c>
      <c r="AH279" s="3"/>
    </row>
    <row r="280" spans="1:34" x14ac:dyDescent="0.35">
      <c r="A280" s="11"/>
      <c r="B280" s="2"/>
      <c r="C280" s="13" t="str">
        <f>IFERROR(INDEX('Genoa Loop Info'!$B$2:$Z$300,MATCH(I280,'Genoa Loop Info'!$A$2:$A$300,0),MATCH($C$2,'Genoa Loop Info'!$B$1:$Z$1,0)),"No Match")</f>
        <v>No Match</v>
      </c>
      <c r="D280" s="13" t="str">
        <f>IFERROR(INDEX('Genoa Loop Info'!$B$2:$Z$300,MATCH(I280,'Genoa Loop Info'!$A$2:$A$300,0),MATCH($D$2,'Genoa Loop Info'!$B$1:$Z$1,0)),"No Port Info")</f>
        <v>No Port Info</v>
      </c>
      <c r="E280" s="13" t="str">
        <f t="shared" si="36"/>
        <v>No</v>
      </c>
      <c r="F280" s="13" t="str">
        <f t="shared" si="37"/>
        <v>No Match</v>
      </c>
      <c r="G280" s="13" t="str">
        <f>IFERROR(INDEX('Genoa Loop Info'!$B$2:$Z$300,MATCH(I280,'Genoa Loop Info'!$A$2:$A$300,0),MATCH($G$2,'Genoa Loop Info'!$B$1:$Z$1,0)),"No Cust ID")</f>
        <v>No Cust ID</v>
      </c>
      <c r="H280" s="4"/>
      <c r="I280" s="3"/>
      <c r="J280" s="3"/>
      <c r="K280" s="14"/>
      <c r="L280" s="3"/>
      <c r="M280" s="3"/>
      <c r="N280" s="3"/>
      <c r="O280" s="3"/>
      <c r="P280" s="3" t="str">
        <f t="shared" si="32"/>
        <v/>
      </c>
      <c r="Q280" s="3" t="str">
        <f t="shared" si="32"/>
        <v/>
      </c>
      <c r="R280" s="3"/>
      <c r="S280" s="3"/>
      <c r="T280" s="3" t="str">
        <f t="shared" si="33"/>
        <v/>
      </c>
      <c r="U280" s="3" t="str">
        <f t="shared" si="33"/>
        <v/>
      </c>
      <c r="V280" s="3"/>
      <c r="W280" s="3"/>
      <c r="X280" s="3" t="str">
        <f t="shared" si="34"/>
        <v/>
      </c>
      <c r="Y280" s="3" t="str">
        <f t="shared" si="34"/>
        <v/>
      </c>
      <c r="Z280" s="3"/>
      <c r="AA280" s="3"/>
      <c r="AB280" s="3" t="str">
        <f t="shared" ref="AB280:AC300" si="38">IF($AA280&lt;&gt;"N/A",TRIM(MID(SUBSTITUTE($AA280,"/",REPT(" ",LEN($AA280))),(AF$2-1)*LEN($AA280)+1,LEN($AA280))),"")</f>
        <v/>
      </c>
      <c r="AC280" s="3" t="str">
        <f t="shared" si="38"/>
        <v/>
      </c>
      <c r="AD280" s="3"/>
      <c r="AE280" s="3"/>
      <c r="AF280" s="3" t="str">
        <f t="shared" si="35"/>
        <v/>
      </c>
      <c r="AG280" s="3" t="str">
        <f t="shared" si="35"/>
        <v/>
      </c>
      <c r="AH280" s="3"/>
    </row>
    <row r="281" spans="1:34" x14ac:dyDescent="0.35">
      <c r="A281" s="11"/>
      <c r="B281" s="2"/>
      <c r="C281" s="13" t="str">
        <f>IFERROR(INDEX('Genoa Loop Info'!$B$2:$Z$300,MATCH(I281,'Genoa Loop Info'!$A$2:$A$300,0),MATCH($C$2,'Genoa Loop Info'!$B$1:$Z$1,0)),"No Match")</f>
        <v>No Match</v>
      </c>
      <c r="D281" s="13" t="str">
        <f>IFERROR(INDEX('Genoa Loop Info'!$B$2:$Z$300,MATCH(I281,'Genoa Loop Info'!$A$2:$A$300,0),MATCH($D$2,'Genoa Loop Info'!$B$1:$Z$1,0)),"No Port Info")</f>
        <v>No Port Info</v>
      </c>
      <c r="E281" s="13" t="str">
        <f t="shared" si="36"/>
        <v>No</v>
      </c>
      <c r="F281" s="13" t="str">
        <f t="shared" si="37"/>
        <v>No Match</v>
      </c>
      <c r="G281" s="13" t="str">
        <f>IFERROR(INDEX('Genoa Loop Info'!$B$2:$Z$300,MATCH(I281,'Genoa Loop Info'!$A$2:$A$300,0),MATCH($G$2,'Genoa Loop Info'!$B$1:$Z$1,0)),"No Cust ID")</f>
        <v>No Cust ID</v>
      </c>
      <c r="H281" s="4"/>
      <c r="I281" s="3"/>
      <c r="J281" s="3"/>
      <c r="K281" s="14"/>
      <c r="L281" s="3"/>
      <c r="M281" s="3"/>
      <c r="N281" s="3"/>
      <c r="O281" s="3"/>
      <c r="P281" s="3" t="str">
        <f t="shared" ref="P281:Q300" si="39">IF($O281&lt;&gt;"N/A",TRIM(MID(SUBSTITUTE($O281,"/",REPT(" ",LEN($O281))),(P$2-1)*LEN($O281)+1,LEN($O281))),"")</f>
        <v/>
      </c>
      <c r="Q281" s="3" t="str">
        <f t="shared" si="39"/>
        <v/>
      </c>
      <c r="R281" s="3"/>
      <c r="S281" s="3"/>
      <c r="T281" s="3" t="str">
        <f t="shared" ref="T281:U300" si="40">IF($S281&lt;&gt;"N/A",TRIM(MID(SUBSTITUTE($S281,"/",REPT(" ",LEN($S281))),(T$2-1)*LEN($S281)+1,LEN($S281))),"")</f>
        <v/>
      </c>
      <c r="U281" s="3" t="str">
        <f t="shared" si="40"/>
        <v/>
      </c>
      <c r="V281" s="3"/>
      <c r="W281" s="3"/>
      <c r="X281" s="3" t="str">
        <f t="shared" si="34"/>
        <v/>
      </c>
      <c r="Y281" s="3" t="str">
        <f t="shared" si="34"/>
        <v/>
      </c>
      <c r="Z281" s="3"/>
      <c r="AA281" s="3"/>
      <c r="AB281" s="3" t="str">
        <f t="shared" si="38"/>
        <v/>
      </c>
      <c r="AC281" s="3" t="str">
        <f t="shared" si="38"/>
        <v/>
      </c>
      <c r="AD281" s="3"/>
      <c r="AE281" s="3"/>
      <c r="AF281" s="3" t="str">
        <f t="shared" si="35"/>
        <v/>
      </c>
      <c r="AG281" s="3" t="str">
        <f t="shared" si="35"/>
        <v/>
      </c>
      <c r="AH281" s="3"/>
    </row>
    <row r="282" spans="1:34" x14ac:dyDescent="0.35">
      <c r="A282" s="11"/>
      <c r="B282" s="2"/>
      <c r="C282" s="13" t="str">
        <f>IFERROR(INDEX('Genoa Loop Info'!$B$2:$Z$300,MATCH(I282,'Genoa Loop Info'!$A$2:$A$300,0),MATCH($C$2,'Genoa Loop Info'!$B$1:$Z$1,0)),"No Match")</f>
        <v>No Match</v>
      </c>
      <c r="D282" s="13" t="str">
        <f>IFERROR(INDEX('Genoa Loop Info'!$B$2:$Z$300,MATCH(I282,'Genoa Loop Info'!$A$2:$A$300,0),MATCH($D$2,'Genoa Loop Info'!$B$1:$Z$1,0)),"No Port Info")</f>
        <v>No Port Info</v>
      </c>
      <c r="E282" s="13" t="str">
        <f t="shared" si="36"/>
        <v>No</v>
      </c>
      <c r="F282" s="13" t="str">
        <f t="shared" si="37"/>
        <v>No Match</v>
      </c>
      <c r="G282" s="13" t="str">
        <f>IFERROR(INDEX('Genoa Loop Info'!$B$2:$Z$300,MATCH(I282,'Genoa Loop Info'!$A$2:$A$300,0),MATCH($G$2,'Genoa Loop Info'!$B$1:$Z$1,0)),"No Cust ID")</f>
        <v>No Cust ID</v>
      </c>
      <c r="H282" s="4"/>
      <c r="I282" s="3"/>
      <c r="J282" s="3"/>
      <c r="K282" s="14"/>
      <c r="L282" s="3"/>
      <c r="M282" s="3"/>
      <c r="N282" s="3"/>
      <c r="O282" s="3"/>
      <c r="P282" s="3" t="str">
        <f t="shared" si="39"/>
        <v/>
      </c>
      <c r="Q282" s="3" t="str">
        <f t="shared" si="39"/>
        <v/>
      </c>
      <c r="R282" s="3"/>
      <c r="S282" s="3"/>
      <c r="T282" s="3" t="str">
        <f t="shared" si="40"/>
        <v/>
      </c>
      <c r="U282" s="3" t="str">
        <f t="shared" si="40"/>
        <v/>
      </c>
      <c r="V282" s="3"/>
      <c r="W282" s="3"/>
      <c r="X282" s="3" t="str">
        <f t="shared" ref="X282:Y300" si="41">IF($W282&lt;&gt;"N/A",TRIM(MID(SUBSTITUTE($W282,"/",REPT(" ",LEN($W282))),(X$2-1)*LEN($W282)+1,LEN($W282))),"")</f>
        <v/>
      </c>
      <c r="Y282" s="3" t="str">
        <f t="shared" si="41"/>
        <v/>
      </c>
      <c r="Z282" s="3"/>
      <c r="AA282" s="3"/>
      <c r="AB282" s="3" t="str">
        <f t="shared" si="38"/>
        <v/>
      </c>
      <c r="AC282" s="3" t="str">
        <f t="shared" si="38"/>
        <v/>
      </c>
      <c r="AD282" s="3"/>
      <c r="AE282" s="3"/>
      <c r="AF282" s="3" t="str">
        <f t="shared" si="35"/>
        <v/>
      </c>
      <c r="AG282" s="3" t="str">
        <f t="shared" si="35"/>
        <v/>
      </c>
      <c r="AH282" s="3"/>
    </row>
    <row r="283" spans="1:34" x14ac:dyDescent="0.35">
      <c r="A283" s="11"/>
      <c r="B283" s="2"/>
      <c r="C283" s="13" t="str">
        <f>IFERROR(INDEX('Genoa Loop Info'!$B$2:$Z$300,MATCH(I283,'Genoa Loop Info'!$A$2:$A$300,0),MATCH($C$2,'Genoa Loop Info'!$B$1:$Z$1,0)),"No Match")</f>
        <v>No Match</v>
      </c>
      <c r="D283" s="13" t="str">
        <f>IFERROR(INDEX('Genoa Loop Info'!$B$2:$Z$300,MATCH(I283,'Genoa Loop Info'!$A$2:$A$300,0),MATCH($D$2,'Genoa Loop Info'!$B$1:$Z$1,0)),"No Port Info")</f>
        <v>No Port Info</v>
      </c>
      <c r="E283" s="13" t="str">
        <f t="shared" si="36"/>
        <v>No</v>
      </c>
      <c r="F283" s="13" t="str">
        <f t="shared" si="37"/>
        <v>No Match</v>
      </c>
      <c r="G283" s="13" t="str">
        <f>IFERROR(INDEX('Genoa Loop Info'!$B$2:$Z$300,MATCH(I283,'Genoa Loop Info'!$A$2:$A$300,0),MATCH($G$2,'Genoa Loop Info'!$B$1:$Z$1,0)),"No Cust ID")</f>
        <v>No Cust ID</v>
      </c>
      <c r="H283" s="4"/>
      <c r="I283" s="3"/>
      <c r="J283" s="3"/>
      <c r="K283" s="14"/>
      <c r="L283" s="3"/>
      <c r="M283" s="3"/>
      <c r="N283" s="3"/>
      <c r="O283" s="3"/>
      <c r="P283" s="3" t="str">
        <f t="shared" si="39"/>
        <v/>
      </c>
      <c r="Q283" s="3" t="str">
        <f t="shared" si="39"/>
        <v/>
      </c>
      <c r="R283" s="3"/>
      <c r="S283" s="3"/>
      <c r="T283" s="3" t="str">
        <f t="shared" si="40"/>
        <v/>
      </c>
      <c r="U283" s="3" t="str">
        <f t="shared" si="40"/>
        <v/>
      </c>
      <c r="V283" s="3"/>
      <c r="W283" s="3"/>
      <c r="X283" s="3" t="str">
        <f t="shared" si="41"/>
        <v/>
      </c>
      <c r="Y283" s="3" t="str">
        <f t="shared" si="41"/>
        <v/>
      </c>
      <c r="Z283" s="3"/>
      <c r="AA283" s="3"/>
      <c r="AB283" s="3" t="str">
        <f t="shared" si="38"/>
        <v/>
      </c>
      <c r="AC283" s="3" t="str">
        <f t="shared" si="38"/>
        <v/>
      </c>
      <c r="AD283" s="3"/>
      <c r="AE283" s="3"/>
      <c r="AF283" s="3" t="str">
        <f t="shared" si="35"/>
        <v/>
      </c>
      <c r="AG283" s="3" t="str">
        <f t="shared" si="35"/>
        <v/>
      </c>
      <c r="AH283" s="3"/>
    </row>
    <row r="284" spans="1:34" x14ac:dyDescent="0.35">
      <c r="A284" s="11"/>
      <c r="B284" s="2"/>
      <c r="C284" s="13" t="str">
        <f>IFERROR(INDEX('Genoa Loop Info'!$B$2:$Z$300,MATCH(I284,'Genoa Loop Info'!$A$2:$A$300,0),MATCH($C$2,'Genoa Loop Info'!$B$1:$Z$1,0)),"No Match")</f>
        <v>No Match</v>
      </c>
      <c r="D284" s="13" t="str">
        <f>IFERROR(INDEX('Genoa Loop Info'!$B$2:$Z$300,MATCH(I284,'Genoa Loop Info'!$A$2:$A$300,0),MATCH($D$2,'Genoa Loop Info'!$B$1:$Z$1,0)),"No Port Info")</f>
        <v>No Port Info</v>
      </c>
      <c r="E284" s="13" t="str">
        <f t="shared" si="36"/>
        <v>No</v>
      </c>
      <c r="F284" s="13" t="str">
        <f t="shared" si="37"/>
        <v>No Match</v>
      </c>
      <c r="G284" s="13" t="str">
        <f>IFERROR(INDEX('Genoa Loop Info'!$B$2:$Z$300,MATCH(I284,'Genoa Loop Info'!$A$2:$A$300,0),MATCH($G$2,'Genoa Loop Info'!$B$1:$Z$1,0)),"No Cust ID")</f>
        <v>No Cust ID</v>
      </c>
      <c r="H284" s="4"/>
      <c r="I284" s="3"/>
      <c r="J284" s="3"/>
      <c r="K284" s="14"/>
      <c r="L284" s="3"/>
      <c r="M284" s="3"/>
      <c r="N284" s="3"/>
      <c r="O284" s="3"/>
      <c r="P284" s="3" t="str">
        <f t="shared" si="39"/>
        <v/>
      </c>
      <c r="Q284" s="3" t="str">
        <f t="shared" si="39"/>
        <v/>
      </c>
      <c r="R284" s="3"/>
      <c r="S284" s="3"/>
      <c r="T284" s="3" t="str">
        <f t="shared" si="40"/>
        <v/>
      </c>
      <c r="U284" s="3" t="str">
        <f t="shared" si="40"/>
        <v/>
      </c>
      <c r="V284" s="3"/>
      <c r="W284" s="3"/>
      <c r="X284" s="3" t="str">
        <f t="shared" si="41"/>
        <v/>
      </c>
      <c r="Y284" s="3" t="str">
        <f t="shared" si="41"/>
        <v/>
      </c>
      <c r="Z284" s="3"/>
      <c r="AA284" s="3"/>
      <c r="AB284" s="3" t="str">
        <f t="shared" si="38"/>
        <v/>
      </c>
      <c r="AC284" s="3" t="str">
        <f t="shared" si="38"/>
        <v/>
      </c>
      <c r="AD284" s="3"/>
      <c r="AE284" s="3"/>
      <c r="AF284" s="3" t="str">
        <f t="shared" si="35"/>
        <v/>
      </c>
      <c r="AG284" s="3" t="str">
        <f t="shared" si="35"/>
        <v/>
      </c>
      <c r="AH284" s="3"/>
    </row>
    <row r="285" spans="1:34" x14ac:dyDescent="0.35">
      <c r="A285" s="11"/>
      <c r="B285" s="2"/>
      <c r="C285" s="13" t="str">
        <f>IFERROR(INDEX('Genoa Loop Info'!$B$2:$Z$300,MATCH(I285,'Genoa Loop Info'!$A$2:$A$300,0),MATCH($C$2,'Genoa Loop Info'!$B$1:$Z$1,0)),"No Match")</f>
        <v>No Match</v>
      </c>
      <c r="D285" s="13" t="str">
        <f>IFERROR(INDEX('Genoa Loop Info'!$B$2:$Z$300,MATCH(I285,'Genoa Loop Info'!$A$2:$A$300,0),MATCH($D$2,'Genoa Loop Info'!$B$1:$Z$1,0)),"No Port Info")</f>
        <v>No Port Info</v>
      </c>
      <c r="E285" s="13" t="str">
        <f t="shared" si="36"/>
        <v>No</v>
      </c>
      <c r="F285" s="13" t="str">
        <f t="shared" si="37"/>
        <v>No Match</v>
      </c>
      <c r="G285" s="13" t="str">
        <f>IFERROR(INDEX('Genoa Loop Info'!$B$2:$Z$300,MATCH(I285,'Genoa Loop Info'!$A$2:$A$300,0),MATCH($G$2,'Genoa Loop Info'!$B$1:$Z$1,0)),"No Cust ID")</f>
        <v>No Cust ID</v>
      </c>
      <c r="H285" s="4"/>
      <c r="I285" s="3"/>
      <c r="J285" s="3"/>
      <c r="K285" s="14"/>
      <c r="L285" s="3"/>
      <c r="M285" s="3"/>
      <c r="N285" s="3"/>
      <c r="O285" s="3"/>
      <c r="P285" s="3" t="str">
        <f t="shared" si="39"/>
        <v/>
      </c>
      <c r="Q285" s="3" t="str">
        <f t="shared" si="39"/>
        <v/>
      </c>
      <c r="R285" s="3"/>
      <c r="S285" s="3"/>
      <c r="T285" s="3" t="str">
        <f t="shared" si="40"/>
        <v/>
      </c>
      <c r="U285" s="3" t="str">
        <f t="shared" si="40"/>
        <v/>
      </c>
      <c r="V285" s="3"/>
      <c r="W285" s="3"/>
      <c r="X285" s="3" t="str">
        <f t="shared" si="41"/>
        <v/>
      </c>
      <c r="Y285" s="3" t="str">
        <f t="shared" si="41"/>
        <v/>
      </c>
      <c r="Z285" s="3"/>
      <c r="AA285" s="3"/>
      <c r="AB285" s="3" t="str">
        <f t="shared" si="38"/>
        <v/>
      </c>
      <c r="AC285" s="3" t="str">
        <f t="shared" si="38"/>
        <v/>
      </c>
      <c r="AD285" s="3"/>
      <c r="AE285" s="3"/>
      <c r="AF285" s="3" t="str">
        <f t="shared" si="35"/>
        <v/>
      </c>
      <c r="AG285" s="3" t="str">
        <f t="shared" si="35"/>
        <v/>
      </c>
      <c r="AH285" s="3"/>
    </row>
    <row r="286" spans="1:34" x14ac:dyDescent="0.35">
      <c r="A286" s="11"/>
      <c r="B286" s="2"/>
      <c r="C286" s="13" t="str">
        <f>IFERROR(INDEX('Genoa Loop Info'!$B$2:$Z$300,MATCH(I286,'Genoa Loop Info'!$A$2:$A$300,0),MATCH($C$2,'Genoa Loop Info'!$B$1:$Z$1,0)),"No Match")</f>
        <v>No Match</v>
      </c>
      <c r="D286" s="13" t="str">
        <f>IFERROR(INDEX('Genoa Loop Info'!$B$2:$Z$300,MATCH(I286,'Genoa Loop Info'!$A$2:$A$300,0),MATCH($D$2,'Genoa Loop Info'!$B$1:$Z$1,0)),"No Port Info")</f>
        <v>No Port Info</v>
      </c>
      <c r="E286" s="13" t="str">
        <f t="shared" si="36"/>
        <v>No</v>
      </c>
      <c r="F286" s="13" t="str">
        <f t="shared" si="37"/>
        <v>No Match</v>
      </c>
      <c r="G286" s="13" t="str">
        <f>IFERROR(INDEX('Genoa Loop Info'!$B$2:$Z$300,MATCH(I286,'Genoa Loop Info'!$A$2:$A$300,0),MATCH($G$2,'Genoa Loop Info'!$B$1:$Z$1,0)),"No Cust ID")</f>
        <v>No Cust ID</v>
      </c>
      <c r="H286" s="4"/>
      <c r="I286" s="3"/>
      <c r="J286" s="3"/>
      <c r="K286" s="14"/>
      <c r="L286" s="3"/>
      <c r="M286" s="3"/>
      <c r="N286" s="3"/>
      <c r="O286" s="3"/>
      <c r="P286" s="3" t="str">
        <f t="shared" si="39"/>
        <v/>
      </c>
      <c r="Q286" s="3" t="str">
        <f t="shared" si="39"/>
        <v/>
      </c>
      <c r="R286" s="3"/>
      <c r="S286" s="3"/>
      <c r="T286" s="3" t="str">
        <f t="shared" si="40"/>
        <v/>
      </c>
      <c r="U286" s="3" t="str">
        <f t="shared" si="40"/>
        <v/>
      </c>
      <c r="V286" s="3"/>
      <c r="W286" s="3"/>
      <c r="X286" s="3" t="str">
        <f t="shared" si="41"/>
        <v/>
      </c>
      <c r="Y286" s="3" t="str">
        <f t="shared" si="41"/>
        <v/>
      </c>
      <c r="Z286" s="3"/>
      <c r="AA286" s="3"/>
      <c r="AB286" s="3" t="str">
        <f t="shared" si="38"/>
        <v/>
      </c>
      <c r="AC286" s="3" t="str">
        <f t="shared" si="38"/>
        <v/>
      </c>
      <c r="AD286" s="3"/>
      <c r="AE286" s="3"/>
      <c r="AF286" s="3" t="str">
        <f t="shared" si="35"/>
        <v/>
      </c>
      <c r="AG286" s="3" t="str">
        <f t="shared" si="35"/>
        <v/>
      </c>
      <c r="AH286" s="3"/>
    </row>
    <row r="287" spans="1:34" x14ac:dyDescent="0.35">
      <c r="A287" s="11"/>
      <c r="B287" s="2"/>
      <c r="C287" s="13" t="str">
        <f>IFERROR(INDEX('Genoa Loop Info'!$B$2:$Z$300,MATCH(I287,'Genoa Loop Info'!$A$2:$A$300,0),MATCH($C$2,'Genoa Loop Info'!$B$1:$Z$1,0)),"No Match")</f>
        <v>No Match</v>
      </c>
      <c r="D287" s="13" t="str">
        <f>IFERROR(INDEX('Genoa Loop Info'!$B$2:$Z$300,MATCH(I287,'Genoa Loop Info'!$A$2:$A$300,0),MATCH($D$2,'Genoa Loop Info'!$B$1:$Z$1,0)),"No Port Info")</f>
        <v>No Port Info</v>
      </c>
      <c r="E287" s="13" t="str">
        <f t="shared" si="36"/>
        <v>No</v>
      </c>
      <c r="F287" s="13" t="str">
        <f t="shared" si="37"/>
        <v>No Match</v>
      </c>
      <c r="G287" s="13" t="str">
        <f>IFERROR(INDEX('Genoa Loop Info'!$B$2:$Z$300,MATCH(I287,'Genoa Loop Info'!$A$2:$A$300,0),MATCH($G$2,'Genoa Loop Info'!$B$1:$Z$1,0)),"No Cust ID")</f>
        <v>No Cust ID</v>
      </c>
      <c r="H287" s="4"/>
      <c r="I287" s="3"/>
      <c r="J287" s="3"/>
      <c r="K287" s="14"/>
      <c r="L287" s="3"/>
      <c r="M287" s="3"/>
      <c r="N287" s="3"/>
      <c r="O287" s="3"/>
      <c r="P287" s="3" t="str">
        <f t="shared" si="39"/>
        <v/>
      </c>
      <c r="Q287" s="3" t="str">
        <f t="shared" si="39"/>
        <v/>
      </c>
      <c r="R287" s="3"/>
      <c r="S287" s="3"/>
      <c r="T287" s="3" t="str">
        <f t="shared" si="40"/>
        <v/>
      </c>
      <c r="U287" s="3" t="str">
        <f t="shared" si="40"/>
        <v/>
      </c>
      <c r="V287" s="3"/>
      <c r="W287" s="3"/>
      <c r="X287" s="3" t="str">
        <f t="shared" si="41"/>
        <v/>
      </c>
      <c r="Y287" s="3" t="str">
        <f t="shared" si="41"/>
        <v/>
      </c>
      <c r="Z287" s="3"/>
      <c r="AA287" s="3"/>
      <c r="AB287" s="3" t="str">
        <f t="shared" si="38"/>
        <v/>
      </c>
      <c r="AC287" s="3" t="str">
        <f t="shared" si="38"/>
        <v/>
      </c>
      <c r="AD287" s="3"/>
      <c r="AE287" s="3"/>
      <c r="AF287" s="3" t="str">
        <f t="shared" si="35"/>
        <v/>
      </c>
      <c r="AG287" s="3" t="str">
        <f t="shared" si="35"/>
        <v/>
      </c>
      <c r="AH287" s="3"/>
    </row>
    <row r="288" spans="1:34" x14ac:dyDescent="0.35">
      <c r="A288" s="11"/>
      <c r="B288" s="2"/>
      <c r="C288" s="13" t="str">
        <f>IFERROR(INDEX('Genoa Loop Info'!$B$2:$Z$300,MATCH(I288,'Genoa Loop Info'!$A$2:$A$300,0),MATCH($C$2,'Genoa Loop Info'!$B$1:$Z$1,0)),"No Match")</f>
        <v>No Match</v>
      </c>
      <c r="D288" s="13" t="str">
        <f>IFERROR(INDEX('Genoa Loop Info'!$B$2:$Z$300,MATCH(I288,'Genoa Loop Info'!$A$2:$A$300,0),MATCH($D$2,'Genoa Loop Info'!$B$1:$Z$1,0)),"No Port Info")</f>
        <v>No Port Info</v>
      </c>
      <c r="E288" s="13" t="str">
        <f t="shared" si="36"/>
        <v>No</v>
      </c>
      <c r="F288" s="13" t="str">
        <f t="shared" si="37"/>
        <v>No Match</v>
      </c>
      <c r="G288" s="13" t="str">
        <f>IFERROR(INDEX('Genoa Loop Info'!$B$2:$Z$300,MATCH(I288,'Genoa Loop Info'!$A$2:$A$300,0),MATCH($G$2,'Genoa Loop Info'!$B$1:$Z$1,0)),"No Cust ID")</f>
        <v>No Cust ID</v>
      </c>
      <c r="H288" s="4"/>
      <c r="I288" s="3"/>
      <c r="J288" s="3"/>
      <c r="K288" s="14"/>
      <c r="L288" s="3"/>
      <c r="M288" s="3"/>
      <c r="N288" s="3"/>
      <c r="O288" s="3"/>
      <c r="P288" s="3" t="str">
        <f t="shared" si="39"/>
        <v/>
      </c>
      <c r="Q288" s="3" t="str">
        <f t="shared" si="39"/>
        <v/>
      </c>
      <c r="R288" s="3"/>
      <c r="S288" s="3"/>
      <c r="T288" s="3" t="str">
        <f t="shared" si="40"/>
        <v/>
      </c>
      <c r="U288" s="3" t="str">
        <f t="shared" si="40"/>
        <v/>
      </c>
      <c r="V288" s="3"/>
      <c r="W288" s="3"/>
      <c r="X288" s="3" t="str">
        <f t="shared" si="41"/>
        <v/>
      </c>
      <c r="Y288" s="3" t="str">
        <f t="shared" si="41"/>
        <v/>
      </c>
      <c r="Z288" s="3"/>
      <c r="AA288" s="3"/>
      <c r="AB288" s="3" t="str">
        <f t="shared" si="38"/>
        <v/>
      </c>
      <c r="AC288" s="3" t="str">
        <f t="shared" si="38"/>
        <v/>
      </c>
      <c r="AD288" s="3"/>
      <c r="AE288" s="3"/>
      <c r="AF288" s="3" t="str">
        <f t="shared" si="35"/>
        <v/>
      </c>
      <c r="AG288" s="3" t="str">
        <f t="shared" si="35"/>
        <v/>
      </c>
      <c r="AH288" s="3"/>
    </row>
    <row r="289" spans="1:34" x14ac:dyDescent="0.35">
      <c r="A289" s="11"/>
      <c r="B289" s="2"/>
      <c r="C289" s="13" t="str">
        <f>IFERROR(INDEX('Genoa Loop Info'!$B$2:$Z$300,MATCH(I289,'Genoa Loop Info'!$A$2:$A$300,0),MATCH($C$2,'Genoa Loop Info'!$B$1:$Z$1,0)),"No Match")</f>
        <v>No Match</v>
      </c>
      <c r="D289" s="13" t="str">
        <f>IFERROR(INDEX('Genoa Loop Info'!$B$2:$Z$300,MATCH(I289,'Genoa Loop Info'!$A$2:$A$300,0),MATCH($D$2,'Genoa Loop Info'!$B$1:$Z$1,0)),"No Port Info")</f>
        <v>No Port Info</v>
      </c>
      <c r="E289" s="13" t="str">
        <f t="shared" si="36"/>
        <v>No</v>
      </c>
      <c r="F289" s="13" t="str">
        <f t="shared" si="37"/>
        <v>No Match</v>
      </c>
      <c r="G289" s="13" t="str">
        <f>IFERROR(INDEX('Genoa Loop Info'!$B$2:$Z$300,MATCH(I289,'Genoa Loop Info'!$A$2:$A$300,0),MATCH($G$2,'Genoa Loop Info'!$B$1:$Z$1,0)),"No Cust ID")</f>
        <v>No Cust ID</v>
      </c>
      <c r="H289" s="4"/>
      <c r="I289" s="3"/>
      <c r="J289" s="3"/>
      <c r="K289" s="14"/>
      <c r="L289" s="3"/>
      <c r="M289" s="3"/>
      <c r="N289" s="3"/>
      <c r="O289" s="3"/>
      <c r="P289" s="3" t="str">
        <f t="shared" si="39"/>
        <v/>
      </c>
      <c r="Q289" s="3" t="str">
        <f t="shared" si="39"/>
        <v/>
      </c>
      <c r="R289" s="3"/>
      <c r="S289" s="3"/>
      <c r="T289" s="3" t="str">
        <f t="shared" si="40"/>
        <v/>
      </c>
      <c r="U289" s="3" t="str">
        <f t="shared" si="40"/>
        <v/>
      </c>
      <c r="V289" s="3"/>
      <c r="W289" s="3"/>
      <c r="X289" s="3" t="str">
        <f t="shared" si="41"/>
        <v/>
      </c>
      <c r="Y289" s="3" t="str">
        <f t="shared" si="41"/>
        <v/>
      </c>
      <c r="Z289" s="3"/>
      <c r="AA289" s="3"/>
      <c r="AB289" s="3" t="str">
        <f t="shared" si="38"/>
        <v/>
      </c>
      <c r="AC289" s="3" t="str">
        <f t="shared" si="38"/>
        <v/>
      </c>
      <c r="AD289" s="3"/>
      <c r="AE289" s="3"/>
      <c r="AF289" s="3" t="str">
        <f t="shared" si="35"/>
        <v/>
      </c>
      <c r="AG289" s="3" t="str">
        <f t="shared" si="35"/>
        <v/>
      </c>
      <c r="AH289" s="3"/>
    </row>
    <row r="290" spans="1:34" x14ac:dyDescent="0.35">
      <c r="A290" s="11"/>
      <c r="B290" s="2"/>
      <c r="C290" s="13" t="str">
        <f>IFERROR(INDEX('Genoa Loop Info'!$B$2:$Z$300,MATCH(I290,'Genoa Loop Info'!$A$2:$A$300,0),MATCH($C$2,'Genoa Loop Info'!$B$1:$Z$1,0)),"No Match")</f>
        <v>No Match</v>
      </c>
      <c r="D290" s="13" t="str">
        <f>IFERROR(INDEX('Genoa Loop Info'!$B$2:$Z$300,MATCH(I290,'Genoa Loop Info'!$A$2:$A$300,0),MATCH($D$2,'Genoa Loop Info'!$B$1:$Z$1,0)),"No Port Info")</f>
        <v>No Port Info</v>
      </c>
      <c r="E290" s="13" t="str">
        <f t="shared" si="36"/>
        <v>No</v>
      </c>
      <c r="F290" s="13" t="str">
        <f t="shared" si="37"/>
        <v>No Match</v>
      </c>
      <c r="G290" s="13" t="str">
        <f>IFERROR(INDEX('Genoa Loop Info'!$B$2:$Z$300,MATCH(I290,'Genoa Loop Info'!$A$2:$A$300,0),MATCH($G$2,'Genoa Loop Info'!$B$1:$Z$1,0)),"No Cust ID")</f>
        <v>No Cust ID</v>
      </c>
      <c r="H290" s="4"/>
      <c r="I290" s="3"/>
      <c r="J290" s="3"/>
      <c r="K290" s="14"/>
      <c r="L290" s="3"/>
      <c r="M290" s="3"/>
      <c r="N290" s="3"/>
      <c r="O290" s="3"/>
      <c r="P290" s="3" t="str">
        <f t="shared" si="39"/>
        <v/>
      </c>
      <c r="Q290" s="3" t="str">
        <f t="shared" si="39"/>
        <v/>
      </c>
      <c r="R290" s="3"/>
      <c r="S290" s="3"/>
      <c r="T290" s="3" t="str">
        <f t="shared" si="40"/>
        <v/>
      </c>
      <c r="U290" s="3" t="str">
        <f t="shared" si="40"/>
        <v/>
      </c>
      <c r="V290" s="3"/>
      <c r="W290" s="3"/>
      <c r="X290" s="3" t="str">
        <f t="shared" si="41"/>
        <v/>
      </c>
      <c r="Y290" s="3" t="str">
        <f t="shared" si="41"/>
        <v/>
      </c>
      <c r="Z290" s="3"/>
      <c r="AA290" s="3"/>
      <c r="AB290" s="3" t="str">
        <f t="shared" si="38"/>
        <v/>
      </c>
      <c r="AC290" s="3" t="str">
        <f t="shared" si="38"/>
        <v/>
      </c>
      <c r="AD290" s="3"/>
      <c r="AE290" s="3"/>
      <c r="AF290" s="3" t="str">
        <f t="shared" si="35"/>
        <v/>
      </c>
      <c r="AG290" s="3" t="str">
        <f t="shared" si="35"/>
        <v/>
      </c>
      <c r="AH290" s="3"/>
    </row>
    <row r="291" spans="1:34" x14ac:dyDescent="0.35">
      <c r="A291" s="11"/>
      <c r="B291" s="2"/>
      <c r="C291" s="13" t="str">
        <f>IFERROR(INDEX('Genoa Loop Info'!$B$2:$Z$300,MATCH(I291,'Genoa Loop Info'!$A$2:$A$300,0),MATCH($C$2,'Genoa Loop Info'!$B$1:$Z$1,0)),"No Match")</f>
        <v>No Match</v>
      </c>
      <c r="D291" s="13" t="str">
        <f>IFERROR(INDEX('Genoa Loop Info'!$B$2:$Z$300,MATCH(I291,'Genoa Loop Info'!$A$2:$A$300,0),MATCH($D$2,'Genoa Loop Info'!$B$1:$Z$1,0)),"No Port Info")</f>
        <v>No Port Info</v>
      </c>
      <c r="E291" s="13" t="str">
        <f t="shared" si="36"/>
        <v>No</v>
      </c>
      <c r="F291" s="13" t="str">
        <f t="shared" si="37"/>
        <v>No Match</v>
      </c>
      <c r="G291" s="13" t="str">
        <f>IFERROR(INDEX('Genoa Loop Info'!$B$2:$Z$300,MATCH(I291,'Genoa Loop Info'!$A$2:$A$300,0),MATCH($G$2,'Genoa Loop Info'!$B$1:$Z$1,0)),"No Cust ID")</f>
        <v>No Cust ID</v>
      </c>
      <c r="H291" s="4"/>
      <c r="I291" s="3"/>
      <c r="J291" s="3"/>
      <c r="K291" s="14"/>
      <c r="L291" s="3"/>
      <c r="M291" s="3"/>
      <c r="N291" s="3"/>
      <c r="O291" s="3"/>
      <c r="P291" s="3" t="str">
        <f t="shared" si="39"/>
        <v/>
      </c>
      <c r="Q291" s="3" t="str">
        <f t="shared" si="39"/>
        <v/>
      </c>
      <c r="R291" s="3"/>
      <c r="S291" s="3"/>
      <c r="T291" s="3" t="str">
        <f t="shared" si="40"/>
        <v/>
      </c>
      <c r="U291" s="3" t="str">
        <f t="shared" si="40"/>
        <v/>
      </c>
      <c r="V291" s="3"/>
      <c r="W291" s="3"/>
      <c r="X291" s="3" t="str">
        <f t="shared" si="41"/>
        <v/>
      </c>
      <c r="Y291" s="3" t="str">
        <f t="shared" si="41"/>
        <v/>
      </c>
      <c r="Z291" s="3"/>
      <c r="AA291" s="3"/>
      <c r="AB291" s="3" t="str">
        <f t="shared" si="38"/>
        <v/>
      </c>
      <c r="AC291" s="3" t="str">
        <f t="shared" si="38"/>
        <v/>
      </c>
      <c r="AD291" s="3"/>
      <c r="AE291" s="3"/>
      <c r="AF291" s="3" t="str">
        <f t="shared" si="35"/>
        <v/>
      </c>
      <c r="AG291" s="3" t="str">
        <f t="shared" si="35"/>
        <v/>
      </c>
      <c r="AH291" s="3"/>
    </row>
    <row r="292" spans="1:34" x14ac:dyDescent="0.35">
      <c r="A292" s="11"/>
      <c r="B292" s="2"/>
      <c r="C292" s="13" t="str">
        <f>IFERROR(INDEX('Genoa Loop Info'!$B$2:$Z$300,MATCH(I292,'Genoa Loop Info'!$A$2:$A$300,0),MATCH($C$2,'Genoa Loop Info'!$B$1:$Z$1,0)),"No Match")</f>
        <v>No Match</v>
      </c>
      <c r="D292" s="13" t="str">
        <f>IFERROR(INDEX('Genoa Loop Info'!$B$2:$Z$300,MATCH(I292,'Genoa Loop Info'!$A$2:$A$300,0),MATCH($D$2,'Genoa Loop Info'!$B$1:$Z$1,0)),"No Port Info")</f>
        <v>No Port Info</v>
      </c>
      <c r="E292" s="13" t="str">
        <f t="shared" si="36"/>
        <v>No</v>
      </c>
      <c r="F292" s="13" t="str">
        <f t="shared" si="37"/>
        <v>No Match</v>
      </c>
      <c r="G292" s="13" t="str">
        <f>IFERROR(INDEX('Genoa Loop Info'!$B$2:$Z$300,MATCH(I292,'Genoa Loop Info'!$A$2:$A$300,0),MATCH($G$2,'Genoa Loop Info'!$B$1:$Z$1,0)),"No Cust ID")</f>
        <v>No Cust ID</v>
      </c>
      <c r="H292" s="4"/>
      <c r="I292" s="3"/>
      <c r="J292" s="3"/>
      <c r="K292" s="14"/>
      <c r="L292" s="3"/>
      <c r="M292" s="3"/>
      <c r="N292" s="3"/>
      <c r="O292" s="3"/>
      <c r="P292" s="3" t="str">
        <f t="shared" si="39"/>
        <v/>
      </c>
      <c r="Q292" s="3" t="str">
        <f t="shared" si="39"/>
        <v/>
      </c>
      <c r="R292" s="3"/>
      <c r="S292" s="3"/>
      <c r="T292" s="3" t="str">
        <f t="shared" si="40"/>
        <v/>
      </c>
      <c r="U292" s="3" t="str">
        <f t="shared" si="40"/>
        <v/>
      </c>
      <c r="V292" s="3"/>
      <c r="W292" s="3"/>
      <c r="X292" s="3" t="str">
        <f t="shared" si="41"/>
        <v/>
      </c>
      <c r="Y292" s="3" t="str">
        <f t="shared" si="41"/>
        <v/>
      </c>
      <c r="Z292" s="3"/>
      <c r="AA292" s="3"/>
      <c r="AB292" s="3" t="str">
        <f t="shared" si="38"/>
        <v/>
      </c>
      <c r="AC292" s="3" t="str">
        <f t="shared" si="38"/>
        <v/>
      </c>
      <c r="AD292" s="3"/>
      <c r="AE292" s="3"/>
      <c r="AF292" s="3" t="str">
        <f t="shared" ref="AF292:AG300" si="42">IF($AE292&lt;&gt;"N/A",TRIM(MID(SUBSTITUTE($AE292,"/",REPT(" ",LEN($AE292))),(AF$2-1)*LEN($AE292)+1,LEN($AE292))),"")</f>
        <v/>
      </c>
      <c r="AG292" s="3" t="str">
        <f t="shared" si="42"/>
        <v/>
      </c>
      <c r="AH292" s="3"/>
    </row>
    <row r="293" spans="1:34" x14ac:dyDescent="0.35">
      <c r="A293" s="11"/>
      <c r="B293" s="2"/>
      <c r="C293" s="13" t="str">
        <f>IFERROR(INDEX('Genoa Loop Info'!$B$2:$Z$300,MATCH(I293,'Genoa Loop Info'!$A$2:$A$300,0),MATCH($C$2,'Genoa Loop Info'!$B$1:$Z$1,0)),"No Match")</f>
        <v>No Match</v>
      </c>
      <c r="D293" s="13" t="str">
        <f>IFERROR(INDEX('Genoa Loop Info'!$B$2:$Z$300,MATCH(I293,'Genoa Loop Info'!$A$2:$A$300,0),MATCH($D$2,'Genoa Loop Info'!$B$1:$Z$1,0)),"No Port Info")</f>
        <v>No Port Info</v>
      </c>
      <c r="E293" s="13" t="str">
        <f t="shared" si="36"/>
        <v>No</v>
      </c>
      <c r="F293" s="13" t="str">
        <f t="shared" si="37"/>
        <v>No Match</v>
      </c>
      <c r="G293" s="13" t="str">
        <f>IFERROR(INDEX('Genoa Loop Info'!$B$2:$Z$300,MATCH(I293,'Genoa Loop Info'!$A$2:$A$300,0),MATCH($G$2,'Genoa Loop Info'!$B$1:$Z$1,0)),"No Cust ID")</f>
        <v>No Cust ID</v>
      </c>
      <c r="H293" s="4"/>
      <c r="I293" s="3"/>
      <c r="J293" s="3"/>
      <c r="K293" s="14"/>
      <c r="L293" s="3"/>
      <c r="M293" s="3"/>
      <c r="N293" s="3"/>
      <c r="O293" s="3"/>
      <c r="P293" s="3" t="str">
        <f t="shared" si="39"/>
        <v/>
      </c>
      <c r="Q293" s="3" t="str">
        <f t="shared" si="39"/>
        <v/>
      </c>
      <c r="R293" s="3"/>
      <c r="S293" s="3"/>
      <c r="T293" s="3" t="str">
        <f t="shared" si="40"/>
        <v/>
      </c>
      <c r="U293" s="3" t="str">
        <f t="shared" si="40"/>
        <v/>
      </c>
      <c r="V293" s="3"/>
      <c r="W293" s="3"/>
      <c r="X293" s="3" t="str">
        <f t="shared" si="41"/>
        <v/>
      </c>
      <c r="Y293" s="3" t="str">
        <f t="shared" si="41"/>
        <v/>
      </c>
      <c r="Z293" s="3"/>
      <c r="AA293" s="3"/>
      <c r="AB293" s="3" t="str">
        <f t="shared" si="38"/>
        <v/>
      </c>
      <c r="AC293" s="3" t="str">
        <f t="shared" si="38"/>
        <v/>
      </c>
      <c r="AD293" s="3"/>
      <c r="AE293" s="3"/>
      <c r="AF293" s="3" t="str">
        <f t="shared" si="42"/>
        <v/>
      </c>
      <c r="AG293" s="3" t="str">
        <f t="shared" si="42"/>
        <v/>
      </c>
      <c r="AH293" s="3"/>
    </row>
    <row r="294" spans="1:34" x14ac:dyDescent="0.35">
      <c r="A294" s="11"/>
      <c r="B294" s="2"/>
      <c r="C294" s="13" t="str">
        <f>IFERROR(INDEX('Genoa Loop Info'!$B$2:$Z$300,MATCH(I294,'Genoa Loop Info'!$A$2:$A$300,0),MATCH($C$2,'Genoa Loop Info'!$B$1:$Z$1,0)),"No Match")</f>
        <v>No Match</v>
      </c>
      <c r="D294" s="13" t="str">
        <f>IFERROR(INDEX('Genoa Loop Info'!$B$2:$Z$300,MATCH(I294,'Genoa Loop Info'!$A$2:$A$300,0),MATCH($D$2,'Genoa Loop Info'!$B$1:$Z$1,0)),"No Port Info")</f>
        <v>No Port Info</v>
      </c>
      <c r="E294" s="13" t="str">
        <f t="shared" si="36"/>
        <v>No</v>
      </c>
      <c r="F294" s="13" t="str">
        <f t="shared" si="37"/>
        <v>No Match</v>
      </c>
      <c r="G294" s="13" t="str">
        <f>IFERROR(INDEX('Genoa Loop Info'!$B$2:$Z$300,MATCH(I294,'Genoa Loop Info'!$A$2:$A$300,0),MATCH($G$2,'Genoa Loop Info'!$B$1:$Z$1,0)),"No Cust ID")</f>
        <v>No Cust ID</v>
      </c>
      <c r="H294" s="4"/>
      <c r="I294" s="3"/>
      <c r="J294" s="3"/>
      <c r="K294" s="14"/>
      <c r="L294" s="3"/>
      <c r="M294" s="3"/>
      <c r="N294" s="3"/>
      <c r="O294" s="3"/>
      <c r="P294" s="3" t="str">
        <f t="shared" si="39"/>
        <v/>
      </c>
      <c r="Q294" s="3" t="str">
        <f t="shared" si="39"/>
        <v/>
      </c>
      <c r="R294" s="3"/>
      <c r="S294" s="3"/>
      <c r="T294" s="3" t="str">
        <f t="shared" si="40"/>
        <v/>
      </c>
      <c r="U294" s="3" t="str">
        <f t="shared" si="40"/>
        <v/>
      </c>
      <c r="V294" s="3"/>
      <c r="W294" s="3"/>
      <c r="X294" s="3" t="str">
        <f t="shared" si="41"/>
        <v/>
      </c>
      <c r="Y294" s="3" t="str">
        <f t="shared" si="41"/>
        <v/>
      </c>
      <c r="Z294" s="3"/>
      <c r="AA294" s="3"/>
      <c r="AB294" s="3" t="str">
        <f t="shared" si="38"/>
        <v/>
      </c>
      <c r="AC294" s="3" t="str">
        <f t="shared" si="38"/>
        <v/>
      </c>
      <c r="AD294" s="3"/>
      <c r="AE294" s="3"/>
      <c r="AF294" s="3" t="str">
        <f t="shared" si="42"/>
        <v/>
      </c>
      <c r="AG294" s="3" t="str">
        <f t="shared" si="42"/>
        <v/>
      </c>
      <c r="AH294" s="3"/>
    </row>
    <row r="295" spans="1:34" x14ac:dyDescent="0.35">
      <c r="A295" s="11"/>
      <c r="B295" s="2"/>
      <c r="C295" s="13" t="str">
        <f>IFERROR(INDEX('Genoa Loop Info'!$B$2:$Z$300,MATCH(I295,'Genoa Loop Info'!$A$2:$A$300,0),MATCH($C$2,'Genoa Loop Info'!$B$1:$Z$1,0)),"No Match")</f>
        <v>No Match</v>
      </c>
      <c r="D295" s="13" t="str">
        <f>IFERROR(INDEX('Genoa Loop Info'!$B$2:$Z$300,MATCH(I295,'Genoa Loop Info'!$A$2:$A$300,0),MATCH($D$2,'Genoa Loop Info'!$B$1:$Z$1,0)),"No Port Info")</f>
        <v>No Port Info</v>
      </c>
      <c r="E295" s="13" t="str">
        <f t="shared" si="36"/>
        <v>No</v>
      </c>
      <c r="F295" s="13" t="str">
        <f t="shared" si="37"/>
        <v>No Match</v>
      </c>
      <c r="G295" s="13" t="str">
        <f>IFERROR(INDEX('Genoa Loop Info'!$B$2:$Z$300,MATCH(I295,'Genoa Loop Info'!$A$2:$A$300,0),MATCH($G$2,'Genoa Loop Info'!$B$1:$Z$1,0)),"No Cust ID")</f>
        <v>No Cust ID</v>
      </c>
      <c r="H295" s="4"/>
      <c r="I295" s="3"/>
      <c r="J295" s="3"/>
      <c r="K295" s="14"/>
      <c r="L295" s="3"/>
      <c r="M295" s="3"/>
      <c r="N295" s="3"/>
      <c r="O295" s="3"/>
      <c r="P295" s="3" t="str">
        <f t="shared" si="39"/>
        <v/>
      </c>
      <c r="Q295" s="3" t="str">
        <f t="shared" si="39"/>
        <v/>
      </c>
      <c r="R295" s="3"/>
      <c r="S295" s="3"/>
      <c r="T295" s="3" t="str">
        <f t="shared" si="40"/>
        <v/>
      </c>
      <c r="U295" s="3" t="str">
        <f t="shared" si="40"/>
        <v/>
      </c>
      <c r="V295" s="3"/>
      <c r="W295" s="3"/>
      <c r="X295" s="3" t="str">
        <f t="shared" si="41"/>
        <v/>
      </c>
      <c r="Y295" s="3" t="str">
        <f t="shared" si="41"/>
        <v/>
      </c>
      <c r="Z295" s="3"/>
      <c r="AA295" s="3"/>
      <c r="AB295" s="3" t="str">
        <f t="shared" si="38"/>
        <v/>
      </c>
      <c r="AC295" s="3" t="str">
        <f t="shared" si="38"/>
        <v/>
      </c>
      <c r="AD295" s="3"/>
      <c r="AE295" s="3"/>
      <c r="AF295" s="3" t="str">
        <f t="shared" si="42"/>
        <v/>
      </c>
      <c r="AG295" s="3" t="str">
        <f t="shared" si="42"/>
        <v/>
      </c>
      <c r="AH295" s="3"/>
    </row>
    <row r="296" spans="1:34" x14ac:dyDescent="0.35">
      <c r="A296" s="11"/>
      <c r="B296" s="2"/>
      <c r="C296" s="13" t="str">
        <f>IFERROR(INDEX('Genoa Loop Info'!$B$2:$Z$300,MATCH(I296,'Genoa Loop Info'!$A$2:$A$300,0),MATCH($C$2,'Genoa Loop Info'!$B$1:$Z$1,0)),"No Match")</f>
        <v>No Match</v>
      </c>
      <c r="D296" s="13" t="str">
        <f>IFERROR(INDEX('Genoa Loop Info'!$B$2:$Z$300,MATCH(I296,'Genoa Loop Info'!$A$2:$A$300,0),MATCH($D$2,'Genoa Loop Info'!$B$1:$Z$1,0)),"No Port Info")</f>
        <v>No Port Info</v>
      </c>
      <c r="E296" s="13" t="str">
        <f t="shared" si="36"/>
        <v>No</v>
      </c>
      <c r="F296" s="13" t="str">
        <f t="shared" si="37"/>
        <v>No Match</v>
      </c>
      <c r="G296" s="13" t="str">
        <f>IFERROR(INDEX('Genoa Loop Info'!$B$2:$Z$300,MATCH(I296,'Genoa Loop Info'!$A$2:$A$300,0),MATCH($G$2,'Genoa Loop Info'!$B$1:$Z$1,0)),"No Cust ID")</f>
        <v>No Cust ID</v>
      </c>
      <c r="H296" s="4"/>
      <c r="I296" s="3"/>
      <c r="J296" s="3"/>
      <c r="K296" s="14"/>
      <c r="L296" s="3"/>
      <c r="M296" s="3"/>
      <c r="N296" s="3"/>
      <c r="O296" s="3"/>
      <c r="P296" s="3" t="str">
        <f t="shared" si="39"/>
        <v/>
      </c>
      <c r="Q296" s="3" t="str">
        <f t="shared" si="39"/>
        <v/>
      </c>
      <c r="R296" s="3"/>
      <c r="S296" s="3"/>
      <c r="T296" s="3" t="str">
        <f t="shared" si="40"/>
        <v/>
      </c>
      <c r="U296" s="3" t="str">
        <f t="shared" si="40"/>
        <v/>
      </c>
      <c r="V296" s="3"/>
      <c r="W296" s="3"/>
      <c r="X296" s="3" t="str">
        <f t="shared" si="41"/>
        <v/>
      </c>
      <c r="Y296" s="3" t="str">
        <f t="shared" si="41"/>
        <v/>
      </c>
      <c r="Z296" s="3"/>
      <c r="AA296" s="3"/>
      <c r="AB296" s="3" t="str">
        <f t="shared" si="38"/>
        <v/>
      </c>
      <c r="AC296" s="3" t="str">
        <f t="shared" si="38"/>
        <v/>
      </c>
      <c r="AD296" s="3"/>
      <c r="AE296" s="3"/>
      <c r="AF296" s="3" t="str">
        <f t="shared" si="42"/>
        <v/>
      </c>
      <c r="AG296" s="3" t="str">
        <f t="shared" si="42"/>
        <v/>
      </c>
      <c r="AH296" s="3"/>
    </row>
    <row r="297" spans="1:34" x14ac:dyDescent="0.35">
      <c r="A297" s="11"/>
      <c r="B297" s="2"/>
      <c r="C297" s="13" t="str">
        <f>IFERROR(INDEX('Genoa Loop Info'!$B$2:$Z$300,MATCH(I297,'Genoa Loop Info'!$A$2:$A$300,0),MATCH($C$2,'Genoa Loop Info'!$B$1:$Z$1,0)),"No Match")</f>
        <v>No Match</v>
      </c>
      <c r="D297" s="13" t="str">
        <f>IFERROR(INDEX('Genoa Loop Info'!$B$2:$Z$300,MATCH(I297,'Genoa Loop Info'!$A$2:$A$300,0),MATCH($D$2,'Genoa Loop Info'!$B$1:$Z$1,0)),"No Port Info")</f>
        <v>No Port Info</v>
      </c>
      <c r="E297" s="13" t="str">
        <f t="shared" si="36"/>
        <v>No</v>
      </c>
      <c r="F297" s="13" t="str">
        <f t="shared" si="37"/>
        <v>No Match</v>
      </c>
      <c r="G297" s="13" t="str">
        <f>IFERROR(INDEX('Genoa Loop Info'!$B$2:$Z$300,MATCH(I297,'Genoa Loop Info'!$A$2:$A$300,0),MATCH($G$2,'Genoa Loop Info'!$B$1:$Z$1,0)),"No Cust ID")</f>
        <v>No Cust ID</v>
      </c>
      <c r="H297" s="4"/>
      <c r="I297" s="3"/>
      <c r="J297" s="3"/>
      <c r="K297" s="14"/>
      <c r="L297" s="3"/>
      <c r="M297" s="3"/>
      <c r="N297" s="3"/>
      <c r="O297" s="3"/>
      <c r="P297" s="3" t="str">
        <f t="shared" si="39"/>
        <v/>
      </c>
      <c r="Q297" s="3" t="str">
        <f t="shared" si="39"/>
        <v/>
      </c>
      <c r="R297" s="3"/>
      <c r="S297" s="3"/>
      <c r="T297" s="3" t="str">
        <f t="shared" si="40"/>
        <v/>
      </c>
      <c r="U297" s="3" t="str">
        <f t="shared" si="40"/>
        <v/>
      </c>
      <c r="V297" s="3"/>
      <c r="W297" s="3"/>
      <c r="X297" s="3" t="str">
        <f t="shared" si="41"/>
        <v/>
      </c>
      <c r="Y297" s="3" t="str">
        <f t="shared" si="41"/>
        <v/>
      </c>
      <c r="Z297" s="3"/>
      <c r="AA297" s="3"/>
      <c r="AB297" s="3" t="str">
        <f t="shared" si="38"/>
        <v/>
      </c>
      <c r="AC297" s="3" t="str">
        <f t="shared" si="38"/>
        <v/>
      </c>
      <c r="AD297" s="3"/>
      <c r="AE297" s="3"/>
      <c r="AF297" s="3" t="str">
        <f t="shared" si="42"/>
        <v/>
      </c>
      <c r="AG297" s="3" t="str">
        <f t="shared" si="42"/>
        <v/>
      </c>
      <c r="AH297" s="3"/>
    </row>
    <row r="298" spans="1:34" x14ac:dyDescent="0.35">
      <c r="A298" s="11"/>
      <c r="B298" s="2"/>
      <c r="C298" s="13" t="str">
        <f>IFERROR(INDEX('Genoa Loop Info'!$B$2:$Z$300,MATCH(I298,'Genoa Loop Info'!$A$2:$A$300,0),MATCH($C$2,'Genoa Loop Info'!$B$1:$Z$1,0)),"No Match")</f>
        <v>No Match</v>
      </c>
      <c r="D298" s="13" t="str">
        <f>IFERROR(INDEX('Genoa Loop Info'!$B$2:$Z$300,MATCH(I298,'Genoa Loop Info'!$A$2:$A$300,0),MATCH($D$2,'Genoa Loop Info'!$B$1:$Z$1,0)),"No Port Info")</f>
        <v>No Port Info</v>
      </c>
      <c r="E298" s="13" t="str">
        <f t="shared" si="36"/>
        <v>No</v>
      </c>
      <c r="F298" s="13" t="str">
        <f t="shared" si="37"/>
        <v>No Match</v>
      </c>
      <c r="G298" s="13" t="str">
        <f>IFERROR(INDEX('Genoa Loop Info'!$B$2:$Z$300,MATCH(I298,'Genoa Loop Info'!$A$2:$A$300,0),MATCH($G$2,'Genoa Loop Info'!$B$1:$Z$1,0)),"No Cust ID")</f>
        <v>No Cust ID</v>
      </c>
      <c r="H298" s="4"/>
      <c r="I298" s="3"/>
      <c r="J298" s="3"/>
      <c r="K298" s="14"/>
      <c r="L298" s="3"/>
      <c r="M298" s="3"/>
      <c r="N298" s="3"/>
      <c r="O298" s="3"/>
      <c r="P298" s="3" t="str">
        <f t="shared" si="39"/>
        <v/>
      </c>
      <c r="Q298" s="3" t="str">
        <f t="shared" si="39"/>
        <v/>
      </c>
      <c r="R298" s="3"/>
      <c r="S298" s="3"/>
      <c r="T298" s="3" t="str">
        <f t="shared" si="40"/>
        <v/>
      </c>
      <c r="U298" s="3" t="str">
        <f t="shared" si="40"/>
        <v/>
      </c>
      <c r="V298" s="3"/>
      <c r="W298" s="3"/>
      <c r="X298" s="3" t="str">
        <f t="shared" si="41"/>
        <v/>
      </c>
      <c r="Y298" s="3" t="str">
        <f t="shared" si="41"/>
        <v/>
      </c>
      <c r="Z298" s="3"/>
      <c r="AA298" s="3"/>
      <c r="AB298" s="3" t="str">
        <f t="shared" si="38"/>
        <v/>
      </c>
      <c r="AC298" s="3" t="str">
        <f t="shared" si="38"/>
        <v/>
      </c>
      <c r="AD298" s="3"/>
      <c r="AE298" s="3"/>
      <c r="AF298" s="3" t="str">
        <f t="shared" si="42"/>
        <v/>
      </c>
      <c r="AG298" s="3" t="str">
        <f t="shared" si="42"/>
        <v/>
      </c>
      <c r="AH298" s="3"/>
    </row>
    <row r="299" spans="1:34" x14ac:dyDescent="0.35">
      <c r="A299" s="11"/>
      <c r="B299" s="2"/>
      <c r="C299" s="13" t="str">
        <f>IFERROR(INDEX('Genoa Loop Info'!$B$2:$Z$300,MATCH(I299,'Genoa Loop Info'!$A$2:$A$300,0),MATCH($C$2,'Genoa Loop Info'!$B$1:$Z$1,0)),"No Match")</f>
        <v>No Match</v>
      </c>
      <c r="D299" s="13" t="str">
        <f>IFERROR(INDEX('Genoa Loop Info'!$B$2:$Z$300,MATCH(I299,'Genoa Loop Info'!$A$2:$A$300,0),MATCH($D$2,'Genoa Loop Info'!$B$1:$Z$1,0)),"No Port Info")</f>
        <v>No Port Info</v>
      </c>
      <c r="E299" s="13" t="str">
        <f t="shared" si="36"/>
        <v>No</v>
      </c>
      <c r="F299" s="13" t="str">
        <f t="shared" si="37"/>
        <v>No Match</v>
      </c>
      <c r="G299" s="13" t="str">
        <f>IFERROR(INDEX('Genoa Loop Info'!$B$2:$Z$300,MATCH(I299,'Genoa Loop Info'!$A$2:$A$300,0),MATCH($G$2,'Genoa Loop Info'!$B$1:$Z$1,0)),"No Cust ID")</f>
        <v>No Cust ID</v>
      </c>
      <c r="H299" s="4"/>
      <c r="I299" s="3"/>
      <c r="J299" s="3"/>
      <c r="K299" s="14"/>
      <c r="L299" s="3"/>
      <c r="M299" s="3"/>
      <c r="N299" s="3"/>
      <c r="O299" s="3"/>
      <c r="P299" s="3" t="str">
        <f t="shared" si="39"/>
        <v/>
      </c>
      <c r="Q299" s="3" t="str">
        <f t="shared" si="39"/>
        <v/>
      </c>
      <c r="R299" s="3"/>
      <c r="S299" s="3"/>
      <c r="T299" s="3" t="str">
        <f t="shared" si="40"/>
        <v/>
      </c>
      <c r="U299" s="3" t="str">
        <f t="shared" si="40"/>
        <v/>
      </c>
      <c r="V299" s="3"/>
      <c r="W299" s="3"/>
      <c r="X299" s="3" t="str">
        <f t="shared" si="41"/>
        <v/>
      </c>
      <c r="Y299" s="3" t="str">
        <f t="shared" si="41"/>
        <v/>
      </c>
      <c r="Z299" s="3"/>
      <c r="AA299" s="3"/>
      <c r="AB299" s="3" t="str">
        <f t="shared" si="38"/>
        <v/>
      </c>
      <c r="AC299" s="3" t="str">
        <f t="shared" si="38"/>
        <v/>
      </c>
      <c r="AD299" s="3"/>
      <c r="AE299" s="3"/>
      <c r="AF299" s="3" t="str">
        <f t="shared" si="42"/>
        <v/>
      </c>
      <c r="AG299" s="3" t="str">
        <f t="shared" si="42"/>
        <v/>
      </c>
      <c r="AH299" s="3"/>
    </row>
    <row r="300" spans="1:34" x14ac:dyDescent="0.35">
      <c r="A300" s="11"/>
      <c r="B300" s="2"/>
      <c r="C300" s="13" t="str">
        <f>IFERROR(INDEX('Genoa Loop Info'!$B$2:$Z$300,MATCH(I300,'Genoa Loop Info'!$A$2:$A$300,0),MATCH($C$2,'Genoa Loop Info'!$B$1:$Z$1,0)),"No Match")</f>
        <v>No Match</v>
      </c>
      <c r="D300" s="13" t="str">
        <f>IFERROR(INDEX('Genoa Loop Info'!$B$2:$Z$300,MATCH(I300,'Genoa Loop Info'!$A$2:$A$300,0),MATCH($D$2,'Genoa Loop Info'!$B$1:$Z$1,0)),"No Port Info")</f>
        <v>No Port Info</v>
      </c>
      <c r="E300" s="13" t="str">
        <f t="shared" si="36"/>
        <v>No</v>
      </c>
      <c r="F300" s="13" t="str">
        <f t="shared" si="37"/>
        <v>No Match</v>
      </c>
      <c r="G300" s="13" t="str">
        <f>IFERROR(INDEX('Genoa Loop Info'!$B$2:$Z$300,MATCH(I300,'Genoa Loop Info'!$A$2:$A$300,0),MATCH($G$2,'Genoa Loop Info'!$B$1:$Z$1,0)),"No Cust ID")</f>
        <v>No Cust ID</v>
      </c>
      <c r="H300" s="4"/>
      <c r="I300" s="3"/>
      <c r="J300" s="3"/>
      <c r="K300" s="14"/>
      <c r="L300" s="3"/>
      <c r="M300" s="3"/>
      <c r="N300" s="3"/>
      <c r="O300" s="3"/>
      <c r="P300" s="3" t="str">
        <f t="shared" si="39"/>
        <v/>
      </c>
      <c r="Q300" s="3" t="str">
        <f t="shared" si="39"/>
        <v/>
      </c>
      <c r="R300" s="3"/>
      <c r="S300" s="3"/>
      <c r="T300" s="3" t="str">
        <f t="shared" si="40"/>
        <v/>
      </c>
      <c r="U300" s="3" t="str">
        <f t="shared" si="40"/>
        <v/>
      </c>
      <c r="V300" s="3"/>
      <c r="W300" s="3"/>
      <c r="X300" s="3" t="str">
        <f t="shared" si="41"/>
        <v/>
      </c>
      <c r="Y300" s="3" t="str">
        <f t="shared" si="41"/>
        <v/>
      </c>
      <c r="Z300" s="3"/>
      <c r="AA300" s="3"/>
      <c r="AB300" s="3" t="str">
        <f t="shared" si="38"/>
        <v/>
      </c>
      <c r="AC300" s="3" t="str">
        <f t="shared" si="38"/>
        <v/>
      </c>
      <c r="AD300" s="3"/>
      <c r="AE300" s="3"/>
      <c r="AF300" s="3" t="str">
        <f t="shared" si="42"/>
        <v/>
      </c>
      <c r="AG300" s="3" t="str">
        <f t="shared" si="42"/>
        <v/>
      </c>
      <c r="AH300" s="3"/>
    </row>
    <row r="301" spans="1:34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</sheetData>
  <mergeCells count="6">
    <mergeCell ref="C1:G1"/>
    <mergeCell ref="AE1:AH1"/>
    <mergeCell ref="O1:R1"/>
    <mergeCell ref="S1:V1"/>
    <mergeCell ref="W1:Z1"/>
    <mergeCell ref="AA1:AD1"/>
  </mergeCells>
  <conditionalFormatting sqref="I3:J23 I28:J300">
    <cfRule type="expression" dxfId="53" priority="12">
      <formula>MATCH(I3,$A$3:$A$300,0)</formula>
    </cfRule>
  </conditionalFormatting>
  <conditionalFormatting sqref="A3:B300">
    <cfRule type="expression" dxfId="52" priority="11">
      <formula>MATCH(A3,$I$3:$I$300,0)</formula>
    </cfRule>
  </conditionalFormatting>
  <conditionalFormatting sqref="D3:D300">
    <cfRule type="expression" dxfId="51" priority="10">
      <formula>D3="No Port Info"</formula>
    </cfRule>
  </conditionalFormatting>
  <conditionalFormatting sqref="E3:E300">
    <cfRule type="expression" dxfId="50" priority="9">
      <formula>E3="No"</formula>
    </cfRule>
  </conditionalFormatting>
  <conditionalFormatting sqref="F3:G300">
    <cfRule type="expression" dxfId="49" priority="8">
      <formula>F3="No Match"</formula>
    </cfRule>
  </conditionalFormatting>
  <conditionalFormatting sqref="C3:C300">
    <cfRule type="expression" dxfId="48" priority="7">
      <formula>C3="No Match"</formula>
    </cfRule>
  </conditionalFormatting>
  <conditionalFormatting sqref="G3:G300">
    <cfRule type="expression" dxfId="47" priority="6">
      <formula>G3="No Cust ID"</formula>
    </cfRule>
  </conditionalFormatting>
  <conditionalFormatting sqref="I24:J24">
    <cfRule type="expression" dxfId="46" priority="5">
      <formula>MATCH(I24,$A$3:$A$300,0)</formula>
    </cfRule>
  </conditionalFormatting>
  <conditionalFormatting sqref="I25">
    <cfRule type="expression" dxfId="45" priority="4">
      <formula>MATCH(I25,$A$3:$A$300,0)</formula>
    </cfRule>
  </conditionalFormatting>
  <conditionalFormatting sqref="I26">
    <cfRule type="expression" dxfId="44" priority="3">
      <formula>MATCH(I26,$A$3:$A$300,0)</formula>
    </cfRule>
  </conditionalFormatting>
  <conditionalFormatting sqref="I27">
    <cfRule type="expression" dxfId="43" priority="2">
      <formula>MATCH(I27,$A$3:$A$300,0)</formula>
    </cfRule>
  </conditionalFormatting>
  <conditionalFormatting sqref="J25:J27">
    <cfRule type="expression" dxfId="42" priority="1">
      <formula>MATCH(J25,$A$3:$A$300,0)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1998A-3FB4-4EFE-9A0A-38D75B5BB589}">
  <dimension ref="A1:AH301"/>
  <sheetViews>
    <sheetView workbookViewId="0"/>
  </sheetViews>
  <sheetFormatPr defaultRowHeight="14.5" x14ac:dyDescent="0.35"/>
  <cols>
    <col min="1" max="1" width="22.26953125" bestFit="1" customWidth="1"/>
    <col min="2" max="2" width="2.26953125" customWidth="1"/>
    <col min="3" max="3" width="15.26953125" bestFit="1" customWidth="1"/>
    <col min="4" max="4" width="11.453125" bestFit="1" customWidth="1"/>
    <col min="5" max="5" width="6" bestFit="1" customWidth="1"/>
    <col min="6" max="6" width="9.54296875" customWidth="1"/>
    <col min="7" max="7" width="10.1796875" bestFit="1" customWidth="1"/>
    <col min="8" max="8" width="2.26953125" customWidth="1"/>
    <col min="9" max="9" width="17.7265625" bestFit="1" customWidth="1"/>
    <col min="10" max="10" width="14.7265625" bestFit="1" customWidth="1"/>
    <col min="11" max="11" width="22.54296875" bestFit="1" customWidth="1"/>
    <col min="12" max="12" width="5.81640625" bestFit="1" customWidth="1"/>
    <col min="13" max="14" width="9.81640625" bestFit="1" customWidth="1"/>
    <col min="15" max="15" width="20.7265625" bestFit="1" customWidth="1"/>
    <col min="16" max="16" width="13.7265625" bestFit="1" customWidth="1"/>
    <col min="17" max="17" width="3" bestFit="1" customWidth="1"/>
    <col min="18" max="18" width="17.453125" bestFit="1" customWidth="1"/>
    <col min="19" max="19" width="15.7265625" bestFit="1" customWidth="1"/>
    <col min="20" max="20" width="13.7265625" bestFit="1" customWidth="1"/>
    <col min="21" max="21" width="3" bestFit="1" customWidth="1"/>
    <col min="22" max="22" width="17.7265625" bestFit="1" customWidth="1"/>
    <col min="23" max="23" width="16.54296875" customWidth="1"/>
    <col min="24" max="24" width="13.7265625" bestFit="1" customWidth="1"/>
    <col min="25" max="25" width="3" bestFit="1" customWidth="1"/>
    <col min="26" max="26" width="19.26953125" bestFit="1" customWidth="1"/>
    <col min="27" max="27" width="17.7265625" customWidth="1"/>
    <col min="28" max="28" width="15.453125" customWidth="1"/>
    <col min="29" max="29" width="2" bestFit="1" customWidth="1"/>
    <col min="30" max="30" width="16.7265625" bestFit="1" customWidth="1"/>
    <col min="31" max="31" width="15.54296875" bestFit="1" customWidth="1"/>
    <col min="32" max="32" width="12.7265625" bestFit="1" customWidth="1"/>
    <col min="33" max="33" width="3" bestFit="1" customWidth="1"/>
    <col min="34" max="34" width="17.81640625" bestFit="1" customWidth="1"/>
  </cols>
  <sheetData>
    <row r="1" spans="1:34" x14ac:dyDescent="0.35">
      <c r="B1" s="2"/>
      <c r="C1" s="22" t="s">
        <v>7</v>
      </c>
      <c r="D1" s="22"/>
      <c r="E1" s="22"/>
      <c r="F1" s="22"/>
      <c r="G1" s="22"/>
      <c r="H1" s="4"/>
      <c r="O1" s="22" t="s">
        <v>8</v>
      </c>
      <c r="P1" s="22"/>
      <c r="Q1" s="22"/>
      <c r="R1" s="22"/>
      <c r="S1" s="22" t="s">
        <v>9</v>
      </c>
      <c r="T1" s="22"/>
      <c r="U1" s="22"/>
      <c r="V1" s="22"/>
      <c r="W1" s="22" t="s">
        <v>10</v>
      </c>
      <c r="X1" s="22"/>
      <c r="Y1" s="22"/>
      <c r="Z1" s="22"/>
      <c r="AA1" s="22" t="s">
        <v>11</v>
      </c>
      <c r="AB1" s="22"/>
      <c r="AC1" s="22"/>
      <c r="AD1" s="22"/>
      <c r="AE1" s="22" t="s">
        <v>12</v>
      </c>
      <c r="AF1" s="22"/>
      <c r="AG1" s="22"/>
      <c r="AH1" s="22"/>
    </row>
    <row r="2" spans="1:34" s="9" customFormat="1" ht="43.5" x14ac:dyDescent="0.35">
      <c r="A2" s="5" t="s">
        <v>13</v>
      </c>
      <c r="B2" s="6"/>
      <c r="C2" s="7" t="str">
        <f>'Sycamore Loop Info'!C1</f>
        <v>Calix Card</v>
      </c>
      <c r="D2" s="7" t="str">
        <f>'Sycamore Loop Info'!D1</f>
        <v>Port</v>
      </c>
      <c r="E2" s="7" t="s">
        <v>14</v>
      </c>
      <c r="F2" s="7" t="s">
        <v>15</v>
      </c>
      <c r="G2" s="7" t="str">
        <f>'Sycamore Loop Info'!B1</f>
        <v>ID</v>
      </c>
      <c r="H2" s="8"/>
      <c r="I2" s="10" t="s">
        <v>16</v>
      </c>
      <c r="J2" s="10" t="s">
        <v>17</v>
      </c>
      <c r="K2" s="10" t="s">
        <v>18</v>
      </c>
      <c r="L2" s="10" t="s">
        <v>19</v>
      </c>
      <c r="M2" s="10" t="s">
        <v>20</v>
      </c>
      <c r="N2" s="10" t="s">
        <v>21</v>
      </c>
      <c r="O2" s="10" t="s">
        <v>22</v>
      </c>
      <c r="P2" s="10">
        <v>1</v>
      </c>
      <c r="Q2" s="10">
        <v>2</v>
      </c>
      <c r="R2" s="10" t="s">
        <v>23</v>
      </c>
      <c r="S2" s="10" t="s">
        <v>24</v>
      </c>
      <c r="T2" s="10">
        <v>1</v>
      </c>
      <c r="U2" s="10">
        <v>2</v>
      </c>
      <c r="V2" s="10" t="s">
        <v>25</v>
      </c>
      <c r="W2" s="10" t="s">
        <v>26</v>
      </c>
      <c r="X2" s="10">
        <v>1</v>
      </c>
      <c r="Y2" s="10">
        <v>2</v>
      </c>
      <c r="Z2" s="10" t="s">
        <v>27</v>
      </c>
      <c r="AA2" s="10" t="s">
        <v>28</v>
      </c>
      <c r="AB2" s="10">
        <v>1</v>
      </c>
      <c r="AC2" s="10">
        <v>2</v>
      </c>
      <c r="AD2" s="10" t="s">
        <v>29</v>
      </c>
      <c r="AE2" s="10" t="s">
        <v>30</v>
      </c>
      <c r="AF2" s="10">
        <v>1</v>
      </c>
      <c r="AG2" s="10">
        <v>2</v>
      </c>
      <c r="AH2" s="10" t="s">
        <v>31</v>
      </c>
    </row>
    <row r="3" spans="1:34" x14ac:dyDescent="0.35">
      <c r="A3" s="11" t="str" cm="1">
        <f t="array" ref="A3">IFERROR(_xlfn.UNIQUE(_xlfn._xlws.FILTER('Hinkley Loop Info'!$A$2:$A$300,'Hinkley Loop Info'!$A$2:$A$300&lt;&gt;"")),"No Custmers")</f>
        <v>No Custmers</v>
      </c>
      <c r="B3" s="2"/>
      <c r="C3" s="13" t="str">
        <f>IFERROR(INDEX('Hinkley Loop Info'!$B$2:$Z$300,MATCH(I3,'Hinkley Loop Info'!$A$2:$A$300,0),MATCH($C$2,'Hinkley Loop Info'!$B$1:$Z$1,0)),"No Match")</f>
        <v>No Match</v>
      </c>
      <c r="D3" s="13" t="str">
        <f>IFERROR(INDEX('Hinkley Loop Info'!$B$2:$Z$300,MATCH(I3,'Hinkley Loop Info'!$A$2:$A$300,0),MATCH($D$2,'Hinkley Loop Info'!$B$1:$Z$1,0)),"No Port Info")</f>
        <v>No Port Info</v>
      </c>
      <c r="E3" s="13" t="str">
        <f t="shared" ref="E3" si="0">IFERROR(IF(C3=J3,"Yes","No"),"Not Found")</f>
        <v>No</v>
      </c>
      <c r="F3" s="13" t="str">
        <f t="shared" ref="F3" si="1">IFERROR(IF(D3=L3,"Match","No Match"),"No Port")</f>
        <v>No Match</v>
      </c>
      <c r="G3" s="13" t="str">
        <f>IFERROR(INDEX('Hinkley Loop Info'!$B$2:$Z$300,MATCH(I3,'Hinkley Loop Info'!$A$2:$A$300,0),MATCH($G$2,'Hinkley Loop Info'!$B$1:$Z$1,0)),"No Cust ID")</f>
        <v>No Cust ID</v>
      </c>
      <c r="H3" s="4"/>
      <c r="I3" s="12"/>
      <c r="J3" s="3"/>
      <c r="K3" s="15"/>
      <c r="L3" s="3"/>
      <c r="M3" s="3"/>
      <c r="N3" s="3"/>
      <c r="O3" s="3"/>
      <c r="P3" s="3" t="str">
        <f t="shared" ref="P3:Q24" si="2">IF($O3&lt;&gt;"N/A",TRIM(MID(SUBSTITUTE($O3,"/",REPT(" ",LEN($O3))),(P$2-1)*LEN($O3)+1,LEN($O3))),"")</f>
        <v/>
      </c>
      <c r="Q3" s="3" t="str">
        <f t="shared" si="2"/>
        <v/>
      </c>
      <c r="R3" s="3"/>
      <c r="S3" s="3"/>
      <c r="T3" s="3" t="str">
        <f t="shared" ref="T3:U24" si="3">IF($S3&lt;&gt;"N/A",TRIM(MID(SUBSTITUTE($S3,"/",REPT(" ",LEN($S3))),(T$2-1)*LEN($S3)+1,LEN($S3))),"")</f>
        <v/>
      </c>
      <c r="U3" s="3" t="str">
        <f t="shared" si="3"/>
        <v/>
      </c>
      <c r="V3" s="3"/>
      <c r="W3" s="3"/>
      <c r="X3" s="3" t="str">
        <f t="shared" ref="X3:Y25" si="4">IF($W3&lt;&gt;"N/A",TRIM(MID(SUBSTITUTE($W3,"/",REPT(" ",LEN($W3))),(X$2-1)*LEN($W3)+1,LEN($W3))),"")</f>
        <v/>
      </c>
      <c r="Y3" s="3" t="str">
        <f t="shared" si="4"/>
        <v/>
      </c>
      <c r="Z3" s="3"/>
      <c r="AA3" s="3"/>
      <c r="AB3" s="3" t="str">
        <f t="shared" ref="AB3:AC23" si="5">IF($AA3&lt;&gt;"N/A",TRIM(MID(SUBSTITUTE($AA3,"/",REPT(" ",LEN($AA3))),(AF$2-1)*LEN($AA3)+1,LEN($AA3))),"")</f>
        <v/>
      </c>
      <c r="AC3" s="3" t="str">
        <f t="shared" si="5"/>
        <v/>
      </c>
      <c r="AD3" s="3"/>
      <c r="AE3" s="3"/>
      <c r="AF3" s="3" t="str">
        <f>IF($AE3&lt;&gt;"N/A",TRIM(MID(SUBSTITUTE($AE3,"/",REPT(" ",LEN($AE3))),(AF$2-1)*LEN($AE3)+1,LEN($AE3))),"")</f>
        <v/>
      </c>
      <c r="AG3" s="3" t="str">
        <f>IF($AE3&lt;&gt;"N/A",TRIM(MID(SUBSTITUTE($AE3,"/",REPT(" ",LEN($AE3))),(AG$2-1)*LEN($AE3)+1,LEN($AE3))),"")</f>
        <v/>
      </c>
      <c r="AH3" s="3"/>
    </row>
    <row r="4" spans="1:34" x14ac:dyDescent="0.35">
      <c r="A4" s="11"/>
      <c r="B4" s="2"/>
      <c r="C4" s="13" t="str">
        <f>IFERROR(INDEX('Hinkley Loop Info'!$B$2:$Z$300,MATCH(I4,'Hinkley Loop Info'!$A$2:$A$300,0),MATCH($C$2,'Hinkley Loop Info'!$B$1:$Z$1,0)),"No Match")</f>
        <v>No Match</v>
      </c>
      <c r="D4" s="13" t="str">
        <f>IFERROR(INDEX('Hinkley Loop Info'!$B$2:$Z$300,MATCH(I4,'Hinkley Loop Info'!$A$2:$A$300,0),MATCH($D$2,'Hinkley Loop Info'!$B$1:$Z$1,0)),"No Port Info")</f>
        <v>No Port Info</v>
      </c>
      <c r="E4" s="13" t="str">
        <f t="shared" ref="E4:E67" si="6">IFERROR(IF(C4=J4,"Yes","No"),"Not Found")</f>
        <v>No</v>
      </c>
      <c r="F4" s="13" t="str">
        <f t="shared" ref="F4:F67" si="7">IFERROR(IF(D4=L4,"Match","No Match"),"No Port")</f>
        <v>No Match</v>
      </c>
      <c r="G4" s="13" t="str">
        <f>IFERROR(INDEX('Hinkley Loop Info'!$B$2:$Z$300,MATCH(I4,'Hinkley Loop Info'!$A$2:$A$300,0),MATCH($G$2,'Hinkley Loop Info'!$B$1:$Z$1,0)),"No Cust ID")</f>
        <v>No Cust ID</v>
      </c>
      <c r="H4" s="4"/>
      <c r="I4" s="12"/>
      <c r="J4" s="3"/>
      <c r="K4" s="14"/>
      <c r="L4" s="3"/>
      <c r="M4" s="3"/>
      <c r="N4" s="3"/>
      <c r="O4" s="3"/>
      <c r="P4" s="3" t="str">
        <f t="shared" si="2"/>
        <v/>
      </c>
      <c r="Q4" s="3" t="str">
        <f t="shared" si="2"/>
        <v/>
      </c>
      <c r="R4" s="3"/>
      <c r="S4" s="3"/>
      <c r="T4" s="3" t="str">
        <f t="shared" si="3"/>
        <v/>
      </c>
      <c r="U4" s="3" t="str">
        <f t="shared" si="3"/>
        <v/>
      </c>
      <c r="V4" s="3"/>
      <c r="W4" s="3"/>
      <c r="X4" s="3" t="str">
        <f t="shared" si="4"/>
        <v/>
      </c>
      <c r="Y4" s="3" t="str">
        <f t="shared" si="4"/>
        <v/>
      </c>
      <c r="Z4" s="3"/>
      <c r="AA4" s="3"/>
      <c r="AB4" s="3" t="str">
        <f t="shared" si="5"/>
        <v/>
      </c>
      <c r="AC4" s="3" t="str">
        <f t="shared" si="5"/>
        <v/>
      </c>
      <c r="AD4" s="3"/>
      <c r="AE4" s="3"/>
      <c r="AF4" s="3" t="str">
        <f t="shared" ref="AF4:AG19" si="8">IF($AE4&lt;&gt;"N/A",TRIM(MID(SUBSTITUTE($AE4,"/",REPT(" ",LEN($AE4))),(AF$2-1)*LEN($AE4)+1,LEN($AE4))),"")</f>
        <v/>
      </c>
      <c r="AG4" s="3" t="str">
        <f t="shared" si="8"/>
        <v/>
      </c>
      <c r="AH4" s="3"/>
    </row>
    <row r="5" spans="1:34" x14ac:dyDescent="0.35">
      <c r="A5" s="11"/>
      <c r="B5" s="2"/>
      <c r="C5" s="13" t="str">
        <f>IFERROR(INDEX('Hinkley Loop Info'!$B$2:$Z$300,MATCH(I5,'Hinkley Loop Info'!$A$2:$A$300,0),MATCH($C$2,'Hinkley Loop Info'!$B$1:$Z$1,0)),"No Match")</f>
        <v>No Match</v>
      </c>
      <c r="D5" s="13" t="str">
        <f>IFERROR(INDEX('Hinkley Loop Info'!$B$2:$Z$300,MATCH(I5,'Hinkley Loop Info'!$A$2:$A$300,0),MATCH($D$2,'Hinkley Loop Info'!$B$1:$Z$1,0)),"No Port Info")</f>
        <v>No Port Info</v>
      </c>
      <c r="E5" s="13" t="str">
        <f t="shared" si="6"/>
        <v>No</v>
      </c>
      <c r="F5" s="13" t="str">
        <f t="shared" si="7"/>
        <v>No Match</v>
      </c>
      <c r="G5" s="13" t="str">
        <f>IFERROR(INDEX('Hinkley Loop Info'!$B$2:$Z$300,MATCH(I5,'Hinkley Loop Info'!$A$2:$A$300,0),MATCH($G$2,'Hinkley Loop Info'!$B$1:$Z$1,0)),"No Cust ID")</f>
        <v>No Cust ID</v>
      </c>
      <c r="H5" s="4"/>
      <c r="I5" s="12"/>
      <c r="J5" s="3"/>
      <c r="K5" s="14"/>
      <c r="L5" s="3"/>
      <c r="M5" s="3"/>
      <c r="N5" s="3"/>
      <c r="O5" s="3"/>
      <c r="P5" s="3" t="str">
        <f t="shared" si="2"/>
        <v/>
      </c>
      <c r="Q5" s="3" t="str">
        <f t="shared" si="2"/>
        <v/>
      </c>
      <c r="R5" s="3"/>
      <c r="S5" s="3"/>
      <c r="T5" s="3" t="str">
        <f t="shared" si="3"/>
        <v/>
      </c>
      <c r="U5" s="3" t="str">
        <f t="shared" si="3"/>
        <v/>
      </c>
      <c r="V5" s="3"/>
      <c r="W5" s="3"/>
      <c r="X5" s="3" t="str">
        <f t="shared" si="4"/>
        <v/>
      </c>
      <c r="Y5" s="3" t="str">
        <f t="shared" si="4"/>
        <v/>
      </c>
      <c r="Z5" s="3"/>
      <c r="AA5" s="3"/>
      <c r="AB5" s="3" t="str">
        <f t="shared" si="5"/>
        <v/>
      </c>
      <c r="AC5" s="3" t="str">
        <f t="shared" si="5"/>
        <v/>
      </c>
      <c r="AD5" s="3"/>
      <c r="AE5" s="3"/>
      <c r="AF5" s="3" t="str">
        <f t="shared" si="8"/>
        <v/>
      </c>
      <c r="AG5" s="3" t="str">
        <f t="shared" si="8"/>
        <v/>
      </c>
      <c r="AH5" s="3"/>
    </row>
    <row r="6" spans="1:34" x14ac:dyDescent="0.35">
      <c r="A6" s="11"/>
      <c r="B6" s="2"/>
      <c r="C6" s="13" t="str">
        <f>IFERROR(INDEX('Hinkley Loop Info'!$B$2:$Z$300,MATCH(I6,'Hinkley Loop Info'!$A$2:$A$300,0),MATCH($C$2,'Hinkley Loop Info'!$B$1:$Z$1,0)),"No Match")</f>
        <v>No Match</v>
      </c>
      <c r="D6" s="13" t="str">
        <f>IFERROR(INDEX('Hinkley Loop Info'!$B$2:$Z$300,MATCH(I6,'Hinkley Loop Info'!$A$2:$A$300,0),MATCH($D$2,'Hinkley Loop Info'!$B$1:$Z$1,0)),"No Port Info")</f>
        <v>No Port Info</v>
      </c>
      <c r="E6" s="13" t="str">
        <f t="shared" si="6"/>
        <v>No</v>
      </c>
      <c r="F6" s="13" t="str">
        <f t="shared" si="7"/>
        <v>No Match</v>
      </c>
      <c r="G6" s="13" t="str">
        <f>IFERROR(INDEX('Hinkley Loop Info'!$B$2:$Z$300,MATCH(I6,'Hinkley Loop Info'!$A$2:$A$300,0),MATCH($G$2,'Hinkley Loop Info'!$B$1:$Z$1,0)),"No Cust ID")</f>
        <v>No Cust ID</v>
      </c>
      <c r="H6" s="4"/>
      <c r="I6" s="12"/>
      <c r="J6" s="3"/>
      <c r="K6" s="14"/>
      <c r="L6" s="3"/>
      <c r="M6" s="3"/>
      <c r="N6" s="3"/>
      <c r="O6" s="3"/>
      <c r="P6" s="3" t="str">
        <f t="shared" si="2"/>
        <v/>
      </c>
      <c r="Q6" s="3" t="str">
        <f t="shared" si="2"/>
        <v/>
      </c>
      <c r="R6" s="3"/>
      <c r="S6" s="3"/>
      <c r="T6" s="3" t="str">
        <f t="shared" si="3"/>
        <v/>
      </c>
      <c r="U6" s="3" t="str">
        <f t="shared" si="3"/>
        <v/>
      </c>
      <c r="V6" s="3"/>
      <c r="W6" s="3"/>
      <c r="X6" s="3" t="str">
        <f t="shared" si="4"/>
        <v/>
      </c>
      <c r="Y6" s="3" t="str">
        <f t="shared" si="4"/>
        <v/>
      </c>
      <c r="Z6" s="3"/>
      <c r="AA6" s="3"/>
      <c r="AB6" s="3" t="str">
        <f t="shared" si="5"/>
        <v/>
      </c>
      <c r="AC6" s="3" t="str">
        <f t="shared" si="5"/>
        <v/>
      </c>
      <c r="AD6" s="3"/>
      <c r="AE6" s="3"/>
      <c r="AF6" s="3" t="str">
        <f t="shared" si="8"/>
        <v/>
      </c>
      <c r="AG6" s="3" t="str">
        <f t="shared" si="8"/>
        <v/>
      </c>
      <c r="AH6" s="3"/>
    </row>
    <row r="7" spans="1:34" x14ac:dyDescent="0.35">
      <c r="A7" s="11"/>
      <c r="B7" s="2"/>
      <c r="C7" s="13" t="str">
        <f>IFERROR(INDEX('Hinkley Loop Info'!$B$2:$Z$300,MATCH(I7,'Hinkley Loop Info'!$A$2:$A$300,0),MATCH($C$2,'Hinkley Loop Info'!$B$1:$Z$1,0)),"No Match")</f>
        <v>No Match</v>
      </c>
      <c r="D7" s="13" t="str">
        <f>IFERROR(INDEX('Hinkley Loop Info'!$B$2:$Z$300,MATCH(I7,'Hinkley Loop Info'!$A$2:$A$300,0),MATCH($D$2,'Hinkley Loop Info'!$B$1:$Z$1,0)),"No Port Info")</f>
        <v>No Port Info</v>
      </c>
      <c r="E7" s="13" t="str">
        <f t="shared" si="6"/>
        <v>No</v>
      </c>
      <c r="F7" s="13" t="str">
        <f t="shared" si="7"/>
        <v>No Match</v>
      </c>
      <c r="G7" s="13" t="str">
        <f>IFERROR(INDEX('Hinkley Loop Info'!$B$2:$Z$300,MATCH(I7,'Hinkley Loop Info'!$A$2:$A$300,0),MATCH($G$2,'Hinkley Loop Info'!$B$1:$Z$1,0)),"No Cust ID")</f>
        <v>No Cust ID</v>
      </c>
      <c r="H7" s="4"/>
      <c r="I7" s="12"/>
      <c r="J7" s="3"/>
      <c r="K7" s="14"/>
      <c r="L7" s="3"/>
      <c r="M7" s="3"/>
      <c r="N7" s="3"/>
      <c r="O7" s="3"/>
      <c r="P7" s="3" t="str">
        <f t="shared" si="2"/>
        <v/>
      </c>
      <c r="Q7" s="3" t="str">
        <f t="shared" si="2"/>
        <v/>
      </c>
      <c r="R7" s="3"/>
      <c r="S7" s="3"/>
      <c r="T7" s="3" t="str">
        <f t="shared" si="3"/>
        <v/>
      </c>
      <c r="U7" s="3" t="str">
        <f t="shared" si="3"/>
        <v/>
      </c>
      <c r="V7" s="3"/>
      <c r="W7" s="3"/>
      <c r="X7" s="3" t="str">
        <f t="shared" si="4"/>
        <v/>
      </c>
      <c r="Y7" s="3" t="str">
        <f t="shared" si="4"/>
        <v/>
      </c>
      <c r="Z7" s="3"/>
      <c r="AA7" s="3"/>
      <c r="AB7" s="3" t="str">
        <f t="shared" si="5"/>
        <v/>
      </c>
      <c r="AC7" s="3" t="str">
        <f t="shared" si="5"/>
        <v/>
      </c>
      <c r="AD7" s="3"/>
      <c r="AE7" s="3"/>
      <c r="AF7" s="3" t="str">
        <f t="shared" si="8"/>
        <v/>
      </c>
      <c r="AG7" s="3" t="str">
        <f t="shared" si="8"/>
        <v/>
      </c>
      <c r="AH7" s="3"/>
    </row>
    <row r="8" spans="1:34" x14ac:dyDescent="0.35">
      <c r="A8" s="11"/>
      <c r="B8" s="2"/>
      <c r="C8" s="13" t="str">
        <f>IFERROR(INDEX('Hinkley Loop Info'!$B$2:$Z$300,MATCH(I8,'Hinkley Loop Info'!$A$2:$A$300,0),MATCH($C$2,'Hinkley Loop Info'!$B$1:$Z$1,0)),"No Match")</f>
        <v>No Match</v>
      </c>
      <c r="D8" s="13" t="str">
        <f>IFERROR(INDEX('Hinkley Loop Info'!$B$2:$Z$300,MATCH(I8,'Hinkley Loop Info'!$A$2:$A$300,0),MATCH($D$2,'Hinkley Loop Info'!$B$1:$Z$1,0)),"No Port Info")</f>
        <v>No Port Info</v>
      </c>
      <c r="E8" s="13" t="str">
        <f t="shared" si="6"/>
        <v>No</v>
      </c>
      <c r="F8" s="13" t="str">
        <f t="shared" si="7"/>
        <v>No Match</v>
      </c>
      <c r="G8" s="13" t="str">
        <f>IFERROR(INDEX('Hinkley Loop Info'!$B$2:$Z$300,MATCH(I8,'Hinkley Loop Info'!$A$2:$A$300,0),MATCH($G$2,'Hinkley Loop Info'!$B$1:$Z$1,0)),"No Cust ID")</f>
        <v>No Cust ID</v>
      </c>
      <c r="H8" s="4"/>
      <c r="I8" s="12"/>
      <c r="J8" s="3"/>
      <c r="K8" s="14"/>
      <c r="L8" s="3"/>
      <c r="M8" s="3"/>
      <c r="N8" s="3"/>
      <c r="O8" s="3"/>
      <c r="P8" s="3" t="str">
        <f t="shared" si="2"/>
        <v/>
      </c>
      <c r="Q8" s="3" t="str">
        <f t="shared" si="2"/>
        <v/>
      </c>
      <c r="R8" s="3"/>
      <c r="S8" s="3"/>
      <c r="T8" s="3" t="str">
        <f t="shared" si="3"/>
        <v/>
      </c>
      <c r="U8" s="3" t="str">
        <f t="shared" si="3"/>
        <v/>
      </c>
      <c r="V8" s="3"/>
      <c r="W8" s="3"/>
      <c r="X8" s="3" t="str">
        <f t="shared" si="4"/>
        <v/>
      </c>
      <c r="Y8" s="3" t="str">
        <f t="shared" si="4"/>
        <v/>
      </c>
      <c r="Z8" s="3"/>
      <c r="AA8" s="3"/>
      <c r="AB8" s="3" t="str">
        <f t="shared" si="5"/>
        <v/>
      </c>
      <c r="AC8" s="3" t="str">
        <f t="shared" si="5"/>
        <v/>
      </c>
      <c r="AD8" s="3"/>
      <c r="AE8" s="3"/>
      <c r="AF8" s="3" t="str">
        <f t="shared" si="8"/>
        <v/>
      </c>
      <c r="AG8" s="3" t="str">
        <f t="shared" si="8"/>
        <v/>
      </c>
      <c r="AH8" s="3"/>
    </row>
    <row r="9" spans="1:34" ht="15" customHeight="1" x14ac:dyDescent="0.35">
      <c r="A9" s="11"/>
      <c r="B9" s="2"/>
      <c r="C9" s="13" t="str">
        <f>IFERROR(INDEX('Hinkley Loop Info'!$B$2:$Z$300,MATCH(I9,'Hinkley Loop Info'!$A$2:$A$300,0),MATCH($C$2,'Hinkley Loop Info'!$B$1:$Z$1,0)),"No Match")</f>
        <v>No Match</v>
      </c>
      <c r="D9" s="13" t="str">
        <f>IFERROR(INDEX('Hinkley Loop Info'!$B$2:$Z$300,MATCH(I9,'Hinkley Loop Info'!$A$2:$A$300,0),MATCH($D$2,'Hinkley Loop Info'!$B$1:$Z$1,0)),"No Port Info")</f>
        <v>No Port Info</v>
      </c>
      <c r="E9" s="13" t="str">
        <f t="shared" si="6"/>
        <v>No</v>
      </c>
      <c r="F9" s="13" t="str">
        <f t="shared" si="7"/>
        <v>No Match</v>
      </c>
      <c r="G9" s="13" t="str">
        <f>IFERROR(INDEX('Hinkley Loop Info'!$B$2:$Z$300,MATCH(I9,'Hinkley Loop Info'!$A$2:$A$300,0),MATCH($G$2,'Hinkley Loop Info'!$B$1:$Z$1,0)),"No Cust ID")</f>
        <v>No Cust ID</v>
      </c>
      <c r="H9" s="4"/>
      <c r="I9" s="12"/>
      <c r="J9" s="3"/>
      <c r="K9" s="14"/>
      <c r="L9" s="3"/>
      <c r="M9" s="3"/>
      <c r="N9" s="3"/>
      <c r="O9" s="3"/>
      <c r="P9" s="3" t="str">
        <f t="shared" si="2"/>
        <v/>
      </c>
      <c r="Q9" s="3" t="str">
        <f t="shared" si="2"/>
        <v/>
      </c>
      <c r="R9" s="3"/>
      <c r="S9" s="3"/>
      <c r="T9" s="3" t="str">
        <f t="shared" si="3"/>
        <v/>
      </c>
      <c r="U9" s="3" t="str">
        <f t="shared" si="3"/>
        <v/>
      </c>
      <c r="V9" s="3"/>
      <c r="W9" s="3"/>
      <c r="X9" s="3" t="str">
        <f t="shared" si="4"/>
        <v/>
      </c>
      <c r="Y9" s="3" t="str">
        <f t="shared" si="4"/>
        <v/>
      </c>
      <c r="Z9" s="3"/>
      <c r="AA9" s="3"/>
      <c r="AB9" s="3" t="str">
        <f t="shared" si="5"/>
        <v/>
      </c>
      <c r="AC9" s="3" t="str">
        <f t="shared" si="5"/>
        <v/>
      </c>
      <c r="AD9" s="3"/>
      <c r="AE9" s="3"/>
      <c r="AF9" s="3" t="str">
        <f t="shared" si="8"/>
        <v/>
      </c>
      <c r="AG9" s="3" t="str">
        <f t="shared" si="8"/>
        <v/>
      </c>
      <c r="AH9" s="3"/>
    </row>
    <row r="10" spans="1:34" x14ac:dyDescent="0.35">
      <c r="A10" s="11"/>
      <c r="B10" s="2"/>
      <c r="C10" s="13" t="str">
        <f>IFERROR(INDEX('Hinkley Loop Info'!$B$2:$Z$300,MATCH(I10,'Hinkley Loop Info'!$A$2:$A$300,0),MATCH($C$2,'Hinkley Loop Info'!$B$1:$Z$1,0)),"No Match")</f>
        <v>No Match</v>
      </c>
      <c r="D10" s="13" t="str">
        <f>IFERROR(INDEX('Hinkley Loop Info'!$B$2:$Z$300,MATCH(I10,'Hinkley Loop Info'!$A$2:$A$300,0),MATCH($D$2,'Hinkley Loop Info'!$B$1:$Z$1,0)),"No Port Info")</f>
        <v>No Port Info</v>
      </c>
      <c r="E10" s="13" t="str">
        <f t="shared" si="6"/>
        <v>No</v>
      </c>
      <c r="F10" s="13" t="str">
        <f t="shared" si="7"/>
        <v>No Match</v>
      </c>
      <c r="G10" s="13" t="str">
        <f>IFERROR(INDEX('Hinkley Loop Info'!$B$2:$Z$300,MATCH(I10,'Hinkley Loop Info'!$A$2:$A$300,0),MATCH($G$2,'Hinkley Loop Info'!$B$1:$Z$1,0)),"No Cust ID")</f>
        <v>No Cust ID</v>
      </c>
      <c r="H10" s="4"/>
      <c r="I10" s="12"/>
      <c r="J10" s="3"/>
      <c r="K10" s="14"/>
      <c r="L10" s="3"/>
      <c r="M10" s="3"/>
      <c r="N10" s="3"/>
      <c r="O10" s="3"/>
      <c r="P10" s="3" t="str">
        <f t="shared" si="2"/>
        <v/>
      </c>
      <c r="Q10" s="3" t="str">
        <f t="shared" si="2"/>
        <v/>
      </c>
      <c r="R10" s="3"/>
      <c r="S10" s="3"/>
      <c r="T10" s="3" t="str">
        <f t="shared" si="3"/>
        <v/>
      </c>
      <c r="U10" s="3" t="str">
        <f t="shared" si="3"/>
        <v/>
      </c>
      <c r="V10" s="3"/>
      <c r="W10" s="3"/>
      <c r="X10" s="3" t="str">
        <f t="shared" si="4"/>
        <v/>
      </c>
      <c r="Y10" s="3" t="str">
        <f t="shared" si="4"/>
        <v/>
      </c>
      <c r="Z10" s="3"/>
      <c r="AA10" s="3"/>
      <c r="AB10" s="3" t="str">
        <f t="shared" si="5"/>
        <v/>
      </c>
      <c r="AC10" s="3" t="str">
        <f t="shared" si="5"/>
        <v/>
      </c>
      <c r="AD10" s="3"/>
      <c r="AE10" s="3"/>
      <c r="AF10" s="3" t="str">
        <f t="shared" si="8"/>
        <v/>
      </c>
      <c r="AG10" s="3" t="str">
        <f t="shared" si="8"/>
        <v/>
      </c>
      <c r="AH10" s="3"/>
    </row>
    <row r="11" spans="1:34" x14ac:dyDescent="0.35">
      <c r="A11" s="11"/>
      <c r="B11" s="2"/>
      <c r="C11" s="13" t="str">
        <f>IFERROR(INDEX('Hinkley Loop Info'!$B$2:$Z$300,MATCH(I11,'Hinkley Loop Info'!$A$2:$A$300,0),MATCH($C$2,'Hinkley Loop Info'!$B$1:$Z$1,0)),"No Match")</f>
        <v>No Match</v>
      </c>
      <c r="D11" s="13" t="str">
        <f>IFERROR(INDEX('Hinkley Loop Info'!$B$2:$Z$300,MATCH(I11,'Hinkley Loop Info'!$A$2:$A$300,0),MATCH($D$2,'Hinkley Loop Info'!$B$1:$Z$1,0)),"No Port Info")</f>
        <v>No Port Info</v>
      </c>
      <c r="E11" s="13" t="str">
        <f t="shared" si="6"/>
        <v>No</v>
      </c>
      <c r="F11" s="13" t="str">
        <f t="shared" si="7"/>
        <v>No Match</v>
      </c>
      <c r="G11" s="13" t="str">
        <f>IFERROR(INDEX('Hinkley Loop Info'!$B$2:$Z$300,MATCH(I11,'Hinkley Loop Info'!$A$2:$A$300,0),MATCH($G$2,'Hinkley Loop Info'!$B$1:$Z$1,0)),"No Cust ID")</f>
        <v>No Cust ID</v>
      </c>
      <c r="H11" s="4"/>
      <c r="I11" s="12"/>
      <c r="J11" s="3"/>
      <c r="K11" s="14"/>
      <c r="L11" s="3"/>
      <c r="M11" s="3"/>
      <c r="N11" s="3"/>
      <c r="O11" s="3"/>
      <c r="P11" s="3" t="str">
        <f t="shared" si="2"/>
        <v/>
      </c>
      <c r="Q11" s="3" t="str">
        <f t="shared" si="2"/>
        <v/>
      </c>
      <c r="R11" s="3"/>
      <c r="S11" s="3"/>
      <c r="T11" s="3" t="str">
        <f t="shared" si="3"/>
        <v/>
      </c>
      <c r="U11" s="3" t="str">
        <f t="shared" si="3"/>
        <v/>
      </c>
      <c r="V11" s="3"/>
      <c r="W11" s="3"/>
      <c r="X11" s="3" t="str">
        <f t="shared" si="4"/>
        <v/>
      </c>
      <c r="Y11" s="3" t="str">
        <f t="shared" si="4"/>
        <v/>
      </c>
      <c r="Z11" s="3"/>
      <c r="AA11" s="3"/>
      <c r="AB11" s="3" t="str">
        <f t="shared" si="5"/>
        <v/>
      </c>
      <c r="AC11" s="3" t="str">
        <f t="shared" si="5"/>
        <v/>
      </c>
      <c r="AD11" s="3"/>
      <c r="AE11" s="3"/>
      <c r="AF11" s="3" t="str">
        <f t="shared" si="8"/>
        <v/>
      </c>
      <c r="AG11" s="3" t="str">
        <f t="shared" si="8"/>
        <v/>
      </c>
      <c r="AH11" s="3"/>
    </row>
    <row r="12" spans="1:34" x14ac:dyDescent="0.35">
      <c r="A12" s="11"/>
      <c r="B12" s="2"/>
      <c r="C12" s="13" t="str">
        <f>IFERROR(INDEX('Hinkley Loop Info'!$B$2:$Z$300,MATCH(I12,'Hinkley Loop Info'!$A$2:$A$300,0),MATCH($C$2,'Hinkley Loop Info'!$B$1:$Z$1,0)),"No Match")</f>
        <v>No Match</v>
      </c>
      <c r="D12" s="13" t="str">
        <f>IFERROR(INDEX('Hinkley Loop Info'!$B$2:$Z$300,MATCH(I12,'Hinkley Loop Info'!$A$2:$A$300,0),MATCH($D$2,'Hinkley Loop Info'!$B$1:$Z$1,0)),"No Port Info")</f>
        <v>No Port Info</v>
      </c>
      <c r="E12" s="13" t="str">
        <f t="shared" si="6"/>
        <v>No</v>
      </c>
      <c r="F12" s="13" t="str">
        <f t="shared" si="7"/>
        <v>No Match</v>
      </c>
      <c r="G12" s="13" t="str">
        <f>IFERROR(INDEX('Hinkley Loop Info'!$B$2:$Z$300,MATCH(I12,'Hinkley Loop Info'!$A$2:$A$300,0),MATCH($G$2,'Hinkley Loop Info'!$B$1:$Z$1,0)),"No Cust ID")</f>
        <v>No Cust ID</v>
      </c>
      <c r="H12" s="4"/>
      <c r="I12" s="12"/>
      <c r="J12" s="3"/>
      <c r="K12" s="14"/>
      <c r="L12" s="3"/>
      <c r="M12" s="3"/>
      <c r="N12" s="3"/>
      <c r="O12" s="3"/>
      <c r="P12" s="3" t="str">
        <f t="shared" si="2"/>
        <v/>
      </c>
      <c r="Q12" s="3" t="str">
        <f t="shared" si="2"/>
        <v/>
      </c>
      <c r="R12" s="3"/>
      <c r="S12" s="3"/>
      <c r="T12" s="3" t="str">
        <f t="shared" si="3"/>
        <v/>
      </c>
      <c r="U12" s="3" t="str">
        <f t="shared" si="3"/>
        <v/>
      </c>
      <c r="V12" s="3"/>
      <c r="W12" s="3"/>
      <c r="X12" s="3" t="str">
        <f t="shared" si="4"/>
        <v/>
      </c>
      <c r="Y12" s="3" t="str">
        <f t="shared" si="4"/>
        <v/>
      </c>
      <c r="Z12" s="3"/>
      <c r="AA12" s="3"/>
      <c r="AB12" s="3" t="str">
        <f t="shared" si="5"/>
        <v/>
      </c>
      <c r="AC12" s="3" t="str">
        <f t="shared" si="5"/>
        <v/>
      </c>
      <c r="AD12" s="3"/>
      <c r="AE12" s="3"/>
      <c r="AF12" s="3" t="str">
        <f t="shared" si="8"/>
        <v/>
      </c>
      <c r="AG12" s="3" t="str">
        <f t="shared" si="8"/>
        <v/>
      </c>
      <c r="AH12" s="3"/>
    </row>
    <row r="13" spans="1:34" x14ac:dyDescent="0.35">
      <c r="A13" s="11"/>
      <c r="B13" s="2"/>
      <c r="C13" s="13" t="str">
        <f>IFERROR(INDEX('Hinkley Loop Info'!$B$2:$Z$300,MATCH(I13,'Hinkley Loop Info'!$A$2:$A$300,0),MATCH($C$2,'Hinkley Loop Info'!$B$1:$Z$1,0)),"No Match")</f>
        <v>No Match</v>
      </c>
      <c r="D13" s="13" t="str">
        <f>IFERROR(INDEX('Hinkley Loop Info'!$B$2:$Z$300,MATCH(I13,'Hinkley Loop Info'!$A$2:$A$300,0),MATCH($D$2,'Hinkley Loop Info'!$B$1:$Z$1,0)),"No Port Info")</f>
        <v>No Port Info</v>
      </c>
      <c r="E13" s="13" t="str">
        <f t="shared" si="6"/>
        <v>No</v>
      </c>
      <c r="F13" s="13" t="str">
        <f t="shared" si="7"/>
        <v>No Match</v>
      </c>
      <c r="G13" s="13" t="str">
        <f>IFERROR(INDEX('Hinkley Loop Info'!$B$2:$Z$300,MATCH(I13,'Hinkley Loop Info'!$A$2:$A$300,0),MATCH($G$2,'Hinkley Loop Info'!$B$1:$Z$1,0)),"No Cust ID")</f>
        <v>No Cust ID</v>
      </c>
      <c r="H13" s="4"/>
      <c r="I13" s="12"/>
      <c r="J13" s="3"/>
      <c r="K13" s="14"/>
      <c r="L13" s="3"/>
      <c r="M13" s="3"/>
      <c r="N13" s="3"/>
      <c r="O13" s="3"/>
      <c r="P13" s="3" t="str">
        <f t="shared" si="2"/>
        <v/>
      </c>
      <c r="Q13" s="3" t="str">
        <f t="shared" si="2"/>
        <v/>
      </c>
      <c r="R13" s="3"/>
      <c r="S13" s="3"/>
      <c r="T13" s="3" t="str">
        <f t="shared" si="3"/>
        <v/>
      </c>
      <c r="U13" s="3" t="str">
        <f t="shared" si="3"/>
        <v/>
      </c>
      <c r="V13" s="3"/>
      <c r="W13" s="3"/>
      <c r="X13" s="3" t="str">
        <f t="shared" si="4"/>
        <v/>
      </c>
      <c r="Y13" s="3" t="str">
        <f t="shared" si="4"/>
        <v/>
      </c>
      <c r="Z13" s="3"/>
      <c r="AA13" s="3"/>
      <c r="AB13" s="3" t="str">
        <f t="shared" si="5"/>
        <v/>
      </c>
      <c r="AC13" s="3" t="str">
        <f t="shared" si="5"/>
        <v/>
      </c>
      <c r="AD13" s="3"/>
      <c r="AE13" s="3"/>
      <c r="AF13" s="3" t="str">
        <f t="shared" si="8"/>
        <v/>
      </c>
      <c r="AG13" s="3" t="str">
        <f t="shared" si="8"/>
        <v/>
      </c>
      <c r="AH13" s="3"/>
    </row>
    <row r="14" spans="1:34" x14ac:dyDescent="0.35">
      <c r="A14" s="11"/>
      <c r="B14" s="2"/>
      <c r="C14" s="13" t="str">
        <f>IFERROR(INDEX('Hinkley Loop Info'!$B$2:$Z$300,MATCH(I14,'Hinkley Loop Info'!$A$2:$A$300,0),MATCH($C$2,'Hinkley Loop Info'!$B$1:$Z$1,0)),"No Match")</f>
        <v>No Match</v>
      </c>
      <c r="D14" s="13" t="str">
        <f>IFERROR(INDEX('Hinkley Loop Info'!$B$2:$Z$300,MATCH(I14,'Hinkley Loop Info'!$A$2:$A$300,0),MATCH($D$2,'Hinkley Loop Info'!$B$1:$Z$1,0)),"No Port Info")</f>
        <v>No Port Info</v>
      </c>
      <c r="E14" s="13" t="str">
        <f t="shared" si="6"/>
        <v>No</v>
      </c>
      <c r="F14" s="13" t="str">
        <f t="shared" si="7"/>
        <v>No Match</v>
      </c>
      <c r="G14" s="13" t="str">
        <f>IFERROR(INDEX('Hinkley Loop Info'!$B$2:$Z$300,MATCH(I14,'Hinkley Loop Info'!$A$2:$A$300,0),MATCH($G$2,'Hinkley Loop Info'!$B$1:$Z$1,0)),"No Cust ID")</f>
        <v>No Cust ID</v>
      </c>
      <c r="H14" s="4"/>
      <c r="I14" s="12"/>
      <c r="J14" s="3"/>
      <c r="K14" s="14"/>
      <c r="L14" s="3"/>
      <c r="M14" s="3"/>
      <c r="N14" s="3"/>
      <c r="O14" s="3"/>
      <c r="P14" s="3" t="str">
        <f t="shared" si="2"/>
        <v/>
      </c>
      <c r="Q14" s="3" t="str">
        <f t="shared" si="2"/>
        <v/>
      </c>
      <c r="R14" s="3"/>
      <c r="S14" s="3"/>
      <c r="T14" s="3" t="str">
        <f t="shared" si="3"/>
        <v/>
      </c>
      <c r="U14" s="3" t="str">
        <f t="shared" si="3"/>
        <v/>
      </c>
      <c r="V14" s="3"/>
      <c r="W14" s="3"/>
      <c r="X14" s="3" t="str">
        <f t="shared" si="4"/>
        <v/>
      </c>
      <c r="Y14" s="3" t="str">
        <f t="shared" si="4"/>
        <v/>
      </c>
      <c r="Z14" s="3"/>
      <c r="AA14" s="3"/>
      <c r="AB14" s="3" t="str">
        <f t="shared" si="5"/>
        <v/>
      </c>
      <c r="AC14" s="3" t="str">
        <f t="shared" si="5"/>
        <v/>
      </c>
      <c r="AD14" s="3"/>
      <c r="AE14" s="3"/>
      <c r="AF14" s="3" t="str">
        <f t="shared" si="8"/>
        <v/>
      </c>
      <c r="AG14" s="3" t="str">
        <f t="shared" si="8"/>
        <v/>
      </c>
      <c r="AH14" s="3"/>
    </row>
    <row r="15" spans="1:34" x14ac:dyDescent="0.35">
      <c r="A15" s="11"/>
      <c r="B15" s="2"/>
      <c r="C15" s="13" t="str">
        <f>IFERROR(INDEX('Hinkley Loop Info'!$B$2:$Z$300,MATCH(I15,'Hinkley Loop Info'!$A$2:$A$300,0),MATCH($C$2,'Hinkley Loop Info'!$B$1:$Z$1,0)),"No Match")</f>
        <v>No Match</v>
      </c>
      <c r="D15" s="13" t="str">
        <f>IFERROR(INDEX('Hinkley Loop Info'!$B$2:$Z$300,MATCH(I15,'Hinkley Loop Info'!$A$2:$A$300,0),MATCH($D$2,'Hinkley Loop Info'!$B$1:$Z$1,0)),"No Port Info")</f>
        <v>No Port Info</v>
      </c>
      <c r="E15" s="13" t="str">
        <f t="shared" si="6"/>
        <v>No</v>
      </c>
      <c r="F15" s="13" t="str">
        <f t="shared" si="7"/>
        <v>No Match</v>
      </c>
      <c r="G15" s="13" t="str">
        <f>IFERROR(INDEX('Hinkley Loop Info'!$B$2:$Z$300,MATCH(I15,'Hinkley Loop Info'!$A$2:$A$300,0),MATCH($G$2,'Hinkley Loop Info'!$B$1:$Z$1,0)),"No Cust ID")</f>
        <v>No Cust ID</v>
      </c>
      <c r="H15" s="4"/>
      <c r="I15" s="12"/>
      <c r="J15" s="3"/>
      <c r="K15" s="14"/>
      <c r="L15" s="3"/>
      <c r="M15" s="3"/>
      <c r="N15" s="3"/>
      <c r="O15" s="3"/>
      <c r="P15" s="3" t="str">
        <f t="shared" si="2"/>
        <v/>
      </c>
      <c r="Q15" s="3" t="str">
        <f t="shared" si="2"/>
        <v/>
      </c>
      <c r="R15" s="3"/>
      <c r="S15" s="3"/>
      <c r="T15" s="3" t="str">
        <f t="shared" si="3"/>
        <v/>
      </c>
      <c r="U15" s="3" t="str">
        <f t="shared" si="3"/>
        <v/>
      </c>
      <c r="V15" s="3"/>
      <c r="W15" s="3"/>
      <c r="X15" s="3" t="str">
        <f t="shared" si="4"/>
        <v/>
      </c>
      <c r="Y15" s="3" t="str">
        <f t="shared" si="4"/>
        <v/>
      </c>
      <c r="Z15" s="3"/>
      <c r="AA15" s="3"/>
      <c r="AB15" s="3" t="str">
        <f t="shared" si="5"/>
        <v/>
      </c>
      <c r="AC15" s="3" t="str">
        <f t="shared" si="5"/>
        <v/>
      </c>
      <c r="AD15" s="3"/>
      <c r="AE15" s="3"/>
      <c r="AF15" s="3" t="str">
        <f t="shared" si="8"/>
        <v/>
      </c>
      <c r="AG15" s="3" t="str">
        <f t="shared" si="8"/>
        <v/>
      </c>
      <c r="AH15" s="3"/>
    </row>
    <row r="16" spans="1:34" x14ac:dyDescent="0.35">
      <c r="A16" s="11"/>
      <c r="B16" s="2"/>
      <c r="C16" s="13" t="str">
        <f>IFERROR(INDEX('Hinkley Loop Info'!$B$2:$Z$300,MATCH(I16,'Hinkley Loop Info'!$A$2:$A$300,0),MATCH($C$2,'Hinkley Loop Info'!$B$1:$Z$1,0)),"No Match")</f>
        <v>No Match</v>
      </c>
      <c r="D16" s="13" t="str">
        <f>IFERROR(INDEX('Hinkley Loop Info'!$B$2:$Z$300,MATCH(I16,'Hinkley Loop Info'!$A$2:$A$300,0),MATCH($D$2,'Hinkley Loop Info'!$B$1:$Z$1,0)),"No Port Info")</f>
        <v>No Port Info</v>
      </c>
      <c r="E16" s="13" t="str">
        <f t="shared" si="6"/>
        <v>No</v>
      </c>
      <c r="F16" s="13" t="str">
        <f t="shared" si="7"/>
        <v>No Match</v>
      </c>
      <c r="G16" s="13" t="str">
        <f>IFERROR(INDEX('Hinkley Loop Info'!$B$2:$Z$300,MATCH(I16,'Hinkley Loop Info'!$A$2:$A$300,0),MATCH($G$2,'Hinkley Loop Info'!$B$1:$Z$1,0)),"No Cust ID")</f>
        <v>No Cust ID</v>
      </c>
      <c r="H16" s="4"/>
      <c r="I16" s="12"/>
      <c r="J16" s="3"/>
      <c r="K16" s="14"/>
      <c r="L16" s="3"/>
      <c r="M16" s="3"/>
      <c r="N16" s="3"/>
      <c r="O16" s="3"/>
      <c r="P16" s="3" t="str">
        <f t="shared" si="2"/>
        <v/>
      </c>
      <c r="Q16" s="3" t="str">
        <f t="shared" si="2"/>
        <v/>
      </c>
      <c r="R16" s="3"/>
      <c r="S16" s="3"/>
      <c r="T16" s="3" t="str">
        <f t="shared" si="3"/>
        <v/>
      </c>
      <c r="U16" s="3" t="str">
        <f t="shared" si="3"/>
        <v/>
      </c>
      <c r="V16" s="3"/>
      <c r="W16" s="3"/>
      <c r="X16" s="3" t="str">
        <f t="shared" si="4"/>
        <v/>
      </c>
      <c r="Y16" s="3" t="str">
        <f t="shared" si="4"/>
        <v/>
      </c>
      <c r="Z16" s="3"/>
      <c r="AA16" s="3"/>
      <c r="AB16" s="3" t="str">
        <f t="shared" si="5"/>
        <v/>
      </c>
      <c r="AC16" s="3" t="str">
        <f t="shared" si="5"/>
        <v/>
      </c>
      <c r="AD16" s="3"/>
      <c r="AE16" s="3"/>
      <c r="AF16" s="3" t="str">
        <f t="shared" si="8"/>
        <v/>
      </c>
      <c r="AG16" s="3" t="str">
        <f t="shared" si="8"/>
        <v/>
      </c>
      <c r="AH16" s="3"/>
    </row>
    <row r="17" spans="1:34" x14ac:dyDescent="0.35">
      <c r="A17" s="11"/>
      <c r="B17" s="2"/>
      <c r="C17" s="13" t="str">
        <f>IFERROR(INDEX('Hinkley Loop Info'!$B$2:$Z$300,MATCH(I17,'Hinkley Loop Info'!$A$2:$A$300,0),MATCH($C$2,'Hinkley Loop Info'!$B$1:$Z$1,0)),"No Match")</f>
        <v>No Match</v>
      </c>
      <c r="D17" s="13" t="str">
        <f>IFERROR(INDEX('Hinkley Loop Info'!$B$2:$Z$300,MATCH(I17,'Hinkley Loop Info'!$A$2:$A$300,0),MATCH($D$2,'Hinkley Loop Info'!$B$1:$Z$1,0)),"No Port Info")</f>
        <v>No Port Info</v>
      </c>
      <c r="E17" s="13" t="str">
        <f t="shared" si="6"/>
        <v>No</v>
      </c>
      <c r="F17" s="13" t="str">
        <f t="shared" si="7"/>
        <v>No Match</v>
      </c>
      <c r="G17" s="13" t="str">
        <f>IFERROR(INDEX('Hinkley Loop Info'!$B$2:$Z$300,MATCH(I17,'Hinkley Loop Info'!$A$2:$A$300,0),MATCH($G$2,'Hinkley Loop Info'!$B$1:$Z$1,0)),"No Cust ID")</f>
        <v>No Cust ID</v>
      </c>
      <c r="H17" s="4"/>
      <c r="I17" s="12"/>
      <c r="J17" s="3"/>
      <c r="K17" s="14"/>
      <c r="L17" s="3"/>
      <c r="M17" s="3"/>
      <c r="N17" s="3"/>
      <c r="O17" s="3"/>
      <c r="P17" s="3" t="str">
        <f t="shared" si="2"/>
        <v/>
      </c>
      <c r="Q17" s="3" t="str">
        <f t="shared" si="2"/>
        <v/>
      </c>
      <c r="R17" s="3"/>
      <c r="S17" s="3"/>
      <c r="T17" s="3" t="str">
        <f t="shared" si="3"/>
        <v/>
      </c>
      <c r="U17" s="3" t="str">
        <f t="shared" si="3"/>
        <v/>
      </c>
      <c r="V17" s="3"/>
      <c r="W17" s="3"/>
      <c r="X17" s="3" t="str">
        <f t="shared" si="4"/>
        <v/>
      </c>
      <c r="Y17" s="3" t="str">
        <f t="shared" si="4"/>
        <v/>
      </c>
      <c r="Z17" s="3"/>
      <c r="AA17" s="3"/>
      <c r="AB17" s="3" t="str">
        <f t="shared" si="5"/>
        <v/>
      </c>
      <c r="AC17" s="3" t="str">
        <f t="shared" si="5"/>
        <v/>
      </c>
      <c r="AD17" s="3"/>
      <c r="AE17" s="3"/>
      <c r="AF17" s="3" t="str">
        <f t="shared" si="8"/>
        <v/>
      </c>
      <c r="AG17" s="3" t="str">
        <f t="shared" si="8"/>
        <v/>
      </c>
      <c r="AH17" s="3"/>
    </row>
    <row r="18" spans="1:34" x14ac:dyDescent="0.35">
      <c r="A18" s="11"/>
      <c r="B18" s="2"/>
      <c r="C18" s="13" t="str">
        <f>IFERROR(INDEX('Hinkley Loop Info'!$B$2:$Z$300,MATCH(I18,'Hinkley Loop Info'!$A$2:$A$300,0),MATCH($C$2,'Hinkley Loop Info'!$B$1:$Z$1,0)),"No Match")</f>
        <v>No Match</v>
      </c>
      <c r="D18" s="13" t="str">
        <f>IFERROR(INDEX('Hinkley Loop Info'!$B$2:$Z$300,MATCH(I18,'Hinkley Loop Info'!$A$2:$A$300,0),MATCH($D$2,'Hinkley Loop Info'!$B$1:$Z$1,0)),"No Port Info")</f>
        <v>No Port Info</v>
      </c>
      <c r="E18" s="13" t="str">
        <f t="shared" si="6"/>
        <v>No</v>
      </c>
      <c r="F18" s="13" t="str">
        <f t="shared" si="7"/>
        <v>No Match</v>
      </c>
      <c r="G18" s="13" t="str">
        <f>IFERROR(INDEX('Hinkley Loop Info'!$B$2:$Z$300,MATCH(I18,'Hinkley Loop Info'!$A$2:$A$300,0),MATCH($G$2,'Hinkley Loop Info'!$B$1:$Z$1,0)),"No Cust ID")</f>
        <v>No Cust ID</v>
      </c>
      <c r="H18" s="4"/>
      <c r="I18" s="12"/>
      <c r="J18" s="3"/>
      <c r="K18" s="14"/>
      <c r="L18" s="3"/>
      <c r="M18" s="3"/>
      <c r="N18" s="3"/>
      <c r="O18" s="3"/>
      <c r="P18" s="3" t="str">
        <f t="shared" si="2"/>
        <v/>
      </c>
      <c r="Q18" s="3" t="str">
        <f t="shared" si="2"/>
        <v/>
      </c>
      <c r="R18" s="3"/>
      <c r="S18" s="3"/>
      <c r="T18" s="3" t="str">
        <f t="shared" si="3"/>
        <v/>
      </c>
      <c r="U18" s="3" t="str">
        <f t="shared" si="3"/>
        <v/>
      </c>
      <c r="V18" s="3"/>
      <c r="W18" s="3"/>
      <c r="X18" s="3" t="str">
        <f t="shared" si="4"/>
        <v/>
      </c>
      <c r="Y18" s="3" t="str">
        <f t="shared" si="4"/>
        <v/>
      </c>
      <c r="Z18" s="3"/>
      <c r="AA18" s="3"/>
      <c r="AB18" s="3" t="str">
        <f t="shared" si="5"/>
        <v/>
      </c>
      <c r="AC18" s="3" t="str">
        <f t="shared" si="5"/>
        <v/>
      </c>
      <c r="AD18" s="3"/>
      <c r="AE18" s="3"/>
      <c r="AF18" s="3" t="str">
        <f t="shared" si="8"/>
        <v/>
      </c>
      <c r="AG18" s="3" t="str">
        <f t="shared" si="8"/>
        <v/>
      </c>
      <c r="AH18" s="3"/>
    </row>
    <row r="19" spans="1:34" x14ac:dyDescent="0.35">
      <c r="A19" s="11"/>
      <c r="B19" s="2"/>
      <c r="C19" s="13" t="str">
        <f>IFERROR(INDEX('Hinkley Loop Info'!$B$2:$Z$300,MATCH(I19,'Hinkley Loop Info'!$A$2:$A$300,0),MATCH($C$2,'Hinkley Loop Info'!$B$1:$Z$1,0)),"No Match")</f>
        <v>No Match</v>
      </c>
      <c r="D19" s="13" t="str">
        <f>IFERROR(INDEX('Hinkley Loop Info'!$B$2:$Z$300,MATCH(I19,'Hinkley Loop Info'!$A$2:$A$300,0),MATCH($D$2,'Hinkley Loop Info'!$B$1:$Z$1,0)),"No Port Info")</f>
        <v>No Port Info</v>
      </c>
      <c r="E19" s="13" t="str">
        <f t="shared" si="6"/>
        <v>No</v>
      </c>
      <c r="F19" s="13" t="str">
        <f t="shared" si="7"/>
        <v>No Match</v>
      </c>
      <c r="G19" s="13" t="str">
        <f>IFERROR(INDEX('Hinkley Loop Info'!$B$2:$Z$300,MATCH(I19,'Hinkley Loop Info'!$A$2:$A$300,0),MATCH($G$2,'Hinkley Loop Info'!$B$1:$Z$1,0)),"No Cust ID")</f>
        <v>No Cust ID</v>
      </c>
      <c r="H19" s="4"/>
      <c r="I19" s="12"/>
      <c r="J19" s="3"/>
      <c r="K19" s="14"/>
      <c r="L19" s="3"/>
      <c r="M19" s="3"/>
      <c r="N19" s="3"/>
      <c r="O19" s="3"/>
      <c r="P19" s="3" t="str">
        <f t="shared" si="2"/>
        <v/>
      </c>
      <c r="Q19" s="3" t="str">
        <f t="shared" si="2"/>
        <v/>
      </c>
      <c r="R19" s="3"/>
      <c r="S19" s="3"/>
      <c r="T19" s="3" t="str">
        <f t="shared" si="3"/>
        <v/>
      </c>
      <c r="U19" s="3" t="str">
        <f t="shared" si="3"/>
        <v/>
      </c>
      <c r="V19" s="3"/>
      <c r="W19" s="3"/>
      <c r="X19" s="3" t="str">
        <f t="shared" si="4"/>
        <v/>
      </c>
      <c r="Y19" s="3" t="str">
        <f t="shared" si="4"/>
        <v/>
      </c>
      <c r="Z19" s="3"/>
      <c r="AA19" s="3"/>
      <c r="AB19" s="3" t="str">
        <f t="shared" si="5"/>
        <v/>
      </c>
      <c r="AC19" s="3" t="str">
        <f t="shared" si="5"/>
        <v/>
      </c>
      <c r="AD19" s="3"/>
      <c r="AE19" s="3"/>
      <c r="AF19" s="3" t="str">
        <f t="shared" si="8"/>
        <v/>
      </c>
      <c r="AG19" s="3" t="str">
        <f t="shared" si="8"/>
        <v/>
      </c>
      <c r="AH19" s="3"/>
    </row>
    <row r="20" spans="1:34" x14ac:dyDescent="0.35">
      <c r="A20" s="11"/>
      <c r="B20" s="2"/>
      <c r="C20" s="13" t="str">
        <f>IFERROR(INDEX('Hinkley Loop Info'!$B$2:$Z$300,MATCH(I20,'Hinkley Loop Info'!$A$2:$A$300,0),MATCH($C$2,'Hinkley Loop Info'!$B$1:$Z$1,0)),"No Match")</f>
        <v>No Match</v>
      </c>
      <c r="D20" s="13" t="str">
        <f>IFERROR(INDEX('Hinkley Loop Info'!$B$2:$Z$300,MATCH(I20,'Hinkley Loop Info'!$A$2:$A$300,0),MATCH($D$2,'Hinkley Loop Info'!$B$1:$Z$1,0)),"No Port Info")</f>
        <v>No Port Info</v>
      </c>
      <c r="E20" s="13" t="str">
        <f t="shared" si="6"/>
        <v>No</v>
      </c>
      <c r="F20" s="13" t="str">
        <f t="shared" si="7"/>
        <v>No Match</v>
      </c>
      <c r="G20" s="13" t="str">
        <f>IFERROR(INDEX('Hinkley Loop Info'!$B$2:$Z$300,MATCH(I20,'Hinkley Loop Info'!$A$2:$A$300,0),MATCH($G$2,'Hinkley Loop Info'!$B$1:$Z$1,0)),"No Cust ID")</f>
        <v>No Cust ID</v>
      </c>
      <c r="H20" s="4"/>
      <c r="I20" s="12"/>
      <c r="J20" s="3"/>
      <c r="K20" s="14"/>
      <c r="L20" s="3"/>
      <c r="M20" s="3"/>
      <c r="N20" s="3"/>
      <c r="O20" s="3"/>
      <c r="P20" s="3" t="str">
        <f t="shared" si="2"/>
        <v/>
      </c>
      <c r="Q20" s="3" t="str">
        <f t="shared" si="2"/>
        <v/>
      </c>
      <c r="R20" s="3"/>
      <c r="S20" s="3"/>
      <c r="T20" s="3" t="str">
        <f t="shared" si="3"/>
        <v/>
      </c>
      <c r="U20" s="3" t="str">
        <f t="shared" si="3"/>
        <v/>
      </c>
      <c r="V20" s="3"/>
      <c r="W20" s="3"/>
      <c r="X20" s="3" t="str">
        <f t="shared" si="4"/>
        <v/>
      </c>
      <c r="Y20" s="3" t="str">
        <f t="shared" si="4"/>
        <v/>
      </c>
      <c r="Z20" s="3"/>
      <c r="AA20" s="3"/>
      <c r="AB20" s="3" t="str">
        <f t="shared" si="5"/>
        <v/>
      </c>
      <c r="AC20" s="3" t="str">
        <f t="shared" si="5"/>
        <v/>
      </c>
      <c r="AD20" s="3"/>
      <c r="AE20" s="3"/>
      <c r="AF20" s="3" t="str">
        <f t="shared" ref="AF20:AG35" si="9">IF($AE20&lt;&gt;"N/A",TRIM(MID(SUBSTITUTE($AE20,"/",REPT(" ",LEN($AE20))),(AF$2-1)*LEN($AE20)+1,LEN($AE20))),"")</f>
        <v/>
      </c>
      <c r="AG20" s="3" t="str">
        <f t="shared" si="9"/>
        <v/>
      </c>
      <c r="AH20" s="3"/>
    </row>
    <row r="21" spans="1:34" x14ac:dyDescent="0.35">
      <c r="A21" s="11"/>
      <c r="B21" s="2"/>
      <c r="C21" s="13" t="str">
        <f>IFERROR(INDEX('Hinkley Loop Info'!$B$2:$Z$300,MATCH(I21,'Hinkley Loop Info'!$A$2:$A$300,0),MATCH($C$2,'Hinkley Loop Info'!$B$1:$Z$1,0)),"No Match")</f>
        <v>No Match</v>
      </c>
      <c r="D21" s="13" t="str">
        <f>IFERROR(INDEX('Hinkley Loop Info'!$B$2:$Z$300,MATCH(I21,'Hinkley Loop Info'!$A$2:$A$300,0),MATCH($D$2,'Hinkley Loop Info'!$B$1:$Z$1,0)),"No Port Info")</f>
        <v>No Port Info</v>
      </c>
      <c r="E21" s="13" t="str">
        <f t="shared" si="6"/>
        <v>No</v>
      </c>
      <c r="F21" s="13" t="str">
        <f t="shared" si="7"/>
        <v>No Match</v>
      </c>
      <c r="G21" s="13" t="str">
        <f>IFERROR(INDEX('Hinkley Loop Info'!$B$2:$Z$300,MATCH(I21,'Hinkley Loop Info'!$A$2:$A$300,0),MATCH($G$2,'Hinkley Loop Info'!$B$1:$Z$1,0)),"No Cust ID")</f>
        <v>No Cust ID</v>
      </c>
      <c r="H21" s="4"/>
      <c r="I21" s="12"/>
      <c r="J21" s="3"/>
      <c r="K21" s="14"/>
      <c r="L21" s="3"/>
      <c r="M21" s="3"/>
      <c r="N21" s="3"/>
      <c r="O21" s="3"/>
      <c r="P21" s="3" t="str">
        <f t="shared" si="2"/>
        <v/>
      </c>
      <c r="Q21" s="3" t="str">
        <f t="shared" si="2"/>
        <v/>
      </c>
      <c r="R21" s="3"/>
      <c r="S21" s="3"/>
      <c r="T21" s="3" t="str">
        <f t="shared" si="3"/>
        <v/>
      </c>
      <c r="U21" s="3" t="str">
        <f t="shared" si="3"/>
        <v/>
      </c>
      <c r="V21" s="3"/>
      <c r="W21" s="3"/>
      <c r="X21" s="3" t="str">
        <f t="shared" si="4"/>
        <v/>
      </c>
      <c r="Y21" s="3" t="str">
        <f t="shared" si="4"/>
        <v/>
      </c>
      <c r="Z21" s="3"/>
      <c r="AA21" s="3"/>
      <c r="AB21" s="3" t="str">
        <f t="shared" si="5"/>
        <v/>
      </c>
      <c r="AC21" s="3" t="str">
        <f t="shared" si="5"/>
        <v/>
      </c>
      <c r="AD21" s="3"/>
      <c r="AE21" s="3"/>
      <c r="AF21" s="3" t="str">
        <f t="shared" si="9"/>
        <v/>
      </c>
      <c r="AG21" s="3" t="str">
        <f t="shared" si="9"/>
        <v/>
      </c>
      <c r="AH21" s="3"/>
    </row>
    <row r="22" spans="1:34" x14ac:dyDescent="0.35">
      <c r="A22" s="11"/>
      <c r="B22" s="2"/>
      <c r="C22" s="13" t="str">
        <f>IFERROR(INDEX('Hinkley Loop Info'!$B$2:$Z$300,MATCH(I22,'Hinkley Loop Info'!$A$2:$A$300,0),MATCH($C$2,'Hinkley Loop Info'!$B$1:$Z$1,0)),"No Match")</f>
        <v>No Match</v>
      </c>
      <c r="D22" s="13" t="str">
        <f>IFERROR(INDEX('Hinkley Loop Info'!$B$2:$Z$300,MATCH(I22,'Hinkley Loop Info'!$A$2:$A$300,0),MATCH($D$2,'Hinkley Loop Info'!$B$1:$Z$1,0)),"No Port Info")</f>
        <v>No Port Info</v>
      </c>
      <c r="E22" s="13" t="str">
        <f t="shared" si="6"/>
        <v>No</v>
      </c>
      <c r="F22" s="13" t="str">
        <f t="shared" si="7"/>
        <v>No Match</v>
      </c>
      <c r="G22" s="13" t="str">
        <f>IFERROR(INDEX('Hinkley Loop Info'!$B$2:$Z$300,MATCH(I22,'Hinkley Loop Info'!$A$2:$A$300,0),MATCH($G$2,'Hinkley Loop Info'!$B$1:$Z$1,0)),"No Cust ID")</f>
        <v>No Cust ID</v>
      </c>
      <c r="H22" s="4"/>
      <c r="I22" s="12"/>
      <c r="J22" s="3"/>
      <c r="K22" s="14"/>
      <c r="L22" s="3"/>
      <c r="M22" s="3"/>
      <c r="N22" s="3"/>
      <c r="O22" s="3"/>
      <c r="P22" s="3" t="str">
        <f t="shared" si="2"/>
        <v/>
      </c>
      <c r="Q22" s="3" t="str">
        <f t="shared" si="2"/>
        <v/>
      </c>
      <c r="R22" s="3"/>
      <c r="S22" s="3"/>
      <c r="T22" s="3" t="str">
        <f t="shared" si="3"/>
        <v/>
      </c>
      <c r="U22" s="3" t="str">
        <f t="shared" si="3"/>
        <v/>
      </c>
      <c r="V22" s="3"/>
      <c r="W22" s="3"/>
      <c r="X22" s="3" t="str">
        <f t="shared" si="4"/>
        <v/>
      </c>
      <c r="Y22" s="3" t="str">
        <f t="shared" si="4"/>
        <v/>
      </c>
      <c r="Z22" s="3"/>
      <c r="AA22" s="3"/>
      <c r="AB22" s="3" t="str">
        <f t="shared" si="5"/>
        <v/>
      </c>
      <c r="AC22" s="3" t="str">
        <f t="shared" si="5"/>
        <v/>
      </c>
      <c r="AD22" s="3"/>
      <c r="AE22" s="3"/>
      <c r="AF22" s="3" t="str">
        <f t="shared" si="9"/>
        <v/>
      </c>
      <c r="AG22" s="3" t="str">
        <f t="shared" si="9"/>
        <v/>
      </c>
      <c r="AH22" s="3"/>
    </row>
    <row r="23" spans="1:34" x14ac:dyDescent="0.35">
      <c r="A23" s="11"/>
      <c r="B23" s="2"/>
      <c r="C23" s="13" t="str">
        <f>IFERROR(INDEX('Hinkley Loop Info'!$B$2:$Z$300,MATCH(I23,'Hinkley Loop Info'!$A$2:$A$300,0),MATCH($C$2,'Hinkley Loop Info'!$B$1:$Z$1,0)),"No Match")</f>
        <v>No Match</v>
      </c>
      <c r="D23" s="13" t="str">
        <f>IFERROR(INDEX('Hinkley Loop Info'!$B$2:$Z$300,MATCH(I23,'Hinkley Loop Info'!$A$2:$A$300,0),MATCH($D$2,'Hinkley Loop Info'!$B$1:$Z$1,0)),"No Port Info")</f>
        <v>No Port Info</v>
      </c>
      <c r="E23" s="13" t="str">
        <f t="shared" si="6"/>
        <v>No</v>
      </c>
      <c r="F23" s="13" t="str">
        <f t="shared" si="7"/>
        <v>No Match</v>
      </c>
      <c r="G23" s="13" t="str">
        <f>IFERROR(INDEX('Hinkley Loop Info'!$B$2:$Z$300,MATCH(I23,'Hinkley Loop Info'!$A$2:$A$300,0),MATCH($G$2,'Hinkley Loop Info'!$B$1:$Z$1,0)),"No Cust ID")</f>
        <v>No Cust ID</v>
      </c>
      <c r="H23" s="4"/>
      <c r="I23" s="12"/>
      <c r="J23" s="3"/>
      <c r="K23" s="14"/>
      <c r="L23" s="3"/>
      <c r="M23" s="3"/>
      <c r="N23" s="3"/>
      <c r="O23" s="3"/>
      <c r="P23" s="3" t="str">
        <f>IF($O23&lt;&gt;"N/A",TRIM(MID(SUBSTITUTE($O23,"/",REPT(" ",LEN($O23))),(P$2-1)*LEN($O23)+1,LEN($O23))),"")</f>
        <v/>
      </c>
      <c r="Q23" s="3" t="str">
        <f t="shared" si="2"/>
        <v/>
      </c>
      <c r="R23" s="3"/>
      <c r="S23" s="3"/>
      <c r="T23" s="3" t="str">
        <f t="shared" si="3"/>
        <v/>
      </c>
      <c r="U23" s="3" t="str">
        <f t="shared" si="3"/>
        <v/>
      </c>
      <c r="V23" s="3"/>
      <c r="W23" s="3"/>
      <c r="X23" s="3" t="str">
        <f t="shared" si="4"/>
        <v/>
      </c>
      <c r="Y23" s="3" t="str">
        <f t="shared" si="4"/>
        <v/>
      </c>
      <c r="Z23" s="3"/>
      <c r="AA23" s="3"/>
      <c r="AB23" s="3" t="str">
        <f t="shared" si="5"/>
        <v/>
      </c>
      <c r="AC23" s="3" t="str">
        <f t="shared" si="5"/>
        <v/>
      </c>
      <c r="AD23" s="3"/>
      <c r="AE23" s="3"/>
      <c r="AF23" s="3" t="str">
        <f t="shared" si="9"/>
        <v/>
      </c>
      <c r="AG23" s="3" t="str">
        <f t="shared" si="9"/>
        <v/>
      </c>
      <c r="AH23" s="3"/>
    </row>
    <row r="24" spans="1:34" x14ac:dyDescent="0.35">
      <c r="A24" s="11"/>
      <c r="B24" s="2"/>
      <c r="C24" s="13" t="str">
        <f>IFERROR(INDEX('Hinkley Loop Info'!$B$2:$Z$300,MATCH(I24,'Hinkley Loop Info'!$A$2:$A$300,0),MATCH($C$2,'Hinkley Loop Info'!$B$1:$Z$1,0)),"No Match")</f>
        <v>No Match</v>
      </c>
      <c r="D24" s="13" t="str">
        <f>IFERROR(INDEX('Hinkley Loop Info'!$B$2:$Z$300,MATCH(I24,'Hinkley Loop Info'!$A$2:$A$300,0),MATCH($D$2,'Hinkley Loop Info'!$B$1:$Z$1,0)),"No Port Info")</f>
        <v>No Port Info</v>
      </c>
      <c r="E24" s="13" t="str">
        <f t="shared" si="6"/>
        <v>No</v>
      </c>
      <c r="F24" s="13" t="str">
        <f t="shared" si="7"/>
        <v>No Match</v>
      </c>
      <c r="G24" s="13" t="str">
        <f>IFERROR(INDEX('Hinkley Loop Info'!$B$2:$Z$300,MATCH(I24,'Hinkley Loop Info'!$A$2:$A$300,0),MATCH($G$2,'Hinkley Loop Info'!$B$1:$Z$1,0)),"No Cust ID")</f>
        <v>No Cust ID</v>
      </c>
      <c r="H24" s="4"/>
      <c r="I24" s="12"/>
      <c r="J24" s="3"/>
      <c r="K24" s="14"/>
      <c r="L24" s="3"/>
      <c r="M24" s="3"/>
      <c r="N24" s="3"/>
      <c r="O24" s="3"/>
      <c r="P24" s="3" t="str">
        <f t="shared" si="2"/>
        <v/>
      </c>
      <c r="Q24" s="3" t="str">
        <f t="shared" si="2"/>
        <v/>
      </c>
      <c r="R24" s="3"/>
      <c r="S24" s="3"/>
      <c r="T24" s="3" t="str">
        <f t="shared" si="3"/>
        <v/>
      </c>
      <c r="U24" s="3" t="str">
        <f t="shared" si="3"/>
        <v/>
      </c>
      <c r="V24" s="3"/>
      <c r="W24" s="3"/>
      <c r="X24" s="3" t="str">
        <f t="shared" si="4"/>
        <v/>
      </c>
      <c r="Y24" s="3" t="str">
        <f t="shared" si="4"/>
        <v/>
      </c>
      <c r="Z24" s="3"/>
      <c r="AA24" s="3"/>
      <c r="AB24" s="3" t="str">
        <f t="shared" ref="AB24:AC87" si="10">IF($AA24&lt;&gt;"N/A",TRIM(MID(SUBSTITUTE($AA24,"/",REPT(" ",LEN($AA24))),(AF$2-1)*LEN($AA24)+1,LEN($AA24))),"")</f>
        <v/>
      </c>
      <c r="AC24" s="3" t="str">
        <f t="shared" si="10"/>
        <v/>
      </c>
      <c r="AD24" s="3"/>
      <c r="AE24" s="16"/>
      <c r="AF24" s="3" t="str">
        <f t="shared" si="9"/>
        <v/>
      </c>
      <c r="AG24" s="3" t="str">
        <f t="shared" si="9"/>
        <v/>
      </c>
      <c r="AH24" s="16"/>
    </row>
    <row r="25" spans="1:34" x14ac:dyDescent="0.35">
      <c r="A25" s="11"/>
      <c r="B25" s="2"/>
      <c r="C25" s="13" t="str">
        <f>IFERROR(INDEX('Hinkley Loop Info'!$B$2:$Z$300,MATCH(I25,'Hinkley Loop Info'!$A$2:$A$300,0),MATCH($C$2,'Hinkley Loop Info'!$B$1:$Z$1,0)),"No Match")</f>
        <v>No Match</v>
      </c>
      <c r="D25" s="13" t="str">
        <f>IFERROR(INDEX('Hinkley Loop Info'!$B$2:$Z$300,MATCH(I25,'Hinkley Loop Info'!$A$2:$A$300,0),MATCH($D$2,'Hinkley Loop Info'!$B$1:$Z$1,0)),"No Port Info")</f>
        <v>No Port Info</v>
      </c>
      <c r="E25" s="13" t="str">
        <f t="shared" si="6"/>
        <v>No</v>
      </c>
      <c r="F25" s="13" t="str">
        <f t="shared" si="7"/>
        <v>No Match</v>
      </c>
      <c r="G25" s="13" t="str">
        <f>IFERROR(INDEX('Hinkley Loop Info'!$B$2:$Z$300,MATCH(I25,'Hinkley Loop Info'!$A$2:$A$300,0),MATCH($G$2,'Hinkley Loop Info'!$B$1:$Z$1,0)),"No Cust ID")</f>
        <v>No Cust ID</v>
      </c>
      <c r="H25" s="4"/>
      <c r="I25" s="12"/>
      <c r="J25" s="3"/>
      <c r="K25" s="14"/>
      <c r="L25" s="3"/>
      <c r="M25" s="3"/>
      <c r="N25" s="3"/>
      <c r="O25" s="3"/>
      <c r="P25" s="3" t="str">
        <f t="shared" ref="P25:Q88" si="11">IF($O25&lt;&gt;"N/A",TRIM(MID(SUBSTITUTE($O25,"/",REPT(" ",LEN($O25))),(P$2-1)*LEN($O25)+1,LEN($O25))),"")</f>
        <v/>
      </c>
      <c r="Q25" s="3" t="str">
        <f t="shared" si="11"/>
        <v/>
      </c>
      <c r="R25" s="3"/>
      <c r="S25" s="3"/>
      <c r="T25" s="3" t="str">
        <f t="shared" ref="T25:U88" si="12">IF($S25&lt;&gt;"N/A",TRIM(MID(SUBSTITUTE($S25,"/",REPT(" ",LEN($S25))),(T$2-1)*LEN($S25)+1,LEN($S25))),"")</f>
        <v/>
      </c>
      <c r="U25" s="3" t="str">
        <f t="shared" si="12"/>
        <v/>
      </c>
      <c r="V25" s="3"/>
      <c r="W25" s="3"/>
      <c r="X25" s="3" t="str">
        <f t="shared" si="4"/>
        <v/>
      </c>
      <c r="Y25" s="3" t="str">
        <f t="shared" si="4"/>
        <v/>
      </c>
      <c r="Z25" s="3"/>
      <c r="AA25" s="3"/>
      <c r="AB25" s="3" t="str">
        <f t="shared" si="10"/>
        <v/>
      </c>
      <c r="AC25" s="3" t="str">
        <f t="shared" si="10"/>
        <v/>
      </c>
      <c r="AD25" s="3"/>
      <c r="AE25" s="3"/>
      <c r="AF25" s="3" t="str">
        <f t="shared" si="9"/>
        <v/>
      </c>
      <c r="AG25" s="3" t="str">
        <f t="shared" si="9"/>
        <v/>
      </c>
      <c r="AH25" s="3"/>
    </row>
    <row r="26" spans="1:34" x14ac:dyDescent="0.35">
      <c r="A26" s="11"/>
      <c r="B26" s="2"/>
      <c r="C26" s="13" t="str">
        <f>IFERROR(INDEX('Hinkley Loop Info'!$B$2:$Z$300,MATCH(I26,'Hinkley Loop Info'!$A$2:$A$300,0),MATCH($C$2,'Hinkley Loop Info'!$B$1:$Z$1,0)),"No Match")</f>
        <v>No Match</v>
      </c>
      <c r="D26" s="13" t="str">
        <f>IFERROR(INDEX('Hinkley Loop Info'!$B$2:$Z$300,MATCH(I26,'Hinkley Loop Info'!$A$2:$A$300,0),MATCH($D$2,'Hinkley Loop Info'!$B$1:$Z$1,0)),"No Port Info")</f>
        <v>No Port Info</v>
      </c>
      <c r="E26" s="13" t="str">
        <f t="shared" si="6"/>
        <v>No</v>
      </c>
      <c r="F26" s="13" t="str">
        <f t="shared" si="7"/>
        <v>No Match</v>
      </c>
      <c r="G26" s="13" t="str">
        <f>IFERROR(INDEX('Hinkley Loop Info'!$B$2:$Z$300,MATCH(I26,'Hinkley Loop Info'!$A$2:$A$300,0),MATCH($G$2,'Hinkley Loop Info'!$B$1:$Z$1,0)),"No Cust ID")</f>
        <v>No Cust ID</v>
      </c>
      <c r="H26" s="4"/>
      <c r="I26" s="12"/>
      <c r="J26" s="3"/>
      <c r="K26" s="14"/>
      <c r="L26" s="3"/>
      <c r="M26" s="3"/>
      <c r="N26" s="3"/>
      <c r="O26" s="3"/>
      <c r="P26" s="3" t="str">
        <f t="shared" si="11"/>
        <v/>
      </c>
      <c r="Q26" s="3" t="str">
        <f t="shared" si="11"/>
        <v/>
      </c>
      <c r="R26" s="3"/>
      <c r="S26" s="3"/>
      <c r="T26" s="3" t="str">
        <f t="shared" si="12"/>
        <v/>
      </c>
      <c r="U26" s="3" t="str">
        <f t="shared" si="12"/>
        <v/>
      </c>
      <c r="V26" s="3"/>
      <c r="W26" s="3"/>
      <c r="X26" s="3" t="str">
        <f t="shared" ref="X26:Y89" si="13">IF($W26&lt;&gt;"N/A",TRIM(MID(SUBSTITUTE($W26,"/",REPT(" ",LEN($W26))),(X$2-1)*LEN($W26)+1,LEN($W26))),"")</f>
        <v/>
      </c>
      <c r="Y26" s="3" t="str">
        <f t="shared" si="13"/>
        <v/>
      </c>
      <c r="Z26" s="3"/>
      <c r="AA26" s="3"/>
      <c r="AB26" s="3" t="str">
        <f t="shared" si="10"/>
        <v/>
      </c>
      <c r="AC26" s="3" t="str">
        <f t="shared" si="10"/>
        <v/>
      </c>
      <c r="AD26" s="3"/>
      <c r="AE26" s="3"/>
      <c r="AF26" s="3" t="str">
        <f t="shared" si="9"/>
        <v/>
      </c>
      <c r="AG26" s="3" t="str">
        <f t="shared" si="9"/>
        <v/>
      </c>
      <c r="AH26" s="3"/>
    </row>
    <row r="27" spans="1:34" x14ac:dyDescent="0.35">
      <c r="A27" s="11"/>
      <c r="B27" s="2"/>
      <c r="C27" s="13" t="str">
        <f>IFERROR(INDEX('Hinkley Loop Info'!$B$2:$Z$300,MATCH(I27,'Hinkley Loop Info'!$A$2:$A$300,0),MATCH($C$2,'Hinkley Loop Info'!$B$1:$Z$1,0)),"No Match")</f>
        <v>No Match</v>
      </c>
      <c r="D27" s="13" t="str">
        <f>IFERROR(INDEX('Hinkley Loop Info'!$B$2:$Z$300,MATCH(I27,'Hinkley Loop Info'!$A$2:$A$300,0),MATCH($D$2,'Hinkley Loop Info'!$B$1:$Z$1,0)),"No Port Info")</f>
        <v>No Port Info</v>
      </c>
      <c r="E27" s="13" t="str">
        <f t="shared" si="6"/>
        <v>No</v>
      </c>
      <c r="F27" s="13" t="str">
        <f t="shared" si="7"/>
        <v>No Match</v>
      </c>
      <c r="G27" s="13" t="str">
        <f>IFERROR(INDEX('Hinkley Loop Info'!$B$2:$Z$300,MATCH(I27,'Hinkley Loop Info'!$A$2:$A$300,0),MATCH($G$2,'Hinkley Loop Info'!$B$1:$Z$1,0)),"No Cust ID")</f>
        <v>No Cust ID</v>
      </c>
      <c r="H27" s="4"/>
      <c r="I27" s="12"/>
      <c r="J27" s="3"/>
      <c r="K27" s="14"/>
      <c r="L27" s="3"/>
      <c r="M27" s="3"/>
      <c r="N27" s="3"/>
      <c r="O27" s="3"/>
      <c r="P27" s="3" t="str">
        <f t="shared" si="11"/>
        <v/>
      </c>
      <c r="Q27" s="3" t="str">
        <f t="shared" si="11"/>
        <v/>
      </c>
      <c r="R27" s="3"/>
      <c r="S27" s="3"/>
      <c r="T27" s="3" t="str">
        <f t="shared" si="12"/>
        <v/>
      </c>
      <c r="U27" s="3" t="str">
        <f t="shared" si="12"/>
        <v/>
      </c>
      <c r="V27" s="3"/>
      <c r="W27" s="3"/>
      <c r="X27" s="3" t="str">
        <f t="shared" si="13"/>
        <v/>
      </c>
      <c r="Y27" s="3" t="str">
        <f t="shared" si="13"/>
        <v/>
      </c>
      <c r="Z27" s="3"/>
      <c r="AA27" s="3"/>
      <c r="AB27" s="3" t="str">
        <f t="shared" si="10"/>
        <v/>
      </c>
      <c r="AC27" s="3" t="str">
        <f t="shared" si="10"/>
        <v/>
      </c>
      <c r="AD27" s="3"/>
      <c r="AE27" s="3"/>
      <c r="AF27" s="3" t="str">
        <f t="shared" si="9"/>
        <v/>
      </c>
      <c r="AG27" s="3" t="str">
        <f t="shared" si="9"/>
        <v/>
      </c>
      <c r="AH27" s="3"/>
    </row>
    <row r="28" spans="1:34" x14ac:dyDescent="0.35">
      <c r="A28" s="11"/>
      <c r="B28" s="2"/>
      <c r="C28" s="13" t="str">
        <f>IFERROR(INDEX('Hinkley Loop Info'!$B$2:$Z$300,MATCH(I28,'Hinkley Loop Info'!$A$2:$A$300,0),MATCH($C$2,'Hinkley Loop Info'!$B$1:$Z$1,0)),"No Match")</f>
        <v>No Match</v>
      </c>
      <c r="D28" s="13" t="str">
        <f>IFERROR(INDEX('Hinkley Loop Info'!$B$2:$Z$300,MATCH(I28,'Hinkley Loop Info'!$A$2:$A$300,0),MATCH($D$2,'Hinkley Loop Info'!$B$1:$Z$1,0)),"No Port Info")</f>
        <v>No Port Info</v>
      </c>
      <c r="E28" s="13" t="str">
        <f t="shared" si="6"/>
        <v>No</v>
      </c>
      <c r="F28" s="13" t="str">
        <f t="shared" si="7"/>
        <v>No Match</v>
      </c>
      <c r="G28" s="13" t="str">
        <f>IFERROR(INDEX('Hinkley Loop Info'!$B$2:$Z$300,MATCH(I28,'Hinkley Loop Info'!$A$2:$A$300,0),MATCH($G$2,'Hinkley Loop Info'!$B$1:$Z$1,0)),"No Cust ID")</f>
        <v>No Cust ID</v>
      </c>
      <c r="H28" s="4"/>
      <c r="I28" s="3"/>
      <c r="J28" s="3"/>
      <c r="K28" s="14"/>
      <c r="L28" s="3"/>
      <c r="M28" s="3"/>
      <c r="N28" s="3"/>
      <c r="O28" s="3"/>
      <c r="P28" s="3" t="str">
        <f t="shared" si="11"/>
        <v/>
      </c>
      <c r="Q28" s="3" t="str">
        <f t="shared" si="11"/>
        <v/>
      </c>
      <c r="R28" s="3"/>
      <c r="S28" s="3"/>
      <c r="T28" s="3" t="str">
        <f t="shared" si="12"/>
        <v/>
      </c>
      <c r="U28" s="3" t="str">
        <f t="shared" si="12"/>
        <v/>
      </c>
      <c r="V28" s="3"/>
      <c r="W28" s="3"/>
      <c r="X28" s="3" t="str">
        <f t="shared" si="13"/>
        <v/>
      </c>
      <c r="Y28" s="3" t="str">
        <f t="shared" si="13"/>
        <v/>
      </c>
      <c r="Z28" s="3"/>
      <c r="AA28" s="3"/>
      <c r="AB28" s="3" t="str">
        <f t="shared" si="10"/>
        <v/>
      </c>
      <c r="AC28" s="3" t="str">
        <f t="shared" si="10"/>
        <v/>
      </c>
      <c r="AD28" s="3"/>
      <c r="AE28" s="3"/>
      <c r="AF28" s="3" t="str">
        <f t="shared" si="9"/>
        <v/>
      </c>
      <c r="AG28" s="3" t="str">
        <f t="shared" si="9"/>
        <v/>
      </c>
      <c r="AH28" s="3"/>
    </row>
    <row r="29" spans="1:34" x14ac:dyDescent="0.35">
      <c r="A29" s="11"/>
      <c r="B29" s="2"/>
      <c r="C29" s="13" t="str">
        <f>IFERROR(INDEX('Hinkley Loop Info'!$B$2:$Z$300,MATCH(I29,'Hinkley Loop Info'!$A$2:$A$300,0),MATCH($C$2,'Hinkley Loop Info'!$B$1:$Z$1,0)),"No Match")</f>
        <v>No Match</v>
      </c>
      <c r="D29" s="13" t="str">
        <f>IFERROR(INDEX('Hinkley Loop Info'!$B$2:$Z$300,MATCH(I29,'Hinkley Loop Info'!$A$2:$A$300,0),MATCH($D$2,'Hinkley Loop Info'!$B$1:$Z$1,0)),"No Port Info")</f>
        <v>No Port Info</v>
      </c>
      <c r="E29" s="13" t="str">
        <f t="shared" si="6"/>
        <v>No</v>
      </c>
      <c r="F29" s="13" t="str">
        <f t="shared" si="7"/>
        <v>No Match</v>
      </c>
      <c r="G29" s="13" t="str">
        <f>IFERROR(INDEX('Hinkley Loop Info'!$B$2:$Z$300,MATCH(I29,'Hinkley Loop Info'!$A$2:$A$300,0),MATCH($G$2,'Hinkley Loop Info'!$B$1:$Z$1,0)),"No Cust ID")</f>
        <v>No Cust ID</v>
      </c>
      <c r="H29" s="4"/>
      <c r="I29" s="3"/>
      <c r="J29" s="3"/>
      <c r="K29" s="14"/>
      <c r="L29" s="3"/>
      <c r="M29" s="3"/>
      <c r="N29" s="3"/>
      <c r="O29" s="3"/>
      <c r="P29" s="3" t="str">
        <f t="shared" si="11"/>
        <v/>
      </c>
      <c r="Q29" s="3" t="str">
        <f t="shared" si="11"/>
        <v/>
      </c>
      <c r="R29" s="3"/>
      <c r="S29" s="3"/>
      <c r="T29" s="3" t="str">
        <f t="shared" si="12"/>
        <v/>
      </c>
      <c r="U29" s="3" t="str">
        <f t="shared" si="12"/>
        <v/>
      </c>
      <c r="V29" s="3"/>
      <c r="W29" s="3"/>
      <c r="X29" s="3" t="str">
        <f t="shared" si="13"/>
        <v/>
      </c>
      <c r="Y29" s="3" t="str">
        <f t="shared" si="13"/>
        <v/>
      </c>
      <c r="Z29" s="3"/>
      <c r="AA29" s="3"/>
      <c r="AB29" s="3" t="str">
        <f t="shared" si="10"/>
        <v/>
      </c>
      <c r="AC29" s="3" t="str">
        <f t="shared" si="10"/>
        <v/>
      </c>
      <c r="AD29" s="3"/>
      <c r="AE29" s="3"/>
      <c r="AF29" s="3" t="str">
        <f t="shared" si="9"/>
        <v/>
      </c>
      <c r="AG29" s="3" t="str">
        <f t="shared" si="9"/>
        <v/>
      </c>
      <c r="AH29" s="3"/>
    </row>
    <row r="30" spans="1:34" x14ac:dyDescent="0.35">
      <c r="A30" s="11"/>
      <c r="B30" s="2"/>
      <c r="C30" s="13" t="str">
        <f>IFERROR(INDEX('Hinkley Loop Info'!$B$2:$Z$300,MATCH(I30,'Hinkley Loop Info'!$A$2:$A$300,0),MATCH($C$2,'Hinkley Loop Info'!$B$1:$Z$1,0)),"No Match")</f>
        <v>No Match</v>
      </c>
      <c r="D30" s="13" t="str">
        <f>IFERROR(INDEX('Hinkley Loop Info'!$B$2:$Z$300,MATCH(I30,'Hinkley Loop Info'!$A$2:$A$300,0),MATCH($D$2,'Hinkley Loop Info'!$B$1:$Z$1,0)),"No Port Info")</f>
        <v>No Port Info</v>
      </c>
      <c r="E30" s="13" t="str">
        <f t="shared" si="6"/>
        <v>No</v>
      </c>
      <c r="F30" s="13" t="str">
        <f t="shared" si="7"/>
        <v>No Match</v>
      </c>
      <c r="G30" s="13" t="str">
        <f>IFERROR(INDEX('Hinkley Loop Info'!$B$2:$Z$300,MATCH(I30,'Hinkley Loop Info'!$A$2:$A$300,0),MATCH($G$2,'Hinkley Loop Info'!$B$1:$Z$1,0)),"No Cust ID")</f>
        <v>No Cust ID</v>
      </c>
      <c r="H30" s="4"/>
      <c r="I30" s="3"/>
      <c r="J30" s="3"/>
      <c r="K30" s="14"/>
      <c r="L30" s="3"/>
      <c r="M30" s="3"/>
      <c r="N30" s="3"/>
      <c r="O30" s="3"/>
      <c r="P30" s="3" t="str">
        <f t="shared" si="11"/>
        <v/>
      </c>
      <c r="Q30" s="3" t="str">
        <f t="shared" si="11"/>
        <v/>
      </c>
      <c r="R30" s="3"/>
      <c r="S30" s="3"/>
      <c r="T30" s="3" t="str">
        <f t="shared" si="12"/>
        <v/>
      </c>
      <c r="U30" s="3" t="str">
        <f t="shared" si="12"/>
        <v/>
      </c>
      <c r="V30" s="3"/>
      <c r="W30" s="3"/>
      <c r="X30" s="3" t="str">
        <f t="shared" si="13"/>
        <v/>
      </c>
      <c r="Y30" s="3" t="str">
        <f t="shared" si="13"/>
        <v/>
      </c>
      <c r="Z30" s="3"/>
      <c r="AA30" s="3"/>
      <c r="AB30" s="3" t="str">
        <f t="shared" si="10"/>
        <v/>
      </c>
      <c r="AC30" s="3" t="str">
        <f t="shared" si="10"/>
        <v/>
      </c>
      <c r="AD30" s="3"/>
      <c r="AE30" s="3"/>
      <c r="AF30" s="3" t="str">
        <f t="shared" si="9"/>
        <v/>
      </c>
      <c r="AG30" s="3" t="str">
        <f t="shared" si="9"/>
        <v/>
      </c>
      <c r="AH30" s="3"/>
    </row>
    <row r="31" spans="1:34" x14ac:dyDescent="0.35">
      <c r="A31" s="11"/>
      <c r="B31" s="2"/>
      <c r="C31" s="13" t="str">
        <f>IFERROR(INDEX('Hinkley Loop Info'!$B$2:$Z$300,MATCH(I31,'Hinkley Loop Info'!$A$2:$A$300,0),MATCH($C$2,'Hinkley Loop Info'!$B$1:$Z$1,0)),"No Match")</f>
        <v>No Match</v>
      </c>
      <c r="D31" s="13" t="str">
        <f>IFERROR(INDEX('Hinkley Loop Info'!$B$2:$Z$300,MATCH(I31,'Hinkley Loop Info'!$A$2:$A$300,0),MATCH($D$2,'Hinkley Loop Info'!$B$1:$Z$1,0)),"No Port Info")</f>
        <v>No Port Info</v>
      </c>
      <c r="E31" s="13" t="str">
        <f t="shared" si="6"/>
        <v>No</v>
      </c>
      <c r="F31" s="13" t="str">
        <f t="shared" si="7"/>
        <v>No Match</v>
      </c>
      <c r="G31" s="13" t="str">
        <f>IFERROR(INDEX('Hinkley Loop Info'!$B$2:$Z$300,MATCH(I31,'Hinkley Loop Info'!$A$2:$A$300,0),MATCH($G$2,'Hinkley Loop Info'!$B$1:$Z$1,0)),"No Cust ID")</f>
        <v>No Cust ID</v>
      </c>
      <c r="H31" s="4"/>
      <c r="I31" s="3"/>
      <c r="J31" s="3"/>
      <c r="K31" s="14"/>
      <c r="L31" s="3"/>
      <c r="M31" s="3"/>
      <c r="N31" s="3"/>
      <c r="O31" s="3"/>
      <c r="P31" s="3" t="str">
        <f t="shared" si="11"/>
        <v/>
      </c>
      <c r="Q31" s="3" t="str">
        <f t="shared" si="11"/>
        <v/>
      </c>
      <c r="R31" s="3"/>
      <c r="S31" s="3"/>
      <c r="T31" s="3" t="str">
        <f t="shared" si="12"/>
        <v/>
      </c>
      <c r="U31" s="3" t="str">
        <f t="shared" si="12"/>
        <v/>
      </c>
      <c r="V31" s="3"/>
      <c r="W31" s="3"/>
      <c r="X31" s="3" t="str">
        <f t="shared" si="13"/>
        <v/>
      </c>
      <c r="Y31" s="3" t="str">
        <f t="shared" si="13"/>
        <v/>
      </c>
      <c r="Z31" s="3"/>
      <c r="AA31" s="3"/>
      <c r="AB31" s="3" t="str">
        <f t="shared" si="10"/>
        <v/>
      </c>
      <c r="AC31" s="3" t="str">
        <f t="shared" si="10"/>
        <v/>
      </c>
      <c r="AD31" s="3"/>
      <c r="AE31" s="3"/>
      <c r="AF31" s="3" t="str">
        <f t="shared" si="9"/>
        <v/>
      </c>
      <c r="AG31" s="3" t="str">
        <f t="shared" si="9"/>
        <v/>
      </c>
      <c r="AH31" s="3"/>
    </row>
    <row r="32" spans="1:34" x14ac:dyDescent="0.35">
      <c r="A32" s="11"/>
      <c r="B32" s="2"/>
      <c r="C32" s="13" t="str">
        <f>IFERROR(INDEX('Hinkley Loop Info'!$B$2:$Z$300,MATCH(I32,'Hinkley Loop Info'!$A$2:$A$300,0),MATCH($C$2,'Hinkley Loop Info'!$B$1:$Z$1,0)),"No Match")</f>
        <v>No Match</v>
      </c>
      <c r="D32" s="13" t="str">
        <f>IFERROR(INDEX('Hinkley Loop Info'!$B$2:$Z$300,MATCH(I32,'Hinkley Loop Info'!$A$2:$A$300,0),MATCH($D$2,'Hinkley Loop Info'!$B$1:$Z$1,0)),"No Port Info")</f>
        <v>No Port Info</v>
      </c>
      <c r="E32" s="13" t="str">
        <f t="shared" si="6"/>
        <v>No</v>
      </c>
      <c r="F32" s="13" t="str">
        <f t="shared" si="7"/>
        <v>No Match</v>
      </c>
      <c r="G32" s="13" t="str">
        <f>IFERROR(INDEX('Hinkley Loop Info'!$B$2:$Z$300,MATCH(I32,'Hinkley Loop Info'!$A$2:$A$300,0),MATCH($G$2,'Hinkley Loop Info'!$B$1:$Z$1,0)),"No Cust ID")</f>
        <v>No Cust ID</v>
      </c>
      <c r="H32" s="4"/>
      <c r="I32" s="3"/>
      <c r="J32" s="3"/>
      <c r="K32" s="14"/>
      <c r="L32" s="3"/>
      <c r="M32" s="3"/>
      <c r="N32" s="3"/>
      <c r="O32" s="3"/>
      <c r="P32" s="3" t="str">
        <f t="shared" si="11"/>
        <v/>
      </c>
      <c r="Q32" s="3" t="str">
        <f t="shared" si="11"/>
        <v/>
      </c>
      <c r="R32" s="3"/>
      <c r="S32" s="3"/>
      <c r="T32" s="3" t="str">
        <f t="shared" si="12"/>
        <v/>
      </c>
      <c r="U32" s="3" t="str">
        <f t="shared" si="12"/>
        <v/>
      </c>
      <c r="V32" s="3"/>
      <c r="W32" s="3"/>
      <c r="X32" s="3" t="str">
        <f t="shared" si="13"/>
        <v/>
      </c>
      <c r="Y32" s="3" t="str">
        <f t="shared" si="13"/>
        <v/>
      </c>
      <c r="Z32" s="3"/>
      <c r="AA32" s="3"/>
      <c r="AB32" s="3" t="str">
        <f t="shared" si="10"/>
        <v/>
      </c>
      <c r="AC32" s="3" t="str">
        <f t="shared" si="10"/>
        <v/>
      </c>
      <c r="AD32" s="3"/>
      <c r="AE32" s="3"/>
      <c r="AF32" s="3" t="str">
        <f t="shared" si="9"/>
        <v/>
      </c>
      <c r="AG32" s="3" t="str">
        <f t="shared" si="9"/>
        <v/>
      </c>
      <c r="AH32" s="3"/>
    </row>
    <row r="33" spans="1:34" x14ac:dyDescent="0.35">
      <c r="A33" s="11"/>
      <c r="B33" s="2"/>
      <c r="C33" s="13" t="str">
        <f>IFERROR(INDEX('Hinkley Loop Info'!$B$2:$Z$300,MATCH(I33,'Hinkley Loop Info'!$A$2:$A$300,0),MATCH($C$2,'Hinkley Loop Info'!$B$1:$Z$1,0)),"No Match")</f>
        <v>No Match</v>
      </c>
      <c r="D33" s="13" t="str">
        <f>IFERROR(INDEX('Hinkley Loop Info'!$B$2:$Z$300,MATCH(I33,'Hinkley Loop Info'!$A$2:$A$300,0),MATCH($D$2,'Hinkley Loop Info'!$B$1:$Z$1,0)),"No Port Info")</f>
        <v>No Port Info</v>
      </c>
      <c r="E33" s="13" t="str">
        <f t="shared" si="6"/>
        <v>No</v>
      </c>
      <c r="F33" s="13" t="str">
        <f t="shared" si="7"/>
        <v>No Match</v>
      </c>
      <c r="G33" s="13" t="str">
        <f>IFERROR(INDEX('Hinkley Loop Info'!$B$2:$Z$300,MATCH(I33,'Hinkley Loop Info'!$A$2:$A$300,0),MATCH($G$2,'Hinkley Loop Info'!$B$1:$Z$1,0)),"No Cust ID")</f>
        <v>No Cust ID</v>
      </c>
      <c r="H33" s="4"/>
      <c r="I33" s="3"/>
      <c r="J33" s="3"/>
      <c r="K33" s="14"/>
      <c r="L33" s="3"/>
      <c r="M33" s="3"/>
      <c r="N33" s="3"/>
      <c r="O33" s="3"/>
      <c r="P33" s="3" t="str">
        <f t="shared" si="11"/>
        <v/>
      </c>
      <c r="Q33" s="3" t="str">
        <f t="shared" si="11"/>
        <v/>
      </c>
      <c r="R33" s="3"/>
      <c r="S33" s="3"/>
      <c r="T33" s="3" t="str">
        <f t="shared" si="12"/>
        <v/>
      </c>
      <c r="U33" s="3" t="str">
        <f t="shared" si="12"/>
        <v/>
      </c>
      <c r="V33" s="3"/>
      <c r="W33" s="3"/>
      <c r="X33" s="3" t="str">
        <f t="shared" si="13"/>
        <v/>
      </c>
      <c r="Y33" s="3" t="str">
        <f t="shared" si="13"/>
        <v/>
      </c>
      <c r="Z33" s="3"/>
      <c r="AA33" s="3"/>
      <c r="AB33" s="3" t="str">
        <f t="shared" si="10"/>
        <v/>
      </c>
      <c r="AC33" s="3" t="str">
        <f t="shared" si="10"/>
        <v/>
      </c>
      <c r="AD33" s="3"/>
      <c r="AE33" s="3"/>
      <c r="AF33" s="3" t="str">
        <f t="shared" si="9"/>
        <v/>
      </c>
      <c r="AG33" s="3" t="str">
        <f t="shared" si="9"/>
        <v/>
      </c>
      <c r="AH33" s="3"/>
    </row>
    <row r="34" spans="1:34" x14ac:dyDescent="0.35">
      <c r="A34" s="11"/>
      <c r="B34" s="2"/>
      <c r="C34" s="13" t="str">
        <f>IFERROR(INDEX('Hinkley Loop Info'!$B$2:$Z$300,MATCH(I34,'Hinkley Loop Info'!$A$2:$A$300,0),MATCH($C$2,'Hinkley Loop Info'!$B$1:$Z$1,0)),"No Match")</f>
        <v>No Match</v>
      </c>
      <c r="D34" s="13" t="str">
        <f>IFERROR(INDEX('Hinkley Loop Info'!$B$2:$Z$300,MATCH(I34,'Hinkley Loop Info'!$A$2:$A$300,0),MATCH($D$2,'Hinkley Loop Info'!$B$1:$Z$1,0)),"No Port Info")</f>
        <v>No Port Info</v>
      </c>
      <c r="E34" s="13" t="str">
        <f t="shared" si="6"/>
        <v>No</v>
      </c>
      <c r="F34" s="13" t="str">
        <f t="shared" si="7"/>
        <v>No Match</v>
      </c>
      <c r="G34" s="13" t="str">
        <f>IFERROR(INDEX('Hinkley Loop Info'!$B$2:$Z$300,MATCH(I34,'Hinkley Loop Info'!$A$2:$A$300,0),MATCH($G$2,'Hinkley Loop Info'!$B$1:$Z$1,0)),"No Cust ID")</f>
        <v>No Cust ID</v>
      </c>
      <c r="H34" s="4"/>
      <c r="I34" s="3"/>
      <c r="J34" s="3"/>
      <c r="K34" s="14"/>
      <c r="L34" s="3"/>
      <c r="M34" s="3"/>
      <c r="N34" s="3"/>
      <c r="O34" s="3"/>
      <c r="P34" s="3" t="str">
        <f t="shared" si="11"/>
        <v/>
      </c>
      <c r="Q34" s="3" t="str">
        <f t="shared" si="11"/>
        <v/>
      </c>
      <c r="R34" s="3"/>
      <c r="S34" s="3"/>
      <c r="T34" s="3" t="str">
        <f t="shared" si="12"/>
        <v/>
      </c>
      <c r="U34" s="3" t="str">
        <f t="shared" si="12"/>
        <v/>
      </c>
      <c r="V34" s="3"/>
      <c r="W34" s="3"/>
      <c r="X34" s="3" t="str">
        <f t="shared" si="13"/>
        <v/>
      </c>
      <c r="Y34" s="3" t="str">
        <f t="shared" si="13"/>
        <v/>
      </c>
      <c r="Z34" s="3"/>
      <c r="AA34" s="3"/>
      <c r="AB34" s="3" t="str">
        <f t="shared" si="10"/>
        <v/>
      </c>
      <c r="AC34" s="3" t="str">
        <f t="shared" si="10"/>
        <v/>
      </c>
      <c r="AD34" s="3"/>
      <c r="AE34" s="3"/>
      <c r="AF34" s="3" t="str">
        <f t="shared" si="9"/>
        <v/>
      </c>
      <c r="AG34" s="3" t="str">
        <f t="shared" si="9"/>
        <v/>
      </c>
      <c r="AH34" s="3"/>
    </row>
    <row r="35" spans="1:34" x14ac:dyDescent="0.35">
      <c r="A35" s="11"/>
      <c r="B35" s="2"/>
      <c r="C35" s="13" t="str">
        <f>IFERROR(INDEX('Hinkley Loop Info'!$B$2:$Z$300,MATCH(I35,'Hinkley Loop Info'!$A$2:$A$300,0),MATCH($C$2,'Hinkley Loop Info'!$B$1:$Z$1,0)),"No Match")</f>
        <v>No Match</v>
      </c>
      <c r="D35" s="13" t="str">
        <f>IFERROR(INDEX('Hinkley Loop Info'!$B$2:$Z$300,MATCH(I35,'Hinkley Loop Info'!$A$2:$A$300,0),MATCH($D$2,'Hinkley Loop Info'!$B$1:$Z$1,0)),"No Port Info")</f>
        <v>No Port Info</v>
      </c>
      <c r="E35" s="13" t="str">
        <f t="shared" si="6"/>
        <v>No</v>
      </c>
      <c r="F35" s="13" t="str">
        <f t="shared" si="7"/>
        <v>No Match</v>
      </c>
      <c r="G35" s="13" t="str">
        <f>IFERROR(INDEX('Hinkley Loop Info'!$B$2:$Z$300,MATCH(I35,'Hinkley Loop Info'!$A$2:$A$300,0),MATCH($G$2,'Hinkley Loop Info'!$B$1:$Z$1,0)),"No Cust ID")</f>
        <v>No Cust ID</v>
      </c>
      <c r="H35" s="4"/>
      <c r="I35" s="3"/>
      <c r="J35" s="3"/>
      <c r="K35" s="14"/>
      <c r="L35" s="3"/>
      <c r="M35" s="3"/>
      <c r="N35" s="3"/>
      <c r="O35" s="3"/>
      <c r="P35" s="3" t="str">
        <f t="shared" si="11"/>
        <v/>
      </c>
      <c r="Q35" s="3" t="str">
        <f t="shared" si="11"/>
        <v/>
      </c>
      <c r="R35" s="3"/>
      <c r="S35" s="3"/>
      <c r="T35" s="3" t="str">
        <f t="shared" si="12"/>
        <v/>
      </c>
      <c r="U35" s="3" t="str">
        <f t="shared" si="12"/>
        <v/>
      </c>
      <c r="V35" s="3"/>
      <c r="W35" s="3"/>
      <c r="X35" s="3" t="str">
        <f t="shared" si="13"/>
        <v/>
      </c>
      <c r="Y35" s="3" t="str">
        <f t="shared" si="13"/>
        <v/>
      </c>
      <c r="Z35" s="3"/>
      <c r="AA35" s="3"/>
      <c r="AB35" s="3" t="str">
        <f t="shared" si="10"/>
        <v/>
      </c>
      <c r="AC35" s="3" t="str">
        <f t="shared" si="10"/>
        <v/>
      </c>
      <c r="AD35" s="3"/>
      <c r="AE35" s="3"/>
      <c r="AF35" s="3" t="str">
        <f t="shared" si="9"/>
        <v/>
      </c>
      <c r="AG35" s="3" t="str">
        <f t="shared" si="9"/>
        <v/>
      </c>
      <c r="AH35" s="3"/>
    </row>
    <row r="36" spans="1:34" x14ac:dyDescent="0.35">
      <c r="A36" s="11"/>
      <c r="B36" s="2"/>
      <c r="C36" s="13" t="str">
        <f>IFERROR(INDEX('Hinkley Loop Info'!$B$2:$Z$300,MATCH(I36,'Hinkley Loop Info'!$A$2:$A$300,0),MATCH($C$2,'Hinkley Loop Info'!$B$1:$Z$1,0)),"No Match")</f>
        <v>No Match</v>
      </c>
      <c r="D36" s="13" t="str">
        <f>IFERROR(INDEX('Hinkley Loop Info'!$B$2:$Z$300,MATCH(I36,'Hinkley Loop Info'!$A$2:$A$300,0),MATCH($D$2,'Hinkley Loop Info'!$B$1:$Z$1,0)),"No Port Info")</f>
        <v>No Port Info</v>
      </c>
      <c r="E36" s="13" t="str">
        <f t="shared" si="6"/>
        <v>No</v>
      </c>
      <c r="F36" s="13" t="str">
        <f t="shared" si="7"/>
        <v>No Match</v>
      </c>
      <c r="G36" s="13" t="str">
        <f>IFERROR(INDEX('Hinkley Loop Info'!$B$2:$Z$300,MATCH(I36,'Hinkley Loop Info'!$A$2:$A$300,0),MATCH($G$2,'Hinkley Loop Info'!$B$1:$Z$1,0)),"No Cust ID")</f>
        <v>No Cust ID</v>
      </c>
      <c r="H36" s="4"/>
      <c r="I36" s="3"/>
      <c r="J36" s="3"/>
      <c r="K36" s="14"/>
      <c r="L36" s="3"/>
      <c r="M36" s="3"/>
      <c r="N36" s="3"/>
      <c r="O36" s="3"/>
      <c r="P36" s="3" t="str">
        <f t="shared" si="11"/>
        <v/>
      </c>
      <c r="Q36" s="3" t="str">
        <f t="shared" si="11"/>
        <v/>
      </c>
      <c r="R36" s="3"/>
      <c r="S36" s="3"/>
      <c r="T36" s="3" t="str">
        <f t="shared" si="12"/>
        <v/>
      </c>
      <c r="U36" s="3" t="str">
        <f t="shared" si="12"/>
        <v/>
      </c>
      <c r="V36" s="3"/>
      <c r="W36" s="3"/>
      <c r="X36" s="3" t="str">
        <f t="shared" si="13"/>
        <v/>
      </c>
      <c r="Y36" s="3" t="str">
        <f t="shared" si="13"/>
        <v/>
      </c>
      <c r="Z36" s="3"/>
      <c r="AA36" s="3"/>
      <c r="AB36" s="3" t="str">
        <f t="shared" si="10"/>
        <v/>
      </c>
      <c r="AC36" s="3" t="str">
        <f t="shared" si="10"/>
        <v/>
      </c>
      <c r="AD36" s="3"/>
      <c r="AE36" s="3"/>
      <c r="AF36" s="3" t="str">
        <f t="shared" ref="AF36:AG99" si="14">IF($AE36&lt;&gt;"N/A",TRIM(MID(SUBSTITUTE($AE36,"/",REPT(" ",LEN($AE36))),(AF$2-1)*LEN($AE36)+1,LEN($AE36))),"")</f>
        <v/>
      </c>
      <c r="AG36" s="3" t="str">
        <f t="shared" si="14"/>
        <v/>
      </c>
      <c r="AH36" s="3"/>
    </row>
    <row r="37" spans="1:34" x14ac:dyDescent="0.35">
      <c r="A37" s="11"/>
      <c r="B37" s="2"/>
      <c r="C37" s="13" t="str">
        <f>IFERROR(INDEX('Hinkley Loop Info'!$B$2:$Z$300,MATCH(I37,'Hinkley Loop Info'!$A$2:$A$300,0),MATCH($C$2,'Hinkley Loop Info'!$B$1:$Z$1,0)),"No Match")</f>
        <v>No Match</v>
      </c>
      <c r="D37" s="13" t="str">
        <f>IFERROR(INDEX('Hinkley Loop Info'!$B$2:$Z$300,MATCH(I37,'Hinkley Loop Info'!$A$2:$A$300,0),MATCH($D$2,'Hinkley Loop Info'!$B$1:$Z$1,0)),"No Port Info")</f>
        <v>No Port Info</v>
      </c>
      <c r="E37" s="13" t="str">
        <f t="shared" si="6"/>
        <v>No</v>
      </c>
      <c r="F37" s="13" t="str">
        <f t="shared" si="7"/>
        <v>No Match</v>
      </c>
      <c r="G37" s="13" t="str">
        <f>IFERROR(INDEX('Hinkley Loop Info'!$B$2:$Z$300,MATCH(I37,'Hinkley Loop Info'!$A$2:$A$300,0),MATCH($G$2,'Hinkley Loop Info'!$B$1:$Z$1,0)),"No Cust ID")</f>
        <v>No Cust ID</v>
      </c>
      <c r="H37" s="4"/>
      <c r="I37" s="3"/>
      <c r="J37" s="3"/>
      <c r="K37" s="14"/>
      <c r="L37" s="3"/>
      <c r="M37" s="3"/>
      <c r="N37" s="3"/>
      <c r="O37" s="3"/>
      <c r="P37" s="3" t="str">
        <f t="shared" si="11"/>
        <v/>
      </c>
      <c r="Q37" s="3" t="str">
        <f t="shared" si="11"/>
        <v/>
      </c>
      <c r="R37" s="3"/>
      <c r="S37" s="3"/>
      <c r="T37" s="3" t="str">
        <f t="shared" si="12"/>
        <v/>
      </c>
      <c r="U37" s="3" t="str">
        <f t="shared" si="12"/>
        <v/>
      </c>
      <c r="V37" s="3"/>
      <c r="W37" s="3"/>
      <c r="X37" s="3" t="str">
        <f t="shared" si="13"/>
        <v/>
      </c>
      <c r="Y37" s="3" t="str">
        <f t="shared" si="13"/>
        <v/>
      </c>
      <c r="Z37" s="3"/>
      <c r="AA37" s="3"/>
      <c r="AB37" s="3" t="str">
        <f t="shared" si="10"/>
        <v/>
      </c>
      <c r="AC37" s="3" t="str">
        <f t="shared" si="10"/>
        <v/>
      </c>
      <c r="AD37" s="3"/>
      <c r="AE37" s="3"/>
      <c r="AF37" s="3" t="str">
        <f t="shared" si="14"/>
        <v/>
      </c>
      <c r="AG37" s="3" t="str">
        <f t="shared" si="14"/>
        <v/>
      </c>
      <c r="AH37" s="3"/>
    </row>
    <row r="38" spans="1:34" x14ac:dyDescent="0.35">
      <c r="A38" s="11"/>
      <c r="B38" s="2"/>
      <c r="C38" s="13" t="str">
        <f>IFERROR(INDEX('Hinkley Loop Info'!$B$2:$Z$300,MATCH(I38,'Hinkley Loop Info'!$A$2:$A$300,0),MATCH($C$2,'Hinkley Loop Info'!$B$1:$Z$1,0)),"No Match")</f>
        <v>No Match</v>
      </c>
      <c r="D38" s="13" t="str">
        <f>IFERROR(INDEX('Hinkley Loop Info'!$B$2:$Z$300,MATCH(I38,'Hinkley Loop Info'!$A$2:$A$300,0),MATCH($D$2,'Hinkley Loop Info'!$B$1:$Z$1,0)),"No Port Info")</f>
        <v>No Port Info</v>
      </c>
      <c r="E38" s="13" t="str">
        <f t="shared" si="6"/>
        <v>No</v>
      </c>
      <c r="F38" s="13" t="str">
        <f t="shared" si="7"/>
        <v>No Match</v>
      </c>
      <c r="G38" s="13" t="str">
        <f>IFERROR(INDEX('Hinkley Loop Info'!$B$2:$Z$300,MATCH(I38,'Hinkley Loop Info'!$A$2:$A$300,0),MATCH($G$2,'Hinkley Loop Info'!$B$1:$Z$1,0)),"No Cust ID")</f>
        <v>No Cust ID</v>
      </c>
      <c r="H38" s="4"/>
      <c r="I38" s="3"/>
      <c r="J38" s="3"/>
      <c r="K38" s="14"/>
      <c r="L38" s="3"/>
      <c r="M38" s="3"/>
      <c r="N38" s="3"/>
      <c r="O38" s="3"/>
      <c r="P38" s="3" t="str">
        <f t="shared" si="11"/>
        <v/>
      </c>
      <c r="Q38" s="3" t="str">
        <f t="shared" si="11"/>
        <v/>
      </c>
      <c r="R38" s="3"/>
      <c r="S38" s="3"/>
      <c r="T38" s="3" t="str">
        <f t="shared" si="12"/>
        <v/>
      </c>
      <c r="U38" s="3" t="str">
        <f t="shared" si="12"/>
        <v/>
      </c>
      <c r="V38" s="3"/>
      <c r="W38" s="3"/>
      <c r="X38" s="3" t="str">
        <f t="shared" si="13"/>
        <v/>
      </c>
      <c r="Y38" s="3" t="str">
        <f t="shared" si="13"/>
        <v/>
      </c>
      <c r="Z38" s="3"/>
      <c r="AA38" s="3"/>
      <c r="AB38" s="3" t="str">
        <f t="shared" si="10"/>
        <v/>
      </c>
      <c r="AC38" s="3" t="str">
        <f t="shared" si="10"/>
        <v/>
      </c>
      <c r="AD38" s="3"/>
      <c r="AE38" s="3"/>
      <c r="AF38" s="3" t="str">
        <f t="shared" si="14"/>
        <v/>
      </c>
      <c r="AG38" s="3" t="str">
        <f t="shared" si="14"/>
        <v/>
      </c>
      <c r="AH38" s="3"/>
    </row>
    <row r="39" spans="1:34" x14ac:dyDescent="0.35">
      <c r="A39" s="11"/>
      <c r="B39" s="2"/>
      <c r="C39" s="13" t="str">
        <f>IFERROR(INDEX('Hinkley Loop Info'!$B$2:$Z$300,MATCH(I39,'Hinkley Loop Info'!$A$2:$A$300,0),MATCH($C$2,'Hinkley Loop Info'!$B$1:$Z$1,0)),"No Match")</f>
        <v>No Match</v>
      </c>
      <c r="D39" s="13" t="str">
        <f>IFERROR(INDEX('Hinkley Loop Info'!$B$2:$Z$300,MATCH(I39,'Hinkley Loop Info'!$A$2:$A$300,0),MATCH($D$2,'Hinkley Loop Info'!$B$1:$Z$1,0)),"No Port Info")</f>
        <v>No Port Info</v>
      </c>
      <c r="E39" s="13" t="str">
        <f t="shared" si="6"/>
        <v>No</v>
      </c>
      <c r="F39" s="13" t="str">
        <f t="shared" si="7"/>
        <v>No Match</v>
      </c>
      <c r="G39" s="13" t="str">
        <f>IFERROR(INDEX('Hinkley Loop Info'!$B$2:$Z$300,MATCH(I39,'Hinkley Loop Info'!$A$2:$A$300,0),MATCH($G$2,'Hinkley Loop Info'!$B$1:$Z$1,0)),"No Cust ID")</f>
        <v>No Cust ID</v>
      </c>
      <c r="H39" s="4"/>
      <c r="I39" s="3"/>
      <c r="J39" s="3"/>
      <c r="K39" s="14"/>
      <c r="L39" s="3"/>
      <c r="M39" s="3"/>
      <c r="N39" s="3"/>
      <c r="O39" s="3"/>
      <c r="P39" s="3" t="str">
        <f t="shared" si="11"/>
        <v/>
      </c>
      <c r="Q39" s="3" t="str">
        <f t="shared" si="11"/>
        <v/>
      </c>
      <c r="R39" s="3"/>
      <c r="S39" s="3"/>
      <c r="T39" s="3" t="str">
        <f t="shared" si="12"/>
        <v/>
      </c>
      <c r="U39" s="3" t="str">
        <f t="shared" si="12"/>
        <v/>
      </c>
      <c r="V39" s="3"/>
      <c r="W39" s="3"/>
      <c r="X39" s="3" t="str">
        <f t="shared" si="13"/>
        <v/>
      </c>
      <c r="Y39" s="3" t="str">
        <f t="shared" si="13"/>
        <v/>
      </c>
      <c r="Z39" s="3"/>
      <c r="AA39" s="3"/>
      <c r="AB39" s="3" t="str">
        <f t="shared" si="10"/>
        <v/>
      </c>
      <c r="AC39" s="3" t="str">
        <f t="shared" si="10"/>
        <v/>
      </c>
      <c r="AD39" s="3"/>
      <c r="AE39" s="3"/>
      <c r="AF39" s="3" t="str">
        <f t="shared" si="14"/>
        <v/>
      </c>
      <c r="AG39" s="3" t="str">
        <f t="shared" si="14"/>
        <v/>
      </c>
      <c r="AH39" s="3"/>
    </row>
    <row r="40" spans="1:34" x14ac:dyDescent="0.35">
      <c r="A40" s="11"/>
      <c r="B40" s="2"/>
      <c r="C40" s="13" t="str">
        <f>IFERROR(INDEX('Hinkley Loop Info'!$B$2:$Z$300,MATCH(I40,'Hinkley Loop Info'!$A$2:$A$300,0),MATCH($C$2,'Hinkley Loop Info'!$B$1:$Z$1,0)),"No Match")</f>
        <v>No Match</v>
      </c>
      <c r="D40" s="13" t="str">
        <f>IFERROR(INDEX('Hinkley Loop Info'!$B$2:$Z$300,MATCH(I40,'Hinkley Loop Info'!$A$2:$A$300,0),MATCH($D$2,'Hinkley Loop Info'!$B$1:$Z$1,0)),"No Port Info")</f>
        <v>No Port Info</v>
      </c>
      <c r="E40" s="13" t="str">
        <f t="shared" si="6"/>
        <v>No</v>
      </c>
      <c r="F40" s="13" t="str">
        <f t="shared" si="7"/>
        <v>No Match</v>
      </c>
      <c r="G40" s="13" t="str">
        <f>IFERROR(INDEX('Hinkley Loop Info'!$B$2:$Z$300,MATCH(I40,'Hinkley Loop Info'!$A$2:$A$300,0),MATCH($G$2,'Hinkley Loop Info'!$B$1:$Z$1,0)),"No Cust ID")</f>
        <v>No Cust ID</v>
      </c>
      <c r="H40" s="4"/>
      <c r="I40" s="3"/>
      <c r="J40" s="3"/>
      <c r="K40" s="14"/>
      <c r="L40" s="3"/>
      <c r="M40" s="3"/>
      <c r="N40" s="3"/>
      <c r="O40" s="3"/>
      <c r="P40" s="3" t="str">
        <f t="shared" si="11"/>
        <v/>
      </c>
      <c r="Q40" s="3" t="str">
        <f t="shared" si="11"/>
        <v/>
      </c>
      <c r="R40" s="3"/>
      <c r="S40" s="3"/>
      <c r="T40" s="3" t="str">
        <f t="shared" si="12"/>
        <v/>
      </c>
      <c r="U40" s="3" t="str">
        <f t="shared" si="12"/>
        <v/>
      </c>
      <c r="V40" s="3"/>
      <c r="W40" s="3"/>
      <c r="X40" s="3" t="str">
        <f t="shared" si="13"/>
        <v/>
      </c>
      <c r="Y40" s="3" t="str">
        <f t="shared" si="13"/>
        <v/>
      </c>
      <c r="Z40" s="3"/>
      <c r="AA40" s="3"/>
      <c r="AB40" s="3" t="str">
        <f t="shared" si="10"/>
        <v/>
      </c>
      <c r="AC40" s="3" t="str">
        <f t="shared" si="10"/>
        <v/>
      </c>
      <c r="AD40" s="3"/>
      <c r="AE40" s="3"/>
      <c r="AF40" s="3" t="str">
        <f t="shared" si="14"/>
        <v/>
      </c>
      <c r="AG40" s="3" t="str">
        <f t="shared" si="14"/>
        <v/>
      </c>
      <c r="AH40" s="3"/>
    </row>
    <row r="41" spans="1:34" x14ac:dyDescent="0.35">
      <c r="A41" s="11"/>
      <c r="B41" s="2"/>
      <c r="C41" s="13" t="str">
        <f>IFERROR(INDEX('Hinkley Loop Info'!$B$2:$Z$300,MATCH(I41,'Hinkley Loop Info'!$A$2:$A$300,0),MATCH($C$2,'Hinkley Loop Info'!$B$1:$Z$1,0)),"No Match")</f>
        <v>No Match</v>
      </c>
      <c r="D41" s="13" t="str">
        <f>IFERROR(INDEX('Hinkley Loop Info'!$B$2:$Z$300,MATCH(I41,'Hinkley Loop Info'!$A$2:$A$300,0),MATCH($D$2,'Hinkley Loop Info'!$B$1:$Z$1,0)),"No Port Info")</f>
        <v>No Port Info</v>
      </c>
      <c r="E41" s="13" t="str">
        <f t="shared" si="6"/>
        <v>No</v>
      </c>
      <c r="F41" s="13" t="str">
        <f t="shared" si="7"/>
        <v>No Match</v>
      </c>
      <c r="G41" s="13" t="str">
        <f>IFERROR(INDEX('Hinkley Loop Info'!$B$2:$Z$300,MATCH(I41,'Hinkley Loop Info'!$A$2:$A$300,0),MATCH($G$2,'Hinkley Loop Info'!$B$1:$Z$1,0)),"No Cust ID")</f>
        <v>No Cust ID</v>
      </c>
      <c r="H41" s="4"/>
      <c r="I41" s="3"/>
      <c r="J41" s="3"/>
      <c r="K41" s="14"/>
      <c r="L41" s="3"/>
      <c r="M41" s="3"/>
      <c r="N41" s="3"/>
      <c r="O41" s="3"/>
      <c r="P41" s="3" t="str">
        <f t="shared" si="11"/>
        <v/>
      </c>
      <c r="Q41" s="3" t="str">
        <f t="shared" si="11"/>
        <v/>
      </c>
      <c r="R41" s="3"/>
      <c r="S41" s="3"/>
      <c r="T41" s="3" t="str">
        <f t="shared" si="12"/>
        <v/>
      </c>
      <c r="U41" s="3" t="str">
        <f t="shared" si="12"/>
        <v/>
      </c>
      <c r="V41" s="3"/>
      <c r="W41" s="3"/>
      <c r="X41" s="3" t="str">
        <f t="shared" si="13"/>
        <v/>
      </c>
      <c r="Y41" s="3" t="str">
        <f t="shared" si="13"/>
        <v/>
      </c>
      <c r="Z41" s="3"/>
      <c r="AA41" s="3"/>
      <c r="AB41" s="3" t="str">
        <f t="shared" si="10"/>
        <v/>
      </c>
      <c r="AC41" s="3" t="str">
        <f t="shared" si="10"/>
        <v/>
      </c>
      <c r="AD41" s="3"/>
      <c r="AE41" s="3"/>
      <c r="AF41" s="3" t="str">
        <f t="shared" si="14"/>
        <v/>
      </c>
      <c r="AG41" s="3" t="str">
        <f t="shared" si="14"/>
        <v/>
      </c>
      <c r="AH41" s="3"/>
    </row>
    <row r="42" spans="1:34" x14ac:dyDescent="0.35">
      <c r="A42" s="11"/>
      <c r="B42" s="2"/>
      <c r="C42" s="13" t="str">
        <f>IFERROR(INDEX('Hinkley Loop Info'!$B$2:$Z$300,MATCH(I42,'Hinkley Loop Info'!$A$2:$A$300,0),MATCH($C$2,'Hinkley Loop Info'!$B$1:$Z$1,0)),"No Match")</f>
        <v>No Match</v>
      </c>
      <c r="D42" s="13" t="str">
        <f>IFERROR(INDEX('Hinkley Loop Info'!$B$2:$Z$300,MATCH(I42,'Hinkley Loop Info'!$A$2:$A$300,0),MATCH($D$2,'Hinkley Loop Info'!$B$1:$Z$1,0)),"No Port Info")</f>
        <v>No Port Info</v>
      </c>
      <c r="E42" s="13" t="str">
        <f t="shared" si="6"/>
        <v>No</v>
      </c>
      <c r="F42" s="13" t="str">
        <f t="shared" si="7"/>
        <v>No Match</v>
      </c>
      <c r="G42" s="13" t="str">
        <f>IFERROR(INDEX('Hinkley Loop Info'!$B$2:$Z$300,MATCH(I42,'Hinkley Loop Info'!$A$2:$A$300,0),MATCH($G$2,'Hinkley Loop Info'!$B$1:$Z$1,0)),"No Cust ID")</f>
        <v>No Cust ID</v>
      </c>
      <c r="H42" s="4"/>
      <c r="I42" s="3"/>
      <c r="J42" s="3"/>
      <c r="K42" s="14"/>
      <c r="L42" s="3"/>
      <c r="M42" s="3"/>
      <c r="N42" s="3"/>
      <c r="O42" s="3"/>
      <c r="P42" s="3" t="str">
        <f t="shared" si="11"/>
        <v/>
      </c>
      <c r="Q42" s="3" t="str">
        <f t="shared" si="11"/>
        <v/>
      </c>
      <c r="R42" s="3"/>
      <c r="S42" s="3"/>
      <c r="T42" s="3" t="str">
        <f t="shared" si="12"/>
        <v/>
      </c>
      <c r="U42" s="3" t="str">
        <f t="shared" si="12"/>
        <v/>
      </c>
      <c r="V42" s="3"/>
      <c r="W42" s="3"/>
      <c r="X42" s="3" t="str">
        <f t="shared" si="13"/>
        <v/>
      </c>
      <c r="Y42" s="3" t="str">
        <f t="shared" si="13"/>
        <v/>
      </c>
      <c r="Z42" s="3"/>
      <c r="AA42" s="3"/>
      <c r="AB42" s="3" t="str">
        <f t="shared" si="10"/>
        <v/>
      </c>
      <c r="AC42" s="3" t="str">
        <f t="shared" si="10"/>
        <v/>
      </c>
      <c r="AD42" s="3"/>
      <c r="AE42" s="3"/>
      <c r="AF42" s="3" t="str">
        <f t="shared" si="14"/>
        <v/>
      </c>
      <c r="AG42" s="3" t="str">
        <f t="shared" si="14"/>
        <v/>
      </c>
      <c r="AH42" s="3"/>
    </row>
    <row r="43" spans="1:34" x14ac:dyDescent="0.35">
      <c r="A43" s="11"/>
      <c r="B43" s="2"/>
      <c r="C43" s="13" t="str">
        <f>IFERROR(INDEX('Hinkley Loop Info'!$B$2:$Z$300,MATCH(I43,'Hinkley Loop Info'!$A$2:$A$300,0),MATCH($C$2,'Hinkley Loop Info'!$B$1:$Z$1,0)),"No Match")</f>
        <v>No Match</v>
      </c>
      <c r="D43" s="13" t="str">
        <f>IFERROR(INDEX('Hinkley Loop Info'!$B$2:$Z$300,MATCH(I43,'Hinkley Loop Info'!$A$2:$A$300,0),MATCH($D$2,'Hinkley Loop Info'!$B$1:$Z$1,0)),"No Port Info")</f>
        <v>No Port Info</v>
      </c>
      <c r="E43" s="13" t="str">
        <f t="shared" si="6"/>
        <v>No</v>
      </c>
      <c r="F43" s="13" t="str">
        <f t="shared" si="7"/>
        <v>No Match</v>
      </c>
      <c r="G43" s="13" t="str">
        <f>IFERROR(INDEX('Hinkley Loop Info'!$B$2:$Z$300,MATCH(I43,'Hinkley Loop Info'!$A$2:$A$300,0),MATCH($G$2,'Hinkley Loop Info'!$B$1:$Z$1,0)),"No Cust ID")</f>
        <v>No Cust ID</v>
      </c>
      <c r="H43" s="4"/>
      <c r="I43" s="3"/>
      <c r="J43" s="3"/>
      <c r="K43" s="14"/>
      <c r="L43" s="3"/>
      <c r="M43" s="3"/>
      <c r="N43" s="3"/>
      <c r="O43" s="3"/>
      <c r="P43" s="3" t="str">
        <f t="shared" si="11"/>
        <v/>
      </c>
      <c r="Q43" s="3" t="str">
        <f t="shared" si="11"/>
        <v/>
      </c>
      <c r="R43" s="3"/>
      <c r="S43" s="3"/>
      <c r="T43" s="3" t="str">
        <f t="shared" si="12"/>
        <v/>
      </c>
      <c r="U43" s="3" t="str">
        <f t="shared" si="12"/>
        <v/>
      </c>
      <c r="V43" s="3"/>
      <c r="W43" s="3"/>
      <c r="X43" s="3" t="str">
        <f t="shared" si="13"/>
        <v/>
      </c>
      <c r="Y43" s="3" t="str">
        <f t="shared" si="13"/>
        <v/>
      </c>
      <c r="Z43" s="3"/>
      <c r="AA43" s="3"/>
      <c r="AB43" s="3" t="str">
        <f t="shared" si="10"/>
        <v/>
      </c>
      <c r="AC43" s="3" t="str">
        <f t="shared" si="10"/>
        <v/>
      </c>
      <c r="AD43" s="3"/>
      <c r="AE43" s="3"/>
      <c r="AF43" s="3" t="str">
        <f t="shared" si="14"/>
        <v/>
      </c>
      <c r="AG43" s="3" t="str">
        <f t="shared" si="14"/>
        <v/>
      </c>
      <c r="AH43" s="3"/>
    </row>
    <row r="44" spans="1:34" x14ac:dyDescent="0.35">
      <c r="A44" s="11"/>
      <c r="B44" s="2"/>
      <c r="C44" s="13" t="str">
        <f>IFERROR(INDEX('Hinkley Loop Info'!$B$2:$Z$300,MATCH(I44,'Hinkley Loop Info'!$A$2:$A$300,0),MATCH($C$2,'Hinkley Loop Info'!$B$1:$Z$1,0)),"No Match")</f>
        <v>No Match</v>
      </c>
      <c r="D44" s="13" t="str">
        <f>IFERROR(INDEX('Hinkley Loop Info'!$B$2:$Z$300,MATCH(I44,'Hinkley Loop Info'!$A$2:$A$300,0),MATCH($D$2,'Hinkley Loop Info'!$B$1:$Z$1,0)),"No Port Info")</f>
        <v>No Port Info</v>
      </c>
      <c r="E44" s="13" t="str">
        <f t="shared" si="6"/>
        <v>No</v>
      </c>
      <c r="F44" s="13" t="str">
        <f t="shared" si="7"/>
        <v>No Match</v>
      </c>
      <c r="G44" s="13" t="str">
        <f>IFERROR(INDEX('Hinkley Loop Info'!$B$2:$Z$300,MATCH(I44,'Hinkley Loop Info'!$A$2:$A$300,0),MATCH($G$2,'Hinkley Loop Info'!$B$1:$Z$1,0)),"No Cust ID")</f>
        <v>No Cust ID</v>
      </c>
      <c r="H44" s="4"/>
      <c r="I44" s="3"/>
      <c r="J44" s="3"/>
      <c r="K44" s="14"/>
      <c r="L44" s="3"/>
      <c r="M44" s="3"/>
      <c r="N44" s="3"/>
      <c r="O44" s="3"/>
      <c r="P44" s="3" t="str">
        <f t="shared" si="11"/>
        <v/>
      </c>
      <c r="Q44" s="3" t="str">
        <f t="shared" si="11"/>
        <v/>
      </c>
      <c r="R44" s="3"/>
      <c r="S44" s="3"/>
      <c r="T44" s="3" t="str">
        <f t="shared" si="12"/>
        <v/>
      </c>
      <c r="U44" s="3" t="str">
        <f t="shared" si="12"/>
        <v/>
      </c>
      <c r="V44" s="3"/>
      <c r="W44" s="3"/>
      <c r="X44" s="3" t="str">
        <f t="shared" si="13"/>
        <v/>
      </c>
      <c r="Y44" s="3" t="str">
        <f t="shared" si="13"/>
        <v/>
      </c>
      <c r="Z44" s="3"/>
      <c r="AA44" s="3"/>
      <c r="AB44" s="3" t="str">
        <f t="shared" si="10"/>
        <v/>
      </c>
      <c r="AC44" s="3" t="str">
        <f t="shared" si="10"/>
        <v/>
      </c>
      <c r="AD44" s="3"/>
      <c r="AE44" s="3"/>
      <c r="AF44" s="3" t="str">
        <f t="shared" si="14"/>
        <v/>
      </c>
      <c r="AG44" s="3" t="str">
        <f t="shared" si="14"/>
        <v/>
      </c>
      <c r="AH44" s="3"/>
    </row>
    <row r="45" spans="1:34" x14ac:dyDescent="0.35">
      <c r="A45" s="11"/>
      <c r="B45" s="2"/>
      <c r="C45" s="13" t="str">
        <f>IFERROR(INDEX('Hinkley Loop Info'!$B$2:$Z$300,MATCH(I45,'Hinkley Loop Info'!$A$2:$A$300,0),MATCH($C$2,'Hinkley Loop Info'!$B$1:$Z$1,0)),"No Match")</f>
        <v>No Match</v>
      </c>
      <c r="D45" s="13" t="str">
        <f>IFERROR(INDEX('Hinkley Loop Info'!$B$2:$Z$300,MATCH(I45,'Hinkley Loop Info'!$A$2:$A$300,0),MATCH($D$2,'Hinkley Loop Info'!$B$1:$Z$1,0)),"No Port Info")</f>
        <v>No Port Info</v>
      </c>
      <c r="E45" s="13" t="str">
        <f t="shared" si="6"/>
        <v>No</v>
      </c>
      <c r="F45" s="13" t="str">
        <f t="shared" si="7"/>
        <v>No Match</v>
      </c>
      <c r="G45" s="13" t="str">
        <f>IFERROR(INDEX('Hinkley Loop Info'!$B$2:$Z$300,MATCH(I45,'Hinkley Loop Info'!$A$2:$A$300,0),MATCH($G$2,'Hinkley Loop Info'!$B$1:$Z$1,0)),"No Cust ID")</f>
        <v>No Cust ID</v>
      </c>
      <c r="H45" s="4"/>
      <c r="I45" s="3"/>
      <c r="J45" s="3"/>
      <c r="K45" s="14"/>
      <c r="L45" s="3"/>
      <c r="M45" s="3"/>
      <c r="N45" s="3"/>
      <c r="O45" s="3"/>
      <c r="P45" s="3" t="str">
        <f t="shared" si="11"/>
        <v/>
      </c>
      <c r="Q45" s="3" t="str">
        <f t="shared" si="11"/>
        <v/>
      </c>
      <c r="R45" s="3"/>
      <c r="S45" s="3"/>
      <c r="T45" s="3" t="str">
        <f t="shared" si="12"/>
        <v/>
      </c>
      <c r="U45" s="3" t="str">
        <f t="shared" si="12"/>
        <v/>
      </c>
      <c r="V45" s="3"/>
      <c r="W45" s="3"/>
      <c r="X45" s="3" t="str">
        <f t="shared" si="13"/>
        <v/>
      </c>
      <c r="Y45" s="3" t="str">
        <f t="shared" si="13"/>
        <v/>
      </c>
      <c r="Z45" s="3"/>
      <c r="AA45" s="3"/>
      <c r="AB45" s="3" t="str">
        <f t="shared" si="10"/>
        <v/>
      </c>
      <c r="AC45" s="3" t="str">
        <f t="shared" si="10"/>
        <v/>
      </c>
      <c r="AD45" s="3"/>
      <c r="AE45" s="3"/>
      <c r="AF45" s="3" t="str">
        <f t="shared" si="14"/>
        <v/>
      </c>
      <c r="AG45" s="3" t="str">
        <f t="shared" si="14"/>
        <v/>
      </c>
      <c r="AH45" s="3"/>
    </row>
    <row r="46" spans="1:34" x14ac:dyDescent="0.35">
      <c r="A46" s="11"/>
      <c r="B46" s="2"/>
      <c r="C46" s="13" t="str">
        <f>IFERROR(INDEX('Hinkley Loop Info'!$B$2:$Z$300,MATCH(I46,'Hinkley Loop Info'!$A$2:$A$300,0),MATCH($C$2,'Hinkley Loop Info'!$B$1:$Z$1,0)),"No Match")</f>
        <v>No Match</v>
      </c>
      <c r="D46" s="13" t="str">
        <f>IFERROR(INDEX('Hinkley Loop Info'!$B$2:$Z$300,MATCH(I46,'Hinkley Loop Info'!$A$2:$A$300,0),MATCH($D$2,'Hinkley Loop Info'!$B$1:$Z$1,0)),"No Port Info")</f>
        <v>No Port Info</v>
      </c>
      <c r="E46" s="13" t="str">
        <f t="shared" si="6"/>
        <v>No</v>
      </c>
      <c r="F46" s="13" t="str">
        <f t="shared" si="7"/>
        <v>No Match</v>
      </c>
      <c r="G46" s="13" t="str">
        <f>IFERROR(INDEX('Hinkley Loop Info'!$B$2:$Z$300,MATCH(I46,'Hinkley Loop Info'!$A$2:$A$300,0),MATCH($G$2,'Hinkley Loop Info'!$B$1:$Z$1,0)),"No Cust ID")</f>
        <v>No Cust ID</v>
      </c>
      <c r="H46" s="4"/>
      <c r="I46" s="3"/>
      <c r="J46" s="3"/>
      <c r="K46" s="14"/>
      <c r="L46" s="3"/>
      <c r="M46" s="3"/>
      <c r="N46" s="3"/>
      <c r="O46" s="3"/>
      <c r="P46" s="3" t="str">
        <f t="shared" si="11"/>
        <v/>
      </c>
      <c r="Q46" s="3" t="str">
        <f t="shared" si="11"/>
        <v/>
      </c>
      <c r="R46" s="3"/>
      <c r="S46" s="3"/>
      <c r="T46" s="3" t="str">
        <f t="shared" si="12"/>
        <v/>
      </c>
      <c r="U46" s="3" t="str">
        <f t="shared" si="12"/>
        <v/>
      </c>
      <c r="V46" s="3"/>
      <c r="W46" s="3"/>
      <c r="X46" s="3" t="str">
        <f t="shared" si="13"/>
        <v/>
      </c>
      <c r="Y46" s="3" t="str">
        <f t="shared" si="13"/>
        <v/>
      </c>
      <c r="Z46" s="3"/>
      <c r="AA46" s="3"/>
      <c r="AB46" s="3" t="str">
        <f t="shared" si="10"/>
        <v/>
      </c>
      <c r="AC46" s="3" t="str">
        <f t="shared" si="10"/>
        <v/>
      </c>
      <c r="AD46" s="3"/>
      <c r="AE46" s="3"/>
      <c r="AF46" s="3" t="str">
        <f t="shared" si="14"/>
        <v/>
      </c>
      <c r="AG46" s="3" t="str">
        <f t="shared" si="14"/>
        <v/>
      </c>
      <c r="AH46" s="3"/>
    </row>
    <row r="47" spans="1:34" x14ac:dyDescent="0.35">
      <c r="A47" s="11"/>
      <c r="B47" s="2"/>
      <c r="C47" s="13" t="str">
        <f>IFERROR(INDEX('Hinkley Loop Info'!$B$2:$Z$300,MATCH(I47,'Hinkley Loop Info'!$A$2:$A$300,0),MATCH($C$2,'Hinkley Loop Info'!$B$1:$Z$1,0)),"No Match")</f>
        <v>No Match</v>
      </c>
      <c r="D47" s="13" t="str">
        <f>IFERROR(INDEX('Hinkley Loop Info'!$B$2:$Z$300,MATCH(I47,'Hinkley Loop Info'!$A$2:$A$300,0),MATCH($D$2,'Hinkley Loop Info'!$B$1:$Z$1,0)),"No Port Info")</f>
        <v>No Port Info</v>
      </c>
      <c r="E47" s="13" t="str">
        <f t="shared" si="6"/>
        <v>No</v>
      </c>
      <c r="F47" s="13" t="str">
        <f t="shared" si="7"/>
        <v>No Match</v>
      </c>
      <c r="G47" s="13" t="str">
        <f>IFERROR(INDEX('Hinkley Loop Info'!$B$2:$Z$300,MATCH(I47,'Hinkley Loop Info'!$A$2:$A$300,0),MATCH($G$2,'Hinkley Loop Info'!$B$1:$Z$1,0)),"No Cust ID")</f>
        <v>No Cust ID</v>
      </c>
      <c r="H47" s="4"/>
      <c r="I47" s="3"/>
      <c r="J47" s="3"/>
      <c r="K47" s="14"/>
      <c r="L47" s="3"/>
      <c r="M47" s="3"/>
      <c r="N47" s="3"/>
      <c r="O47" s="3"/>
      <c r="P47" s="3" t="str">
        <f t="shared" si="11"/>
        <v/>
      </c>
      <c r="Q47" s="3" t="str">
        <f t="shared" si="11"/>
        <v/>
      </c>
      <c r="R47" s="3"/>
      <c r="S47" s="3"/>
      <c r="T47" s="3" t="str">
        <f t="shared" si="12"/>
        <v/>
      </c>
      <c r="U47" s="3" t="str">
        <f t="shared" si="12"/>
        <v/>
      </c>
      <c r="V47" s="3"/>
      <c r="W47" s="3"/>
      <c r="X47" s="3" t="str">
        <f t="shared" si="13"/>
        <v/>
      </c>
      <c r="Y47" s="3" t="str">
        <f t="shared" si="13"/>
        <v/>
      </c>
      <c r="Z47" s="3"/>
      <c r="AA47" s="3"/>
      <c r="AB47" s="3" t="str">
        <f t="shared" si="10"/>
        <v/>
      </c>
      <c r="AC47" s="3" t="str">
        <f t="shared" si="10"/>
        <v/>
      </c>
      <c r="AD47" s="3"/>
      <c r="AE47" s="3"/>
      <c r="AF47" s="3" t="str">
        <f t="shared" si="14"/>
        <v/>
      </c>
      <c r="AG47" s="3" t="str">
        <f t="shared" si="14"/>
        <v/>
      </c>
      <c r="AH47" s="3"/>
    </row>
    <row r="48" spans="1:34" x14ac:dyDescent="0.35">
      <c r="A48" s="11"/>
      <c r="B48" s="2"/>
      <c r="C48" s="13" t="str">
        <f>IFERROR(INDEX('Hinkley Loop Info'!$B$2:$Z$300,MATCH(I48,'Hinkley Loop Info'!$A$2:$A$300,0),MATCH($C$2,'Hinkley Loop Info'!$B$1:$Z$1,0)),"No Match")</f>
        <v>No Match</v>
      </c>
      <c r="D48" s="13" t="str">
        <f>IFERROR(INDEX('Hinkley Loop Info'!$B$2:$Z$300,MATCH(I48,'Hinkley Loop Info'!$A$2:$A$300,0),MATCH($D$2,'Hinkley Loop Info'!$B$1:$Z$1,0)),"No Port Info")</f>
        <v>No Port Info</v>
      </c>
      <c r="E48" s="13" t="str">
        <f t="shared" si="6"/>
        <v>No</v>
      </c>
      <c r="F48" s="13" t="str">
        <f t="shared" si="7"/>
        <v>No Match</v>
      </c>
      <c r="G48" s="13" t="str">
        <f>IFERROR(INDEX('Hinkley Loop Info'!$B$2:$Z$300,MATCH(I48,'Hinkley Loop Info'!$A$2:$A$300,0),MATCH($G$2,'Hinkley Loop Info'!$B$1:$Z$1,0)),"No Cust ID")</f>
        <v>No Cust ID</v>
      </c>
      <c r="H48" s="4"/>
      <c r="I48" s="3"/>
      <c r="J48" s="3"/>
      <c r="K48" s="14"/>
      <c r="L48" s="3"/>
      <c r="M48" s="3"/>
      <c r="N48" s="3"/>
      <c r="O48" s="3"/>
      <c r="P48" s="3" t="str">
        <f t="shared" si="11"/>
        <v/>
      </c>
      <c r="Q48" s="3" t="str">
        <f t="shared" si="11"/>
        <v/>
      </c>
      <c r="R48" s="3"/>
      <c r="S48" s="3"/>
      <c r="T48" s="3" t="str">
        <f t="shared" si="12"/>
        <v/>
      </c>
      <c r="U48" s="3" t="str">
        <f t="shared" si="12"/>
        <v/>
      </c>
      <c r="V48" s="3"/>
      <c r="W48" s="3"/>
      <c r="X48" s="3" t="str">
        <f t="shared" si="13"/>
        <v/>
      </c>
      <c r="Y48" s="3" t="str">
        <f t="shared" si="13"/>
        <v/>
      </c>
      <c r="Z48" s="3"/>
      <c r="AA48" s="3"/>
      <c r="AB48" s="3" t="str">
        <f t="shared" si="10"/>
        <v/>
      </c>
      <c r="AC48" s="3" t="str">
        <f t="shared" si="10"/>
        <v/>
      </c>
      <c r="AD48" s="3"/>
      <c r="AE48" s="3"/>
      <c r="AF48" s="3" t="str">
        <f t="shared" si="14"/>
        <v/>
      </c>
      <c r="AG48" s="3" t="str">
        <f t="shared" si="14"/>
        <v/>
      </c>
      <c r="AH48" s="3"/>
    </row>
    <row r="49" spans="1:34" x14ac:dyDescent="0.35">
      <c r="A49" s="11"/>
      <c r="B49" s="2"/>
      <c r="C49" s="13" t="str">
        <f>IFERROR(INDEX('Hinkley Loop Info'!$B$2:$Z$300,MATCH(I49,'Hinkley Loop Info'!$A$2:$A$300,0),MATCH($C$2,'Hinkley Loop Info'!$B$1:$Z$1,0)),"No Match")</f>
        <v>No Match</v>
      </c>
      <c r="D49" s="13" t="str">
        <f>IFERROR(INDEX('Hinkley Loop Info'!$B$2:$Z$300,MATCH(I49,'Hinkley Loop Info'!$A$2:$A$300,0),MATCH($D$2,'Hinkley Loop Info'!$B$1:$Z$1,0)),"No Port Info")</f>
        <v>No Port Info</v>
      </c>
      <c r="E49" s="13" t="str">
        <f t="shared" si="6"/>
        <v>No</v>
      </c>
      <c r="F49" s="13" t="str">
        <f t="shared" si="7"/>
        <v>No Match</v>
      </c>
      <c r="G49" s="13" t="str">
        <f>IFERROR(INDEX('Hinkley Loop Info'!$B$2:$Z$300,MATCH(I49,'Hinkley Loop Info'!$A$2:$A$300,0),MATCH($G$2,'Hinkley Loop Info'!$B$1:$Z$1,0)),"No Cust ID")</f>
        <v>No Cust ID</v>
      </c>
      <c r="H49" s="4"/>
      <c r="I49" s="3"/>
      <c r="J49" s="3"/>
      <c r="K49" s="14"/>
      <c r="L49" s="3"/>
      <c r="M49" s="3"/>
      <c r="N49" s="3"/>
      <c r="O49" s="3"/>
      <c r="P49" s="3" t="str">
        <f t="shared" si="11"/>
        <v/>
      </c>
      <c r="Q49" s="3" t="str">
        <f t="shared" si="11"/>
        <v/>
      </c>
      <c r="R49" s="3"/>
      <c r="S49" s="3"/>
      <c r="T49" s="3" t="str">
        <f t="shared" si="12"/>
        <v/>
      </c>
      <c r="U49" s="3" t="str">
        <f t="shared" si="12"/>
        <v/>
      </c>
      <c r="V49" s="3"/>
      <c r="W49" s="3"/>
      <c r="X49" s="3" t="str">
        <f t="shared" si="13"/>
        <v/>
      </c>
      <c r="Y49" s="3" t="str">
        <f t="shared" si="13"/>
        <v/>
      </c>
      <c r="Z49" s="3"/>
      <c r="AA49" s="3"/>
      <c r="AB49" s="3" t="str">
        <f t="shared" si="10"/>
        <v/>
      </c>
      <c r="AC49" s="3" t="str">
        <f t="shared" si="10"/>
        <v/>
      </c>
      <c r="AD49" s="3"/>
      <c r="AE49" s="3"/>
      <c r="AF49" s="3" t="str">
        <f t="shared" si="14"/>
        <v/>
      </c>
      <c r="AG49" s="3" t="str">
        <f t="shared" si="14"/>
        <v/>
      </c>
      <c r="AH49" s="3"/>
    </row>
    <row r="50" spans="1:34" x14ac:dyDescent="0.35">
      <c r="A50" s="11"/>
      <c r="B50" s="2"/>
      <c r="C50" s="13" t="str">
        <f>IFERROR(INDEX('Hinkley Loop Info'!$B$2:$Z$300,MATCH(I50,'Hinkley Loop Info'!$A$2:$A$300,0),MATCH($C$2,'Hinkley Loop Info'!$B$1:$Z$1,0)),"No Match")</f>
        <v>No Match</v>
      </c>
      <c r="D50" s="13" t="str">
        <f>IFERROR(INDEX('Hinkley Loop Info'!$B$2:$Z$300,MATCH(I50,'Hinkley Loop Info'!$A$2:$A$300,0),MATCH($D$2,'Hinkley Loop Info'!$B$1:$Z$1,0)),"No Port Info")</f>
        <v>No Port Info</v>
      </c>
      <c r="E50" s="13" t="str">
        <f t="shared" si="6"/>
        <v>No</v>
      </c>
      <c r="F50" s="13" t="str">
        <f t="shared" si="7"/>
        <v>No Match</v>
      </c>
      <c r="G50" s="13" t="str">
        <f>IFERROR(INDEX('Hinkley Loop Info'!$B$2:$Z$300,MATCH(I50,'Hinkley Loop Info'!$A$2:$A$300,0),MATCH($G$2,'Hinkley Loop Info'!$B$1:$Z$1,0)),"No Cust ID")</f>
        <v>No Cust ID</v>
      </c>
      <c r="H50" s="4"/>
      <c r="I50" s="3"/>
      <c r="J50" s="3"/>
      <c r="K50" s="14"/>
      <c r="L50" s="3"/>
      <c r="M50" s="3"/>
      <c r="N50" s="3"/>
      <c r="O50" s="3"/>
      <c r="P50" s="3" t="str">
        <f t="shared" si="11"/>
        <v/>
      </c>
      <c r="Q50" s="3" t="str">
        <f t="shared" si="11"/>
        <v/>
      </c>
      <c r="R50" s="3"/>
      <c r="S50" s="3"/>
      <c r="T50" s="3" t="str">
        <f t="shared" si="12"/>
        <v/>
      </c>
      <c r="U50" s="3" t="str">
        <f t="shared" si="12"/>
        <v/>
      </c>
      <c r="V50" s="3"/>
      <c r="W50" s="3"/>
      <c r="X50" s="3" t="str">
        <f t="shared" si="13"/>
        <v/>
      </c>
      <c r="Y50" s="3" t="str">
        <f t="shared" si="13"/>
        <v/>
      </c>
      <c r="Z50" s="3"/>
      <c r="AA50" s="3"/>
      <c r="AB50" s="3" t="str">
        <f t="shared" si="10"/>
        <v/>
      </c>
      <c r="AC50" s="3" t="str">
        <f t="shared" si="10"/>
        <v/>
      </c>
      <c r="AD50" s="3"/>
      <c r="AE50" s="3"/>
      <c r="AF50" s="3" t="str">
        <f t="shared" si="14"/>
        <v/>
      </c>
      <c r="AG50" s="3" t="str">
        <f t="shared" si="14"/>
        <v/>
      </c>
      <c r="AH50" s="3"/>
    </row>
    <row r="51" spans="1:34" x14ac:dyDescent="0.35">
      <c r="A51" s="11"/>
      <c r="B51" s="2"/>
      <c r="C51" s="13" t="str">
        <f>IFERROR(INDEX('Hinkley Loop Info'!$B$2:$Z$300,MATCH(I51,'Hinkley Loop Info'!$A$2:$A$300,0),MATCH($C$2,'Hinkley Loop Info'!$B$1:$Z$1,0)),"No Match")</f>
        <v>No Match</v>
      </c>
      <c r="D51" s="13" t="str">
        <f>IFERROR(INDEX('Hinkley Loop Info'!$B$2:$Z$300,MATCH(I51,'Hinkley Loop Info'!$A$2:$A$300,0),MATCH($D$2,'Hinkley Loop Info'!$B$1:$Z$1,0)),"No Port Info")</f>
        <v>No Port Info</v>
      </c>
      <c r="E51" s="13" t="str">
        <f t="shared" si="6"/>
        <v>No</v>
      </c>
      <c r="F51" s="13" t="str">
        <f t="shared" si="7"/>
        <v>No Match</v>
      </c>
      <c r="G51" s="13" t="str">
        <f>IFERROR(INDEX('Hinkley Loop Info'!$B$2:$Z$300,MATCH(I51,'Hinkley Loop Info'!$A$2:$A$300,0),MATCH($G$2,'Hinkley Loop Info'!$B$1:$Z$1,0)),"No Cust ID")</f>
        <v>No Cust ID</v>
      </c>
      <c r="H51" s="4"/>
      <c r="I51" s="3"/>
      <c r="J51" s="3"/>
      <c r="K51" s="14"/>
      <c r="L51" s="3"/>
      <c r="M51" s="3"/>
      <c r="N51" s="3"/>
      <c r="O51" s="3"/>
      <c r="P51" s="3" t="str">
        <f t="shared" si="11"/>
        <v/>
      </c>
      <c r="Q51" s="3" t="str">
        <f t="shared" si="11"/>
        <v/>
      </c>
      <c r="R51" s="3"/>
      <c r="S51" s="3"/>
      <c r="T51" s="3" t="str">
        <f t="shared" si="12"/>
        <v/>
      </c>
      <c r="U51" s="3" t="str">
        <f t="shared" si="12"/>
        <v/>
      </c>
      <c r="V51" s="3"/>
      <c r="W51" s="3"/>
      <c r="X51" s="3" t="str">
        <f t="shared" si="13"/>
        <v/>
      </c>
      <c r="Y51" s="3" t="str">
        <f t="shared" si="13"/>
        <v/>
      </c>
      <c r="Z51" s="3"/>
      <c r="AA51" s="3"/>
      <c r="AB51" s="3" t="str">
        <f t="shared" si="10"/>
        <v/>
      </c>
      <c r="AC51" s="3" t="str">
        <f t="shared" si="10"/>
        <v/>
      </c>
      <c r="AD51" s="3"/>
      <c r="AE51" s="3"/>
      <c r="AF51" s="3" t="str">
        <f t="shared" si="14"/>
        <v/>
      </c>
      <c r="AG51" s="3" t="str">
        <f t="shared" si="14"/>
        <v/>
      </c>
      <c r="AH51" s="3"/>
    </row>
    <row r="52" spans="1:34" x14ac:dyDescent="0.35">
      <c r="A52" s="11"/>
      <c r="B52" s="2"/>
      <c r="C52" s="13" t="str">
        <f>IFERROR(INDEX('Hinkley Loop Info'!$B$2:$Z$300,MATCH(I52,'Hinkley Loop Info'!$A$2:$A$300,0),MATCH($C$2,'Hinkley Loop Info'!$B$1:$Z$1,0)),"No Match")</f>
        <v>No Match</v>
      </c>
      <c r="D52" s="13" t="str">
        <f>IFERROR(INDEX('Hinkley Loop Info'!$B$2:$Z$300,MATCH(I52,'Hinkley Loop Info'!$A$2:$A$300,0),MATCH($D$2,'Hinkley Loop Info'!$B$1:$Z$1,0)),"No Port Info")</f>
        <v>No Port Info</v>
      </c>
      <c r="E52" s="13" t="str">
        <f t="shared" si="6"/>
        <v>No</v>
      </c>
      <c r="F52" s="13" t="str">
        <f t="shared" si="7"/>
        <v>No Match</v>
      </c>
      <c r="G52" s="13" t="str">
        <f>IFERROR(INDEX('Hinkley Loop Info'!$B$2:$Z$300,MATCH(I52,'Hinkley Loop Info'!$A$2:$A$300,0),MATCH($G$2,'Hinkley Loop Info'!$B$1:$Z$1,0)),"No Cust ID")</f>
        <v>No Cust ID</v>
      </c>
      <c r="H52" s="4"/>
      <c r="I52" s="3"/>
      <c r="J52" s="3"/>
      <c r="K52" s="14"/>
      <c r="L52" s="3"/>
      <c r="M52" s="3"/>
      <c r="N52" s="3"/>
      <c r="O52" s="3"/>
      <c r="P52" s="3" t="str">
        <f t="shared" si="11"/>
        <v/>
      </c>
      <c r="Q52" s="3" t="str">
        <f t="shared" si="11"/>
        <v/>
      </c>
      <c r="R52" s="3"/>
      <c r="S52" s="3"/>
      <c r="T52" s="3" t="str">
        <f t="shared" si="12"/>
        <v/>
      </c>
      <c r="U52" s="3" t="str">
        <f t="shared" si="12"/>
        <v/>
      </c>
      <c r="V52" s="3"/>
      <c r="W52" s="3"/>
      <c r="X52" s="3" t="str">
        <f t="shared" si="13"/>
        <v/>
      </c>
      <c r="Y52" s="3" t="str">
        <f t="shared" si="13"/>
        <v/>
      </c>
      <c r="Z52" s="3"/>
      <c r="AA52" s="3"/>
      <c r="AB52" s="3" t="str">
        <f t="shared" si="10"/>
        <v/>
      </c>
      <c r="AC52" s="3" t="str">
        <f t="shared" si="10"/>
        <v/>
      </c>
      <c r="AD52" s="3"/>
      <c r="AE52" s="3"/>
      <c r="AF52" s="3" t="str">
        <f t="shared" si="14"/>
        <v/>
      </c>
      <c r="AG52" s="3" t="str">
        <f t="shared" si="14"/>
        <v/>
      </c>
      <c r="AH52" s="3"/>
    </row>
    <row r="53" spans="1:34" x14ac:dyDescent="0.35">
      <c r="A53" s="11"/>
      <c r="B53" s="2"/>
      <c r="C53" s="13" t="str">
        <f>IFERROR(INDEX('Hinkley Loop Info'!$B$2:$Z$300,MATCH(I53,'Hinkley Loop Info'!$A$2:$A$300,0),MATCH($C$2,'Hinkley Loop Info'!$B$1:$Z$1,0)),"No Match")</f>
        <v>No Match</v>
      </c>
      <c r="D53" s="13" t="str">
        <f>IFERROR(INDEX('Hinkley Loop Info'!$B$2:$Z$300,MATCH(I53,'Hinkley Loop Info'!$A$2:$A$300,0),MATCH($D$2,'Hinkley Loop Info'!$B$1:$Z$1,0)),"No Port Info")</f>
        <v>No Port Info</v>
      </c>
      <c r="E53" s="13" t="str">
        <f t="shared" si="6"/>
        <v>No</v>
      </c>
      <c r="F53" s="13" t="str">
        <f t="shared" si="7"/>
        <v>No Match</v>
      </c>
      <c r="G53" s="13" t="str">
        <f>IFERROR(INDEX('Hinkley Loop Info'!$B$2:$Z$300,MATCH(I53,'Hinkley Loop Info'!$A$2:$A$300,0),MATCH($G$2,'Hinkley Loop Info'!$B$1:$Z$1,0)),"No Cust ID")</f>
        <v>No Cust ID</v>
      </c>
      <c r="H53" s="4"/>
      <c r="I53" s="3"/>
      <c r="J53" s="3"/>
      <c r="K53" s="14"/>
      <c r="L53" s="3"/>
      <c r="M53" s="3"/>
      <c r="N53" s="3"/>
      <c r="O53" s="3"/>
      <c r="P53" s="3" t="str">
        <f t="shared" si="11"/>
        <v/>
      </c>
      <c r="Q53" s="3" t="str">
        <f t="shared" si="11"/>
        <v/>
      </c>
      <c r="R53" s="3"/>
      <c r="S53" s="3"/>
      <c r="T53" s="3" t="str">
        <f t="shared" si="12"/>
        <v/>
      </c>
      <c r="U53" s="3" t="str">
        <f t="shared" si="12"/>
        <v/>
      </c>
      <c r="V53" s="3"/>
      <c r="W53" s="3"/>
      <c r="X53" s="3" t="str">
        <f t="shared" si="13"/>
        <v/>
      </c>
      <c r="Y53" s="3" t="str">
        <f t="shared" si="13"/>
        <v/>
      </c>
      <c r="Z53" s="3"/>
      <c r="AA53" s="3"/>
      <c r="AB53" s="3" t="str">
        <f t="shared" si="10"/>
        <v/>
      </c>
      <c r="AC53" s="3" t="str">
        <f t="shared" si="10"/>
        <v/>
      </c>
      <c r="AD53" s="3"/>
      <c r="AE53" s="3"/>
      <c r="AF53" s="3" t="str">
        <f t="shared" si="14"/>
        <v/>
      </c>
      <c r="AG53" s="3" t="str">
        <f t="shared" si="14"/>
        <v/>
      </c>
      <c r="AH53" s="3"/>
    </row>
    <row r="54" spans="1:34" x14ac:dyDescent="0.35">
      <c r="A54" s="11"/>
      <c r="B54" s="2"/>
      <c r="C54" s="13" t="str">
        <f>IFERROR(INDEX('Hinkley Loop Info'!$B$2:$Z$300,MATCH(I54,'Hinkley Loop Info'!$A$2:$A$300,0),MATCH($C$2,'Hinkley Loop Info'!$B$1:$Z$1,0)),"No Match")</f>
        <v>No Match</v>
      </c>
      <c r="D54" s="13" t="str">
        <f>IFERROR(INDEX('Hinkley Loop Info'!$B$2:$Z$300,MATCH(I54,'Hinkley Loop Info'!$A$2:$A$300,0),MATCH($D$2,'Hinkley Loop Info'!$B$1:$Z$1,0)),"No Port Info")</f>
        <v>No Port Info</v>
      </c>
      <c r="E54" s="13" t="str">
        <f t="shared" si="6"/>
        <v>No</v>
      </c>
      <c r="F54" s="13" t="str">
        <f t="shared" si="7"/>
        <v>No Match</v>
      </c>
      <c r="G54" s="13" t="str">
        <f>IFERROR(INDEX('Hinkley Loop Info'!$B$2:$Z$300,MATCH(I54,'Hinkley Loop Info'!$A$2:$A$300,0),MATCH($G$2,'Hinkley Loop Info'!$B$1:$Z$1,0)),"No Cust ID")</f>
        <v>No Cust ID</v>
      </c>
      <c r="H54" s="4"/>
      <c r="I54" s="3"/>
      <c r="J54" s="3"/>
      <c r="K54" s="14"/>
      <c r="L54" s="3"/>
      <c r="M54" s="3"/>
      <c r="N54" s="3"/>
      <c r="O54" s="3"/>
      <c r="P54" s="3" t="str">
        <f t="shared" si="11"/>
        <v/>
      </c>
      <c r="Q54" s="3" t="str">
        <f t="shared" si="11"/>
        <v/>
      </c>
      <c r="R54" s="3"/>
      <c r="S54" s="3"/>
      <c r="T54" s="3" t="str">
        <f t="shared" si="12"/>
        <v/>
      </c>
      <c r="U54" s="3" t="str">
        <f t="shared" si="12"/>
        <v/>
      </c>
      <c r="V54" s="3"/>
      <c r="W54" s="3"/>
      <c r="X54" s="3" t="str">
        <f t="shared" si="13"/>
        <v/>
      </c>
      <c r="Y54" s="3" t="str">
        <f t="shared" si="13"/>
        <v/>
      </c>
      <c r="Z54" s="3"/>
      <c r="AA54" s="3"/>
      <c r="AB54" s="3" t="str">
        <f t="shared" si="10"/>
        <v/>
      </c>
      <c r="AC54" s="3" t="str">
        <f t="shared" si="10"/>
        <v/>
      </c>
      <c r="AD54" s="3"/>
      <c r="AE54" s="3"/>
      <c r="AF54" s="3" t="str">
        <f t="shared" si="14"/>
        <v/>
      </c>
      <c r="AG54" s="3" t="str">
        <f t="shared" si="14"/>
        <v/>
      </c>
      <c r="AH54" s="3"/>
    </row>
    <row r="55" spans="1:34" x14ac:dyDescent="0.35">
      <c r="A55" s="11"/>
      <c r="B55" s="2"/>
      <c r="C55" s="13" t="str">
        <f>IFERROR(INDEX('Hinkley Loop Info'!$B$2:$Z$300,MATCH(I55,'Hinkley Loop Info'!$A$2:$A$300,0),MATCH($C$2,'Hinkley Loop Info'!$B$1:$Z$1,0)),"No Match")</f>
        <v>No Match</v>
      </c>
      <c r="D55" s="13" t="str">
        <f>IFERROR(INDEX('Hinkley Loop Info'!$B$2:$Z$300,MATCH(I55,'Hinkley Loop Info'!$A$2:$A$300,0),MATCH($D$2,'Hinkley Loop Info'!$B$1:$Z$1,0)),"No Port Info")</f>
        <v>No Port Info</v>
      </c>
      <c r="E55" s="13" t="str">
        <f t="shared" si="6"/>
        <v>No</v>
      </c>
      <c r="F55" s="13" t="str">
        <f t="shared" si="7"/>
        <v>No Match</v>
      </c>
      <c r="G55" s="13" t="str">
        <f>IFERROR(INDEX('Hinkley Loop Info'!$B$2:$Z$300,MATCH(I55,'Hinkley Loop Info'!$A$2:$A$300,0),MATCH($G$2,'Hinkley Loop Info'!$B$1:$Z$1,0)),"No Cust ID")</f>
        <v>No Cust ID</v>
      </c>
      <c r="H55" s="4"/>
      <c r="I55" s="3"/>
      <c r="J55" s="3"/>
      <c r="K55" s="14"/>
      <c r="L55" s="3"/>
      <c r="M55" s="3"/>
      <c r="N55" s="3"/>
      <c r="O55" s="3"/>
      <c r="P55" s="3" t="str">
        <f t="shared" si="11"/>
        <v/>
      </c>
      <c r="Q55" s="3" t="str">
        <f t="shared" si="11"/>
        <v/>
      </c>
      <c r="R55" s="3"/>
      <c r="S55" s="3"/>
      <c r="T55" s="3" t="str">
        <f t="shared" si="12"/>
        <v/>
      </c>
      <c r="U55" s="3" t="str">
        <f t="shared" si="12"/>
        <v/>
      </c>
      <c r="V55" s="3"/>
      <c r="W55" s="3"/>
      <c r="X55" s="3" t="str">
        <f t="shared" si="13"/>
        <v/>
      </c>
      <c r="Y55" s="3" t="str">
        <f t="shared" si="13"/>
        <v/>
      </c>
      <c r="Z55" s="3"/>
      <c r="AA55" s="3"/>
      <c r="AB55" s="3" t="str">
        <f t="shared" si="10"/>
        <v/>
      </c>
      <c r="AC55" s="3" t="str">
        <f t="shared" si="10"/>
        <v/>
      </c>
      <c r="AD55" s="3"/>
      <c r="AE55" s="3"/>
      <c r="AF55" s="3" t="str">
        <f t="shared" si="14"/>
        <v/>
      </c>
      <c r="AG55" s="3" t="str">
        <f t="shared" si="14"/>
        <v/>
      </c>
      <c r="AH55" s="3"/>
    </row>
    <row r="56" spans="1:34" x14ac:dyDescent="0.35">
      <c r="A56" s="11"/>
      <c r="B56" s="2"/>
      <c r="C56" s="13" t="str">
        <f>IFERROR(INDEX('Hinkley Loop Info'!$B$2:$Z$300,MATCH(I56,'Hinkley Loop Info'!$A$2:$A$300,0),MATCH($C$2,'Hinkley Loop Info'!$B$1:$Z$1,0)),"No Match")</f>
        <v>No Match</v>
      </c>
      <c r="D56" s="13" t="str">
        <f>IFERROR(INDEX('Hinkley Loop Info'!$B$2:$Z$300,MATCH(I56,'Hinkley Loop Info'!$A$2:$A$300,0),MATCH($D$2,'Hinkley Loop Info'!$B$1:$Z$1,0)),"No Port Info")</f>
        <v>No Port Info</v>
      </c>
      <c r="E56" s="13" t="str">
        <f t="shared" si="6"/>
        <v>No</v>
      </c>
      <c r="F56" s="13" t="str">
        <f t="shared" si="7"/>
        <v>No Match</v>
      </c>
      <c r="G56" s="13" t="str">
        <f>IFERROR(INDEX('Hinkley Loop Info'!$B$2:$Z$300,MATCH(I56,'Hinkley Loop Info'!$A$2:$A$300,0),MATCH($G$2,'Hinkley Loop Info'!$B$1:$Z$1,0)),"No Cust ID")</f>
        <v>No Cust ID</v>
      </c>
      <c r="H56" s="4"/>
      <c r="I56" s="3"/>
      <c r="J56" s="3"/>
      <c r="K56" s="14"/>
      <c r="L56" s="3"/>
      <c r="M56" s="3"/>
      <c r="N56" s="3"/>
      <c r="O56" s="3"/>
      <c r="P56" s="3" t="str">
        <f t="shared" si="11"/>
        <v/>
      </c>
      <c r="Q56" s="3" t="str">
        <f t="shared" si="11"/>
        <v/>
      </c>
      <c r="R56" s="3"/>
      <c r="S56" s="3"/>
      <c r="T56" s="3" t="str">
        <f t="shared" si="12"/>
        <v/>
      </c>
      <c r="U56" s="3" t="str">
        <f t="shared" si="12"/>
        <v/>
      </c>
      <c r="V56" s="3"/>
      <c r="W56" s="3"/>
      <c r="X56" s="3" t="str">
        <f t="shared" si="13"/>
        <v/>
      </c>
      <c r="Y56" s="3" t="str">
        <f t="shared" si="13"/>
        <v/>
      </c>
      <c r="Z56" s="3"/>
      <c r="AA56" s="3"/>
      <c r="AB56" s="3" t="str">
        <f t="shared" si="10"/>
        <v/>
      </c>
      <c r="AC56" s="3" t="str">
        <f t="shared" si="10"/>
        <v/>
      </c>
      <c r="AD56" s="3"/>
      <c r="AE56" s="3"/>
      <c r="AF56" s="3" t="str">
        <f t="shared" si="14"/>
        <v/>
      </c>
      <c r="AG56" s="3" t="str">
        <f t="shared" si="14"/>
        <v/>
      </c>
      <c r="AH56" s="3"/>
    </row>
    <row r="57" spans="1:34" x14ac:dyDescent="0.35">
      <c r="A57" s="11"/>
      <c r="B57" s="2"/>
      <c r="C57" s="13" t="str">
        <f>IFERROR(INDEX('Hinkley Loop Info'!$B$2:$Z$300,MATCH(I57,'Hinkley Loop Info'!$A$2:$A$300,0),MATCH($C$2,'Hinkley Loop Info'!$B$1:$Z$1,0)),"No Match")</f>
        <v>No Match</v>
      </c>
      <c r="D57" s="13" t="str">
        <f>IFERROR(INDEX('Hinkley Loop Info'!$B$2:$Z$300,MATCH(I57,'Hinkley Loop Info'!$A$2:$A$300,0),MATCH($D$2,'Hinkley Loop Info'!$B$1:$Z$1,0)),"No Port Info")</f>
        <v>No Port Info</v>
      </c>
      <c r="E57" s="13" t="str">
        <f t="shared" si="6"/>
        <v>No</v>
      </c>
      <c r="F57" s="13" t="str">
        <f t="shared" si="7"/>
        <v>No Match</v>
      </c>
      <c r="G57" s="13" t="str">
        <f>IFERROR(INDEX('Hinkley Loop Info'!$B$2:$Z$300,MATCH(I57,'Hinkley Loop Info'!$A$2:$A$300,0),MATCH($G$2,'Hinkley Loop Info'!$B$1:$Z$1,0)),"No Cust ID")</f>
        <v>No Cust ID</v>
      </c>
      <c r="H57" s="4"/>
      <c r="I57" s="3"/>
      <c r="J57" s="3"/>
      <c r="K57" s="14"/>
      <c r="L57" s="3"/>
      <c r="M57" s="3"/>
      <c r="N57" s="3"/>
      <c r="O57" s="3"/>
      <c r="P57" s="3" t="str">
        <f t="shared" si="11"/>
        <v/>
      </c>
      <c r="Q57" s="3" t="str">
        <f t="shared" si="11"/>
        <v/>
      </c>
      <c r="R57" s="3"/>
      <c r="S57" s="3"/>
      <c r="T57" s="3" t="str">
        <f t="shared" si="12"/>
        <v/>
      </c>
      <c r="U57" s="3" t="str">
        <f t="shared" si="12"/>
        <v/>
      </c>
      <c r="V57" s="3"/>
      <c r="W57" s="3"/>
      <c r="X57" s="3" t="str">
        <f t="shared" si="13"/>
        <v/>
      </c>
      <c r="Y57" s="3" t="str">
        <f t="shared" si="13"/>
        <v/>
      </c>
      <c r="Z57" s="3"/>
      <c r="AA57" s="3"/>
      <c r="AB57" s="3" t="str">
        <f t="shared" si="10"/>
        <v/>
      </c>
      <c r="AC57" s="3" t="str">
        <f t="shared" si="10"/>
        <v/>
      </c>
      <c r="AD57" s="3"/>
      <c r="AE57" s="3"/>
      <c r="AF57" s="3" t="str">
        <f t="shared" si="14"/>
        <v/>
      </c>
      <c r="AG57" s="3" t="str">
        <f t="shared" si="14"/>
        <v/>
      </c>
      <c r="AH57" s="3"/>
    </row>
    <row r="58" spans="1:34" x14ac:dyDescent="0.35">
      <c r="A58" s="11"/>
      <c r="B58" s="2"/>
      <c r="C58" s="13" t="str">
        <f>IFERROR(INDEX('Hinkley Loop Info'!$B$2:$Z$300,MATCH(I58,'Hinkley Loop Info'!$A$2:$A$300,0),MATCH($C$2,'Hinkley Loop Info'!$B$1:$Z$1,0)),"No Match")</f>
        <v>No Match</v>
      </c>
      <c r="D58" s="13" t="str">
        <f>IFERROR(INDEX('Hinkley Loop Info'!$B$2:$Z$300,MATCH(I58,'Hinkley Loop Info'!$A$2:$A$300,0),MATCH($D$2,'Hinkley Loop Info'!$B$1:$Z$1,0)),"No Port Info")</f>
        <v>No Port Info</v>
      </c>
      <c r="E58" s="13" t="str">
        <f t="shared" si="6"/>
        <v>No</v>
      </c>
      <c r="F58" s="13" t="str">
        <f t="shared" si="7"/>
        <v>No Match</v>
      </c>
      <c r="G58" s="13" t="str">
        <f>IFERROR(INDEX('Hinkley Loop Info'!$B$2:$Z$300,MATCH(I58,'Hinkley Loop Info'!$A$2:$A$300,0),MATCH($G$2,'Hinkley Loop Info'!$B$1:$Z$1,0)),"No Cust ID")</f>
        <v>No Cust ID</v>
      </c>
      <c r="H58" s="4"/>
      <c r="I58" s="3"/>
      <c r="J58" s="3"/>
      <c r="K58" s="14"/>
      <c r="L58" s="3"/>
      <c r="M58" s="3"/>
      <c r="N58" s="3"/>
      <c r="O58" s="3"/>
      <c r="P58" s="3" t="str">
        <f t="shared" si="11"/>
        <v/>
      </c>
      <c r="Q58" s="3" t="str">
        <f t="shared" si="11"/>
        <v/>
      </c>
      <c r="R58" s="3"/>
      <c r="S58" s="3"/>
      <c r="T58" s="3" t="str">
        <f t="shared" si="12"/>
        <v/>
      </c>
      <c r="U58" s="3" t="str">
        <f t="shared" si="12"/>
        <v/>
      </c>
      <c r="V58" s="3"/>
      <c r="W58" s="3"/>
      <c r="X58" s="3" t="str">
        <f t="shared" si="13"/>
        <v/>
      </c>
      <c r="Y58" s="3" t="str">
        <f t="shared" si="13"/>
        <v/>
      </c>
      <c r="Z58" s="3"/>
      <c r="AA58" s="3"/>
      <c r="AB58" s="3" t="str">
        <f t="shared" si="10"/>
        <v/>
      </c>
      <c r="AC58" s="3" t="str">
        <f t="shared" si="10"/>
        <v/>
      </c>
      <c r="AD58" s="3"/>
      <c r="AE58" s="3"/>
      <c r="AF58" s="3" t="str">
        <f t="shared" si="14"/>
        <v/>
      </c>
      <c r="AG58" s="3" t="str">
        <f t="shared" si="14"/>
        <v/>
      </c>
      <c r="AH58" s="3"/>
    </row>
    <row r="59" spans="1:34" x14ac:dyDescent="0.35">
      <c r="A59" s="11"/>
      <c r="B59" s="2"/>
      <c r="C59" s="13" t="str">
        <f>IFERROR(INDEX('Hinkley Loop Info'!$B$2:$Z$300,MATCH(I59,'Hinkley Loop Info'!$A$2:$A$300,0),MATCH($C$2,'Hinkley Loop Info'!$B$1:$Z$1,0)),"No Match")</f>
        <v>No Match</v>
      </c>
      <c r="D59" s="13" t="str">
        <f>IFERROR(INDEX('Hinkley Loop Info'!$B$2:$Z$300,MATCH(I59,'Hinkley Loop Info'!$A$2:$A$300,0),MATCH($D$2,'Hinkley Loop Info'!$B$1:$Z$1,0)),"No Port Info")</f>
        <v>No Port Info</v>
      </c>
      <c r="E59" s="13" t="str">
        <f t="shared" si="6"/>
        <v>No</v>
      </c>
      <c r="F59" s="13" t="str">
        <f t="shared" si="7"/>
        <v>No Match</v>
      </c>
      <c r="G59" s="13" t="str">
        <f>IFERROR(INDEX('Hinkley Loop Info'!$B$2:$Z$300,MATCH(I59,'Hinkley Loop Info'!$A$2:$A$300,0),MATCH($G$2,'Hinkley Loop Info'!$B$1:$Z$1,0)),"No Cust ID")</f>
        <v>No Cust ID</v>
      </c>
      <c r="H59" s="4"/>
      <c r="I59" s="3"/>
      <c r="J59" s="3"/>
      <c r="K59" s="14"/>
      <c r="L59" s="3"/>
      <c r="M59" s="3"/>
      <c r="N59" s="3"/>
      <c r="O59" s="3"/>
      <c r="P59" s="3" t="str">
        <f t="shared" si="11"/>
        <v/>
      </c>
      <c r="Q59" s="3" t="str">
        <f t="shared" si="11"/>
        <v/>
      </c>
      <c r="R59" s="3"/>
      <c r="S59" s="3"/>
      <c r="T59" s="3" t="str">
        <f t="shared" si="12"/>
        <v/>
      </c>
      <c r="U59" s="3" t="str">
        <f t="shared" si="12"/>
        <v/>
      </c>
      <c r="V59" s="3"/>
      <c r="W59" s="3"/>
      <c r="X59" s="3" t="str">
        <f t="shared" si="13"/>
        <v/>
      </c>
      <c r="Y59" s="3" t="str">
        <f t="shared" si="13"/>
        <v/>
      </c>
      <c r="Z59" s="3"/>
      <c r="AA59" s="3"/>
      <c r="AB59" s="3" t="str">
        <f t="shared" si="10"/>
        <v/>
      </c>
      <c r="AC59" s="3" t="str">
        <f t="shared" si="10"/>
        <v/>
      </c>
      <c r="AD59" s="3"/>
      <c r="AE59" s="3"/>
      <c r="AF59" s="3" t="str">
        <f t="shared" si="14"/>
        <v/>
      </c>
      <c r="AG59" s="3" t="str">
        <f t="shared" si="14"/>
        <v/>
      </c>
      <c r="AH59" s="3"/>
    </row>
    <row r="60" spans="1:34" x14ac:dyDescent="0.35">
      <c r="A60" s="11"/>
      <c r="B60" s="2"/>
      <c r="C60" s="13" t="str">
        <f>IFERROR(INDEX('Hinkley Loop Info'!$B$2:$Z$300,MATCH(I60,'Hinkley Loop Info'!$A$2:$A$300,0),MATCH($C$2,'Hinkley Loop Info'!$B$1:$Z$1,0)),"No Match")</f>
        <v>No Match</v>
      </c>
      <c r="D60" s="13" t="str">
        <f>IFERROR(INDEX('Hinkley Loop Info'!$B$2:$Z$300,MATCH(I60,'Hinkley Loop Info'!$A$2:$A$300,0),MATCH($D$2,'Hinkley Loop Info'!$B$1:$Z$1,0)),"No Port Info")</f>
        <v>No Port Info</v>
      </c>
      <c r="E60" s="13" t="str">
        <f t="shared" si="6"/>
        <v>No</v>
      </c>
      <c r="F60" s="13" t="str">
        <f t="shared" si="7"/>
        <v>No Match</v>
      </c>
      <c r="G60" s="13" t="str">
        <f>IFERROR(INDEX('Hinkley Loop Info'!$B$2:$Z$300,MATCH(I60,'Hinkley Loop Info'!$A$2:$A$300,0),MATCH($G$2,'Hinkley Loop Info'!$B$1:$Z$1,0)),"No Cust ID")</f>
        <v>No Cust ID</v>
      </c>
      <c r="H60" s="4"/>
      <c r="I60" s="3"/>
      <c r="J60" s="3"/>
      <c r="K60" s="14"/>
      <c r="L60" s="3"/>
      <c r="M60" s="3"/>
      <c r="N60" s="3"/>
      <c r="O60" s="3"/>
      <c r="P60" s="3" t="str">
        <f t="shared" si="11"/>
        <v/>
      </c>
      <c r="Q60" s="3" t="str">
        <f t="shared" si="11"/>
        <v/>
      </c>
      <c r="R60" s="3"/>
      <c r="S60" s="3"/>
      <c r="T60" s="3" t="str">
        <f t="shared" si="12"/>
        <v/>
      </c>
      <c r="U60" s="3" t="str">
        <f t="shared" si="12"/>
        <v/>
      </c>
      <c r="V60" s="3"/>
      <c r="W60" s="3"/>
      <c r="X60" s="3" t="str">
        <f t="shared" si="13"/>
        <v/>
      </c>
      <c r="Y60" s="3" t="str">
        <f t="shared" si="13"/>
        <v/>
      </c>
      <c r="Z60" s="3"/>
      <c r="AA60" s="3"/>
      <c r="AB60" s="3" t="str">
        <f t="shared" si="10"/>
        <v/>
      </c>
      <c r="AC60" s="3" t="str">
        <f t="shared" si="10"/>
        <v/>
      </c>
      <c r="AD60" s="3"/>
      <c r="AE60" s="3"/>
      <c r="AF60" s="3" t="str">
        <f t="shared" si="14"/>
        <v/>
      </c>
      <c r="AG60" s="3" t="str">
        <f t="shared" si="14"/>
        <v/>
      </c>
      <c r="AH60" s="3"/>
    </row>
    <row r="61" spans="1:34" x14ac:dyDescent="0.35">
      <c r="A61" s="11"/>
      <c r="B61" s="2"/>
      <c r="C61" s="13" t="str">
        <f>IFERROR(INDEX('Hinkley Loop Info'!$B$2:$Z$300,MATCH(I61,'Hinkley Loop Info'!$A$2:$A$300,0),MATCH($C$2,'Hinkley Loop Info'!$B$1:$Z$1,0)),"No Match")</f>
        <v>No Match</v>
      </c>
      <c r="D61" s="13" t="str">
        <f>IFERROR(INDEX('Hinkley Loop Info'!$B$2:$Z$300,MATCH(I61,'Hinkley Loop Info'!$A$2:$A$300,0),MATCH($D$2,'Hinkley Loop Info'!$B$1:$Z$1,0)),"No Port Info")</f>
        <v>No Port Info</v>
      </c>
      <c r="E61" s="13" t="str">
        <f t="shared" si="6"/>
        <v>No</v>
      </c>
      <c r="F61" s="13" t="str">
        <f t="shared" si="7"/>
        <v>No Match</v>
      </c>
      <c r="G61" s="13" t="str">
        <f>IFERROR(INDEX('Hinkley Loop Info'!$B$2:$Z$300,MATCH(I61,'Hinkley Loop Info'!$A$2:$A$300,0),MATCH($G$2,'Hinkley Loop Info'!$B$1:$Z$1,0)),"No Cust ID")</f>
        <v>No Cust ID</v>
      </c>
      <c r="H61" s="4"/>
      <c r="I61" s="3"/>
      <c r="J61" s="3"/>
      <c r="K61" s="14"/>
      <c r="L61" s="3"/>
      <c r="M61" s="3"/>
      <c r="N61" s="3"/>
      <c r="O61" s="3"/>
      <c r="P61" s="3" t="str">
        <f t="shared" si="11"/>
        <v/>
      </c>
      <c r="Q61" s="3" t="str">
        <f t="shared" si="11"/>
        <v/>
      </c>
      <c r="R61" s="3"/>
      <c r="S61" s="3"/>
      <c r="T61" s="3" t="str">
        <f t="shared" si="12"/>
        <v/>
      </c>
      <c r="U61" s="3" t="str">
        <f t="shared" si="12"/>
        <v/>
      </c>
      <c r="V61" s="3"/>
      <c r="W61" s="3"/>
      <c r="X61" s="3" t="str">
        <f t="shared" si="13"/>
        <v/>
      </c>
      <c r="Y61" s="3" t="str">
        <f t="shared" si="13"/>
        <v/>
      </c>
      <c r="Z61" s="3"/>
      <c r="AA61" s="3"/>
      <c r="AB61" s="3" t="str">
        <f t="shared" si="10"/>
        <v/>
      </c>
      <c r="AC61" s="3" t="str">
        <f t="shared" si="10"/>
        <v/>
      </c>
      <c r="AD61" s="3"/>
      <c r="AE61" s="3"/>
      <c r="AF61" s="3" t="str">
        <f t="shared" si="14"/>
        <v/>
      </c>
      <c r="AG61" s="3" t="str">
        <f t="shared" si="14"/>
        <v/>
      </c>
      <c r="AH61" s="3"/>
    </row>
    <row r="62" spans="1:34" x14ac:dyDescent="0.35">
      <c r="A62" s="11"/>
      <c r="B62" s="2"/>
      <c r="C62" s="13" t="str">
        <f>IFERROR(INDEX('Hinkley Loop Info'!$B$2:$Z$300,MATCH(I62,'Hinkley Loop Info'!$A$2:$A$300,0),MATCH($C$2,'Hinkley Loop Info'!$B$1:$Z$1,0)),"No Match")</f>
        <v>No Match</v>
      </c>
      <c r="D62" s="13" t="str">
        <f>IFERROR(INDEX('Hinkley Loop Info'!$B$2:$Z$300,MATCH(I62,'Hinkley Loop Info'!$A$2:$A$300,0),MATCH($D$2,'Hinkley Loop Info'!$B$1:$Z$1,0)),"No Port Info")</f>
        <v>No Port Info</v>
      </c>
      <c r="E62" s="13" t="str">
        <f t="shared" si="6"/>
        <v>No</v>
      </c>
      <c r="F62" s="13" t="str">
        <f t="shared" si="7"/>
        <v>No Match</v>
      </c>
      <c r="G62" s="13" t="str">
        <f>IFERROR(INDEX('Hinkley Loop Info'!$B$2:$Z$300,MATCH(I62,'Hinkley Loop Info'!$A$2:$A$300,0),MATCH($G$2,'Hinkley Loop Info'!$B$1:$Z$1,0)),"No Cust ID")</f>
        <v>No Cust ID</v>
      </c>
      <c r="H62" s="4"/>
      <c r="I62" s="3"/>
      <c r="J62" s="3"/>
      <c r="K62" s="14"/>
      <c r="L62" s="3"/>
      <c r="M62" s="3"/>
      <c r="N62" s="3"/>
      <c r="O62" s="3"/>
      <c r="P62" s="3" t="str">
        <f t="shared" si="11"/>
        <v/>
      </c>
      <c r="Q62" s="3" t="str">
        <f t="shared" si="11"/>
        <v/>
      </c>
      <c r="R62" s="3"/>
      <c r="S62" s="3"/>
      <c r="T62" s="3" t="str">
        <f t="shared" si="12"/>
        <v/>
      </c>
      <c r="U62" s="3" t="str">
        <f t="shared" si="12"/>
        <v/>
      </c>
      <c r="V62" s="3"/>
      <c r="W62" s="3"/>
      <c r="X62" s="3" t="str">
        <f t="shared" si="13"/>
        <v/>
      </c>
      <c r="Y62" s="3" t="str">
        <f t="shared" si="13"/>
        <v/>
      </c>
      <c r="Z62" s="3"/>
      <c r="AA62" s="3"/>
      <c r="AB62" s="3" t="str">
        <f t="shared" si="10"/>
        <v/>
      </c>
      <c r="AC62" s="3" t="str">
        <f t="shared" si="10"/>
        <v/>
      </c>
      <c r="AD62" s="3"/>
      <c r="AE62" s="3"/>
      <c r="AF62" s="3" t="str">
        <f t="shared" si="14"/>
        <v/>
      </c>
      <c r="AG62" s="3" t="str">
        <f t="shared" si="14"/>
        <v/>
      </c>
      <c r="AH62" s="3"/>
    </row>
    <row r="63" spans="1:34" x14ac:dyDescent="0.35">
      <c r="A63" s="11"/>
      <c r="B63" s="2"/>
      <c r="C63" s="13" t="str">
        <f>IFERROR(INDEX('Hinkley Loop Info'!$B$2:$Z$300,MATCH(I63,'Hinkley Loop Info'!$A$2:$A$300,0),MATCH($C$2,'Hinkley Loop Info'!$B$1:$Z$1,0)),"No Match")</f>
        <v>No Match</v>
      </c>
      <c r="D63" s="13" t="str">
        <f>IFERROR(INDEX('Hinkley Loop Info'!$B$2:$Z$300,MATCH(I63,'Hinkley Loop Info'!$A$2:$A$300,0),MATCH($D$2,'Hinkley Loop Info'!$B$1:$Z$1,0)),"No Port Info")</f>
        <v>No Port Info</v>
      </c>
      <c r="E63" s="13" t="str">
        <f t="shared" si="6"/>
        <v>No</v>
      </c>
      <c r="F63" s="13" t="str">
        <f t="shared" si="7"/>
        <v>No Match</v>
      </c>
      <c r="G63" s="13" t="str">
        <f>IFERROR(INDEX('Hinkley Loop Info'!$B$2:$Z$300,MATCH(I63,'Hinkley Loop Info'!$A$2:$A$300,0),MATCH($G$2,'Hinkley Loop Info'!$B$1:$Z$1,0)),"No Cust ID")</f>
        <v>No Cust ID</v>
      </c>
      <c r="H63" s="4"/>
      <c r="I63" s="3"/>
      <c r="J63" s="3"/>
      <c r="K63" s="14"/>
      <c r="L63" s="3"/>
      <c r="M63" s="3"/>
      <c r="N63" s="3"/>
      <c r="O63" s="3"/>
      <c r="P63" s="3" t="str">
        <f t="shared" si="11"/>
        <v/>
      </c>
      <c r="Q63" s="3" t="str">
        <f t="shared" si="11"/>
        <v/>
      </c>
      <c r="R63" s="3"/>
      <c r="S63" s="3"/>
      <c r="T63" s="3" t="str">
        <f t="shared" si="12"/>
        <v/>
      </c>
      <c r="U63" s="3" t="str">
        <f t="shared" si="12"/>
        <v/>
      </c>
      <c r="V63" s="3"/>
      <c r="W63" s="3"/>
      <c r="X63" s="3" t="str">
        <f t="shared" si="13"/>
        <v/>
      </c>
      <c r="Y63" s="3" t="str">
        <f t="shared" si="13"/>
        <v/>
      </c>
      <c r="Z63" s="3"/>
      <c r="AA63" s="3"/>
      <c r="AB63" s="3" t="str">
        <f t="shared" si="10"/>
        <v/>
      </c>
      <c r="AC63" s="3" t="str">
        <f t="shared" si="10"/>
        <v/>
      </c>
      <c r="AD63" s="3"/>
      <c r="AE63" s="3"/>
      <c r="AF63" s="3" t="str">
        <f t="shared" si="14"/>
        <v/>
      </c>
      <c r="AG63" s="3" t="str">
        <f t="shared" si="14"/>
        <v/>
      </c>
      <c r="AH63" s="3"/>
    </row>
    <row r="64" spans="1:34" x14ac:dyDescent="0.35">
      <c r="A64" s="11"/>
      <c r="B64" s="2"/>
      <c r="C64" s="13" t="str">
        <f>IFERROR(INDEX('Hinkley Loop Info'!$B$2:$Z$300,MATCH(I64,'Hinkley Loop Info'!$A$2:$A$300,0),MATCH($C$2,'Hinkley Loop Info'!$B$1:$Z$1,0)),"No Match")</f>
        <v>No Match</v>
      </c>
      <c r="D64" s="13" t="str">
        <f>IFERROR(INDEX('Hinkley Loop Info'!$B$2:$Z$300,MATCH(I64,'Hinkley Loop Info'!$A$2:$A$300,0),MATCH($D$2,'Hinkley Loop Info'!$B$1:$Z$1,0)),"No Port Info")</f>
        <v>No Port Info</v>
      </c>
      <c r="E64" s="13" t="str">
        <f t="shared" si="6"/>
        <v>No</v>
      </c>
      <c r="F64" s="13" t="str">
        <f t="shared" si="7"/>
        <v>No Match</v>
      </c>
      <c r="G64" s="13" t="str">
        <f>IFERROR(INDEX('Hinkley Loop Info'!$B$2:$Z$300,MATCH(I64,'Hinkley Loop Info'!$A$2:$A$300,0),MATCH($G$2,'Hinkley Loop Info'!$B$1:$Z$1,0)),"No Cust ID")</f>
        <v>No Cust ID</v>
      </c>
      <c r="H64" s="4"/>
      <c r="I64" s="3"/>
      <c r="J64" s="3"/>
      <c r="K64" s="14"/>
      <c r="L64" s="3"/>
      <c r="M64" s="3"/>
      <c r="N64" s="3"/>
      <c r="O64" s="3"/>
      <c r="P64" s="3" t="str">
        <f t="shared" si="11"/>
        <v/>
      </c>
      <c r="Q64" s="3" t="str">
        <f t="shared" si="11"/>
        <v/>
      </c>
      <c r="R64" s="3"/>
      <c r="S64" s="3"/>
      <c r="T64" s="3" t="str">
        <f t="shared" si="12"/>
        <v/>
      </c>
      <c r="U64" s="3" t="str">
        <f t="shared" si="12"/>
        <v/>
      </c>
      <c r="V64" s="3"/>
      <c r="W64" s="3"/>
      <c r="X64" s="3" t="str">
        <f t="shared" si="13"/>
        <v/>
      </c>
      <c r="Y64" s="3" t="str">
        <f t="shared" si="13"/>
        <v/>
      </c>
      <c r="Z64" s="3"/>
      <c r="AA64" s="3"/>
      <c r="AB64" s="3" t="str">
        <f t="shared" si="10"/>
        <v/>
      </c>
      <c r="AC64" s="3" t="str">
        <f t="shared" si="10"/>
        <v/>
      </c>
      <c r="AD64" s="3"/>
      <c r="AE64" s="3"/>
      <c r="AF64" s="3" t="str">
        <f t="shared" si="14"/>
        <v/>
      </c>
      <c r="AG64" s="3" t="str">
        <f t="shared" si="14"/>
        <v/>
      </c>
      <c r="AH64" s="3"/>
    </row>
    <row r="65" spans="1:34" x14ac:dyDescent="0.35">
      <c r="A65" s="11"/>
      <c r="B65" s="2"/>
      <c r="C65" s="13" t="str">
        <f>IFERROR(INDEX('Hinkley Loop Info'!$B$2:$Z$300,MATCH(I65,'Hinkley Loop Info'!$A$2:$A$300,0),MATCH($C$2,'Hinkley Loop Info'!$B$1:$Z$1,0)),"No Match")</f>
        <v>No Match</v>
      </c>
      <c r="D65" s="13" t="str">
        <f>IFERROR(INDEX('Hinkley Loop Info'!$B$2:$Z$300,MATCH(I65,'Hinkley Loop Info'!$A$2:$A$300,0),MATCH($D$2,'Hinkley Loop Info'!$B$1:$Z$1,0)),"No Port Info")</f>
        <v>No Port Info</v>
      </c>
      <c r="E65" s="13" t="str">
        <f t="shared" si="6"/>
        <v>No</v>
      </c>
      <c r="F65" s="13" t="str">
        <f t="shared" si="7"/>
        <v>No Match</v>
      </c>
      <c r="G65" s="13" t="str">
        <f>IFERROR(INDEX('Hinkley Loop Info'!$B$2:$Z$300,MATCH(I65,'Hinkley Loop Info'!$A$2:$A$300,0),MATCH($G$2,'Hinkley Loop Info'!$B$1:$Z$1,0)),"No Cust ID")</f>
        <v>No Cust ID</v>
      </c>
      <c r="H65" s="4"/>
      <c r="I65" s="3"/>
      <c r="J65" s="3"/>
      <c r="K65" s="14"/>
      <c r="L65" s="3"/>
      <c r="M65" s="3"/>
      <c r="N65" s="3"/>
      <c r="O65" s="3"/>
      <c r="P65" s="3" t="str">
        <f t="shared" si="11"/>
        <v/>
      </c>
      <c r="Q65" s="3" t="str">
        <f t="shared" si="11"/>
        <v/>
      </c>
      <c r="R65" s="3"/>
      <c r="S65" s="3"/>
      <c r="T65" s="3" t="str">
        <f t="shared" si="12"/>
        <v/>
      </c>
      <c r="U65" s="3" t="str">
        <f t="shared" si="12"/>
        <v/>
      </c>
      <c r="V65" s="3"/>
      <c r="W65" s="3"/>
      <c r="X65" s="3" t="str">
        <f t="shared" si="13"/>
        <v/>
      </c>
      <c r="Y65" s="3" t="str">
        <f t="shared" si="13"/>
        <v/>
      </c>
      <c r="Z65" s="3"/>
      <c r="AA65" s="3"/>
      <c r="AB65" s="3" t="str">
        <f t="shared" si="10"/>
        <v/>
      </c>
      <c r="AC65" s="3" t="str">
        <f t="shared" si="10"/>
        <v/>
      </c>
      <c r="AD65" s="3"/>
      <c r="AE65" s="3"/>
      <c r="AF65" s="3" t="str">
        <f t="shared" si="14"/>
        <v/>
      </c>
      <c r="AG65" s="3" t="str">
        <f t="shared" si="14"/>
        <v/>
      </c>
      <c r="AH65" s="3"/>
    </row>
    <row r="66" spans="1:34" x14ac:dyDescent="0.35">
      <c r="A66" s="11"/>
      <c r="B66" s="2"/>
      <c r="C66" s="13" t="str">
        <f>IFERROR(INDEX('Hinkley Loop Info'!$B$2:$Z$300,MATCH(I66,'Hinkley Loop Info'!$A$2:$A$300,0),MATCH($C$2,'Hinkley Loop Info'!$B$1:$Z$1,0)),"No Match")</f>
        <v>No Match</v>
      </c>
      <c r="D66" s="13" t="str">
        <f>IFERROR(INDEX('Hinkley Loop Info'!$B$2:$Z$300,MATCH(I66,'Hinkley Loop Info'!$A$2:$A$300,0),MATCH($D$2,'Hinkley Loop Info'!$B$1:$Z$1,0)),"No Port Info")</f>
        <v>No Port Info</v>
      </c>
      <c r="E66" s="13" t="str">
        <f t="shared" si="6"/>
        <v>No</v>
      </c>
      <c r="F66" s="13" t="str">
        <f t="shared" si="7"/>
        <v>No Match</v>
      </c>
      <c r="G66" s="13" t="str">
        <f>IFERROR(INDEX('Hinkley Loop Info'!$B$2:$Z$300,MATCH(I66,'Hinkley Loop Info'!$A$2:$A$300,0),MATCH($G$2,'Hinkley Loop Info'!$B$1:$Z$1,0)),"No Cust ID")</f>
        <v>No Cust ID</v>
      </c>
      <c r="H66" s="4"/>
      <c r="I66" s="3"/>
      <c r="J66" s="3"/>
      <c r="K66" s="14"/>
      <c r="L66" s="3"/>
      <c r="M66" s="3"/>
      <c r="N66" s="3"/>
      <c r="O66" s="3"/>
      <c r="P66" s="3" t="str">
        <f t="shared" si="11"/>
        <v/>
      </c>
      <c r="Q66" s="3" t="str">
        <f t="shared" si="11"/>
        <v/>
      </c>
      <c r="R66" s="3"/>
      <c r="S66" s="3"/>
      <c r="T66" s="3" t="str">
        <f t="shared" si="12"/>
        <v/>
      </c>
      <c r="U66" s="3" t="str">
        <f t="shared" si="12"/>
        <v/>
      </c>
      <c r="V66" s="3"/>
      <c r="W66" s="3"/>
      <c r="X66" s="3" t="str">
        <f t="shared" si="13"/>
        <v/>
      </c>
      <c r="Y66" s="3" t="str">
        <f t="shared" si="13"/>
        <v/>
      </c>
      <c r="Z66" s="3"/>
      <c r="AA66" s="3"/>
      <c r="AB66" s="3" t="str">
        <f t="shared" si="10"/>
        <v/>
      </c>
      <c r="AC66" s="3" t="str">
        <f t="shared" si="10"/>
        <v/>
      </c>
      <c r="AD66" s="3"/>
      <c r="AE66" s="3"/>
      <c r="AF66" s="3" t="str">
        <f t="shared" si="14"/>
        <v/>
      </c>
      <c r="AG66" s="3" t="str">
        <f t="shared" si="14"/>
        <v/>
      </c>
      <c r="AH66" s="3"/>
    </row>
    <row r="67" spans="1:34" x14ac:dyDescent="0.35">
      <c r="A67" s="11"/>
      <c r="B67" s="2"/>
      <c r="C67" s="13" t="str">
        <f>IFERROR(INDEX('Hinkley Loop Info'!$B$2:$Z$300,MATCH(I67,'Hinkley Loop Info'!$A$2:$A$300,0),MATCH($C$2,'Hinkley Loop Info'!$B$1:$Z$1,0)),"No Match")</f>
        <v>No Match</v>
      </c>
      <c r="D67" s="13" t="str">
        <f>IFERROR(INDEX('Hinkley Loop Info'!$B$2:$Z$300,MATCH(I67,'Hinkley Loop Info'!$A$2:$A$300,0),MATCH($D$2,'Hinkley Loop Info'!$B$1:$Z$1,0)),"No Port Info")</f>
        <v>No Port Info</v>
      </c>
      <c r="E67" s="13" t="str">
        <f t="shared" si="6"/>
        <v>No</v>
      </c>
      <c r="F67" s="13" t="str">
        <f t="shared" si="7"/>
        <v>No Match</v>
      </c>
      <c r="G67" s="13" t="str">
        <f>IFERROR(INDEX('Hinkley Loop Info'!$B$2:$Z$300,MATCH(I67,'Hinkley Loop Info'!$A$2:$A$300,0),MATCH($G$2,'Hinkley Loop Info'!$B$1:$Z$1,0)),"No Cust ID")</f>
        <v>No Cust ID</v>
      </c>
      <c r="H67" s="4"/>
      <c r="I67" s="3"/>
      <c r="J67" s="3"/>
      <c r="K67" s="14"/>
      <c r="L67" s="3"/>
      <c r="M67" s="3"/>
      <c r="N67" s="3"/>
      <c r="O67" s="3"/>
      <c r="P67" s="3" t="str">
        <f t="shared" si="11"/>
        <v/>
      </c>
      <c r="Q67" s="3" t="str">
        <f t="shared" si="11"/>
        <v/>
      </c>
      <c r="R67" s="3"/>
      <c r="S67" s="3"/>
      <c r="T67" s="3" t="str">
        <f t="shared" si="12"/>
        <v/>
      </c>
      <c r="U67" s="3" t="str">
        <f t="shared" si="12"/>
        <v/>
      </c>
      <c r="V67" s="3"/>
      <c r="W67" s="3"/>
      <c r="X67" s="3" t="str">
        <f t="shared" si="13"/>
        <v/>
      </c>
      <c r="Y67" s="3" t="str">
        <f t="shared" si="13"/>
        <v/>
      </c>
      <c r="Z67" s="3"/>
      <c r="AA67" s="3"/>
      <c r="AB67" s="3" t="str">
        <f t="shared" si="10"/>
        <v/>
      </c>
      <c r="AC67" s="3" t="str">
        <f t="shared" si="10"/>
        <v/>
      </c>
      <c r="AD67" s="3"/>
      <c r="AE67" s="3"/>
      <c r="AF67" s="3" t="str">
        <f t="shared" si="14"/>
        <v/>
      </c>
      <c r="AG67" s="3" t="str">
        <f t="shared" si="14"/>
        <v/>
      </c>
      <c r="AH67" s="3"/>
    </row>
    <row r="68" spans="1:34" x14ac:dyDescent="0.35">
      <c r="A68" s="11"/>
      <c r="B68" s="2"/>
      <c r="C68" s="13" t="str">
        <f>IFERROR(INDEX('Hinkley Loop Info'!$B$2:$Z$300,MATCH(I68,'Hinkley Loop Info'!$A$2:$A$300,0),MATCH($C$2,'Hinkley Loop Info'!$B$1:$Z$1,0)),"No Match")</f>
        <v>No Match</v>
      </c>
      <c r="D68" s="13" t="str">
        <f>IFERROR(INDEX('Hinkley Loop Info'!$B$2:$Z$300,MATCH(I68,'Hinkley Loop Info'!$A$2:$A$300,0),MATCH($D$2,'Hinkley Loop Info'!$B$1:$Z$1,0)),"No Port Info")</f>
        <v>No Port Info</v>
      </c>
      <c r="E68" s="13" t="str">
        <f t="shared" ref="E68:E131" si="15">IFERROR(IF(C68=J68,"Yes","No"),"Not Found")</f>
        <v>No</v>
      </c>
      <c r="F68" s="13" t="str">
        <f t="shared" ref="F68:F131" si="16">IFERROR(IF(D68=L68,"Match","No Match"),"No Port")</f>
        <v>No Match</v>
      </c>
      <c r="G68" s="13" t="str">
        <f>IFERROR(INDEX('Hinkley Loop Info'!$B$2:$Z$300,MATCH(I68,'Hinkley Loop Info'!$A$2:$A$300,0),MATCH($G$2,'Hinkley Loop Info'!$B$1:$Z$1,0)),"No Cust ID")</f>
        <v>No Cust ID</v>
      </c>
      <c r="H68" s="4"/>
      <c r="I68" s="3"/>
      <c r="J68" s="3"/>
      <c r="K68" s="14"/>
      <c r="L68" s="3"/>
      <c r="M68" s="3"/>
      <c r="N68" s="3"/>
      <c r="O68" s="3"/>
      <c r="P68" s="3" t="str">
        <f t="shared" si="11"/>
        <v/>
      </c>
      <c r="Q68" s="3" t="str">
        <f t="shared" si="11"/>
        <v/>
      </c>
      <c r="R68" s="3"/>
      <c r="S68" s="3"/>
      <c r="T68" s="3" t="str">
        <f t="shared" si="12"/>
        <v/>
      </c>
      <c r="U68" s="3" t="str">
        <f t="shared" si="12"/>
        <v/>
      </c>
      <c r="V68" s="3"/>
      <c r="W68" s="3"/>
      <c r="X68" s="3" t="str">
        <f t="shared" si="13"/>
        <v/>
      </c>
      <c r="Y68" s="3" t="str">
        <f t="shared" si="13"/>
        <v/>
      </c>
      <c r="Z68" s="3"/>
      <c r="AA68" s="3"/>
      <c r="AB68" s="3" t="str">
        <f t="shared" si="10"/>
        <v/>
      </c>
      <c r="AC68" s="3" t="str">
        <f t="shared" si="10"/>
        <v/>
      </c>
      <c r="AD68" s="3"/>
      <c r="AE68" s="3"/>
      <c r="AF68" s="3" t="str">
        <f t="shared" si="14"/>
        <v/>
      </c>
      <c r="AG68" s="3" t="str">
        <f t="shared" si="14"/>
        <v/>
      </c>
      <c r="AH68" s="3"/>
    </row>
    <row r="69" spans="1:34" x14ac:dyDescent="0.35">
      <c r="A69" s="11"/>
      <c r="B69" s="2"/>
      <c r="C69" s="13" t="str">
        <f>IFERROR(INDEX('Hinkley Loop Info'!$B$2:$Z$300,MATCH(I69,'Hinkley Loop Info'!$A$2:$A$300,0),MATCH($C$2,'Hinkley Loop Info'!$B$1:$Z$1,0)),"No Match")</f>
        <v>No Match</v>
      </c>
      <c r="D69" s="13" t="str">
        <f>IFERROR(INDEX('Hinkley Loop Info'!$B$2:$Z$300,MATCH(I69,'Hinkley Loop Info'!$A$2:$A$300,0),MATCH($D$2,'Hinkley Loop Info'!$B$1:$Z$1,0)),"No Port Info")</f>
        <v>No Port Info</v>
      </c>
      <c r="E69" s="13" t="str">
        <f t="shared" si="15"/>
        <v>No</v>
      </c>
      <c r="F69" s="13" t="str">
        <f t="shared" si="16"/>
        <v>No Match</v>
      </c>
      <c r="G69" s="13" t="str">
        <f>IFERROR(INDEX('Hinkley Loop Info'!$B$2:$Z$300,MATCH(I69,'Hinkley Loop Info'!$A$2:$A$300,0),MATCH($G$2,'Hinkley Loop Info'!$B$1:$Z$1,0)),"No Cust ID")</f>
        <v>No Cust ID</v>
      </c>
      <c r="H69" s="4"/>
      <c r="I69" s="3"/>
      <c r="J69" s="3"/>
      <c r="K69" s="14"/>
      <c r="L69" s="3"/>
      <c r="M69" s="3"/>
      <c r="N69" s="3"/>
      <c r="O69" s="3"/>
      <c r="P69" s="3" t="str">
        <f t="shared" si="11"/>
        <v/>
      </c>
      <c r="Q69" s="3" t="str">
        <f t="shared" si="11"/>
        <v/>
      </c>
      <c r="R69" s="3"/>
      <c r="S69" s="3"/>
      <c r="T69" s="3" t="str">
        <f t="shared" si="12"/>
        <v/>
      </c>
      <c r="U69" s="3" t="str">
        <f t="shared" si="12"/>
        <v/>
      </c>
      <c r="V69" s="3"/>
      <c r="W69" s="3"/>
      <c r="X69" s="3" t="str">
        <f t="shared" si="13"/>
        <v/>
      </c>
      <c r="Y69" s="3" t="str">
        <f t="shared" si="13"/>
        <v/>
      </c>
      <c r="Z69" s="3"/>
      <c r="AA69" s="3"/>
      <c r="AB69" s="3" t="str">
        <f t="shared" si="10"/>
        <v/>
      </c>
      <c r="AC69" s="3" t="str">
        <f t="shared" si="10"/>
        <v/>
      </c>
      <c r="AD69" s="3"/>
      <c r="AE69" s="3"/>
      <c r="AF69" s="3" t="str">
        <f t="shared" si="14"/>
        <v/>
      </c>
      <c r="AG69" s="3" t="str">
        <f t="shared" si="14"/>
        <v/>
      </c>
      <c r="AH69" s="3"/>
    </row>
    <row r="70" spans="1:34" x14ac:dyDescent="0.35">
      <c r="A70" s="11"/>
      <c r="B70" s="2"/>
      <c r="C70" s="13" t="str">
        <f>IFERROR(INDEX('Hinkley Loop Info'!$B$2:$Z$300,MATCH(I70,'Hinkley Loop Info'!$A$2:$A$300,0),MATCH($C$2,'Hinkley Loop Info'!$B$1:$Z$1,0)),"No Match")</f>
        <v>No Match</v>
      </c>
      <c r="D70" s="13" t="str">
        <f>IFERROR(INDEX('Hinkley Loop Info'!$B$2:$Z$300,MATCH(I70,'Hinkley Loop Info'!$A$2:$A$300,0),MATCH($D$2,'Hinkley Loop Info'!$B$1:$Z$1,0)),"No Port Info")</f>
        <v>No Port Info</v>
      </c>
      <c r="E70" s="13" t="str">
        <f t="shared" si="15"/>
        <v>No</v>
      </c>
      <c r="F70" s="13" t="str">
        <f t="shared" si="16"/>
        <v>No Match</v>
      </c>
      <c r="G70" s="13" t="str">
        <f>IFERROR(INDEX('Hinkley Loop Info'!$B$2:$Z$300,MATCH(I70,'Hinkley Loop Info'!$A$2:$A$300,0),MATCH($G$2,'Hinkley Loop Info'!$B$1:$Z$1,0)),"No Cust ID")</f>
        <v>No Cust ID</v>
      </c>
      <c r="H70" s="4"/>
      <c r="I70" s="3"/>
      <c r="J70" s="3"/>
      <c r="K70" s="14"/>
      <c r="L70" s="3"/>
      <c r="M70" s="3"/>
      <c r="N70" s="3"/>
      <c r="O70" s="3"/>
      <c r="P70" s="3" t="str">
        <f t="shared" si="11"/>
        <v/>
      </c>
      <c r="Q70" s="3" t="str">
        <f t="shared" si="11"/>
        <v/>
      </c>
      <c r="R70" s="3"/>
      <c r="S70" s="3"/>
      <c r="T70" s="3" t="str">
        <f t="shared" si="12"/>
        <v/>
      </c>
      <c r="U70" s="3" t="str">
        <f t="shared" si="12"/>
        <v/>
      </c>
      <c r="V70" s="3"/>
      <c r="W70" s="3"/>
      <c r="X70" s="3" t="str">
        <f t="shared" si="13"/>
        <v/>
      </c>
      <c r="Y70" s="3" t="str">
        <f t="shared" si="13"/>
        <v/>
      </c>
      <c r="Z70" s="3"/>
      <c r="AA70" s="3"/>
      <c r="AB70" s="3" t="str">
        <f t="shared" si="10"/>
        <v/>
      </c>
      <c r="AC70" s="3" t="str">
        <f t="shared" si="10"/>
        <v/>
      </c>
      <c r="AD70" s="3"/>
      <c r="AE70" s="3"/>
      <c r="AF70" s="3" t="str">
        <f t="shared" si="14"/>
        <v/>
      </c>
      <c r="AG70" s="3" t="str">
        <f t="shared" si="14"/>
        <v/>
      </c>
      <c r="AH70" s="3"/>
    </row>
    <row r="71" spans="1:34" x14ac:dyDescent="0.35">
      <c r="A71" s="11"/>
      <c r="B71" s="2"/>
      <c r="C71" s="13" t="str">
        <f>IFERROR(INDEX('Hinkley Loop Info'!$B$2:$Z$300,MATCH(I71,'Hinkley Loop Info'!$A$2:$A$300,0),MATCH($C$2,'Hinkley Loop Info'!$B$1:$Z$1,0)),"No Match")</f>
        <v>No Match</v>
      </c>
      <c r="D71" s="13" t="str">
        <f>IFERROR(INDEX('Hinkley Loop Info'!$B$2:$Z$300,MATCH(I71,'Hinkley Loop Info'!$A$2:$A$300,0),MATCH($D$2,'Hinkley Loop Info'!$B$1:$Z$1,0)),"No Port Info")</f>
        <v>No Port Info</v>
      </c>
      <c r="E71" s="13" t="str">
        <f t="shared" si="15"/>
        <v>No</v>
      </c>
      <c r="F71" s="13" t="str">
        <f t="shared" si="16"/>
        <v>No Match</v>
      </c>
      <c r="G71" s="13" t="str">
        <f>IFERROR(INDEX('Hinkley Loop Info'!$B$2:$Z$300,MATCH(I71,'Hinkley Loop Info'!$A$2:$A$300,0),MATCH($G$2,'Hinkley Loop Info'!$B$1:$Z$1,0)),"No Cust ID")</f>
        <v>No Cust ID</v>
      </c>
      <c r="H71" s="4"/>
      <c r="I71" s="3"/>
      <c r="J71" s="3"/>
      <c r="K71" s="14"/>
      <c r="L71" s="3"/>
      <c r="M71" s="3"/>
      <c r="N71" s="3"/>
      <c r="O71" s="3"/>
      <c r="P71" s="3" t="str">
        <f t="shared" si="11"/>
        <v/>
      </c>
      <c r="Q71" s="3" t="str">
        <f t="shared" si="11"/>
        <v/>
      </c>
      <c r="R71" s="3"/>
      <c r="S71" s="3"/>
      <c r="T71" s="3" t="str">
        <f t="shared" si="12"/>
        <v/>
      </c>
      <c r="U71" s="3" t="str">
        <f t="shared" si="12"/>
        <v/>
      </c>
      <c r="V71" s="3"/>
      <c r="W71" s="3"/>
      <c r="X71" s="3" t="str">
        <f t="shared" si="13"/>
        <v/>
      </c>
      <c r="Y71" s="3" t="str">
        <f t="shared" si="13"/>
        <v/>
      </c>
      <c r="Z71" s="3"/>
      <c r="AA71" s="3"/>
      <c r="AB71" s="3" t="str">
        <f t="shared" si="10"/>
        <v/>
      </c>
      <c r="AC71" s="3" t="str">
        <f t="shared" si="10"/>
        <v/>
      </c>
      <c r="AD71" s="3"/>
      <c r="AE71" s="3"/>
      <c r="AF71" s="3" t="str">
        <f t="shared" si="14"/>
        <v/>
      </c>
      <c r="AG71" s="3" t="str">
        <f t="shared" si="14"/>
        <v/>
      </c>
      <c r="AH71" s="3"/>
    </row>
    <row r="72" spans="1:34" x14ac:dyDescent="0.35">
      <c r="A72" s="11"/>
      <c r="B72" s="2"/>
      <c r="C72" s="13" t="str">
        <f>IFERROR(INDEX('Hinkley Loop Info'!$B$2:$Z$300,MATCH(I72,'Hinkley Loop Info'!$A$2:$A$300,0),MATCH($C$2,'Hinkley Loop Info'!$B$1:$Z$1,0)),"No Match")</f>
        <v>No Match</v>
      </c>
      <c r="D72" s="13" t="str">
        <f>IFERROR(INDEX('Hinkley Loop Info'!$B$2:$Z$300,MATCH(I72,'Hinkley Loop Info'!$A$2:$A$300,0),MATCH($D$2,'Hinkley Loop Info'!$B$1:$Z$1,0)),"No Port Info")</f>
        <v>No Port Info</v>
      </c>
      <c r="E72" s="13" t="str">
        <f t="shared" si="15"/>
        <v>No</v>
      </c>
      <c r="F72" s="13" t="str">
        <f t="shared" si="16"/>
        <v>No Match</v>
      </c>
      <c r="G72" s="13" t="str">
        <f>IFERROR(INDEX('Hinkley Loop Info'!$B$2:$Z$300,MATCH(I72,'Hinkley Loop Info'!$A$2:$A$300,0),MATCH($G$2,'Hinkley Loop Info'!$B$1:$Z$1,0)),"No Cust ID")</f>
        <v>No Cust ID</v>
      </c>
      <c r="H72" s="4"/>
      <c r="I72" s="3"/>
      <c r="J72" s="3"/>
      <c r="K72" s="14"/>
      <c r="L72" s="3"/>
      <c r="M72" s="3"/>
      <c r="N72" s="3"/>
      <c r="O72" s="3"/>
      <c r="P72" s="3" t="str">
        <f t="shared" si="11"/>
        <v/>
      </c>
      <c r="Q72" s="3" t="str">
        <f t="shared" si="11"/>
        <v/>
      </c>
      <c r="R72" s="3"/>
      <c r="S72" s="3"/>
      <c r="T72" s="3" t="str">
        <f t="shared" si="12"/>
        <v/>
      </c>
      <c r="U72" s="3" t="str">
        <f t="shared" si="12"/>
        <v/>
      </c>
      <c r="V72" s="3"/>
      <c r="W72" s="3"/>
      <c r="X72" s="3" t="str">
        <f t="shared" si="13"/>
        <v/>
      </c>
      <c r="Y72" s="3" t="str">
        <f t="shared" si="13"/>
        <v/>
      </c>
      <c r="Z72" s="3"/>
      <c r="AA72" s="3"/>
      <c r="AB72" s="3" t="str">
        <f t="shared" si="10"/>
        <v/>
      </c>
      <c r="AC72" s="3" t="str">
        <f t="shared" si="10"/>
        <v/>
      </c>
      <c r="AD72" s="3"/>
      <c r="AE72" s="3"/>
      <c r="AF72" s="3" t="str">
        <f t="shared" si="14"/>
        <v/>
      </c>
      <c r="AG72" s="3" t="str">
        <f t="shared" si="14"/>
        <v/>
      </c>
      <c r="AH72" s="3"/>
    </row>
    <row r="73" spans="1:34" x14ac:dyDescent="0.35">
      <c r="A73" s="11"/>
      <c r="B73" s="2"/>
      <c r="C73" s="13" t="str">
        <f>IFERROR(INDEX('Hinkley Loop Info'!$B$2:$Z$300,MATCH(I73,'Hinkley Loop Info'!$A$2:$A$300,0),MATCH($C$2,'Hinkley Loop Info'!$B$1:$Z$1,0)),"No Match")</f>
        <v>No Match</v>
      </c>
      <c r="D73" s="13" t="str">
        <f>IFERROR(INDEX('Hinkley Loop Info'!$B$2:$Z$300,MATCH(I73,'Hinkley Loop Info'!$A$2:$A$300,0),MATCH($D$2,'Hinkley Loop Info'!$B$1:$Z$1,0)),"No Port Info")</f>
        <v>No Port Info</v>
      </c>
      <c r="E73" s="13" t="str">
        <f t="shared" si="15"/>
        <v>No</v>
      </c>
      <c r="F73" s="13" t="str">
        <f t="shared" si="16"/>
        <v>No Match</v>
      </c>
      <c r="G73" s="13" t="str">
        <f>IFERROR(INDEX('Hinkley Loop Info'!$B$2:$Z$300,MATCH(I73,'Hinkley Loop Info'!$A$2:$A$300,0),MATCH($G$2,'Hinkley Loop Info'!$B$1:$Z$1,0)),"No Cust ID")</f>
        <v>No Cust ID</v>
      </c>
      <c r="H73" s="4"/>
      <c r="I73" s="3"/>
      <c r="J73" s="3"/>
      <c r="K73" s="14"/>
      <c r="L73" s="3"/>
      <c r="M73" s="3"/>
      <c r="N73" s="3"/>
      <c r="O73" s="3"/>
      <c r="P73" s="3" t="str">
        <f t="shared" si="11"/>
        <v/>
      </c>
      <c r="Q73" s="3" t="str">
        <f t="shared" si="11"/>
        <v/>
      </c>
      <c r="R73" s="3"/>
      <c r="S73" s="3"/>
      <c r="T73" s="3" t="str">
        <f t="shared" si="12"/>
        <v/>
      </c>
      <c r="U73" s="3" t="str">
        <f t="shared" si="12"/>
        <v/>
      </c>
      <c r="V73" s="3"/>
      <c r="W73" s="3"/>
      <c r="X73" s="3" t="str">
        <f t="shared" si="13"/>
        <v/>
      </c>
      <c r="Y73" s="3" t="str">
        <f t="shared" si="13"/>
        <v/>
      </c>
      <c r="Z73" s="3"/>
      <c r="AA73" s="3"/>
      <c r="AB73" s="3" t="str">
        <f t="shared" si="10"/>
        <v/>
      </c>
      <c r="AC73" s="3" t="str">
        <f t="shared" si="10"/>
        <v/>
      </c>
      <c r="AD73" s="3"/>
      <c r="AE73" s="3"/>
      <c r="AF73" s="3" t="str">
        <f t="shared" si="14"/>
        <v/>
      </c>
      <c r="AG73" s="3" t="str">
        <f t="shared" si="14"/>
        <v/>
      </c>
      <c r="AH73" s="3"/>
    </row>
    <row r="74" spans="1:34" x14ac:dyDescent="0.35">
      <c r="A74" s="11"/>
      <c r="B74" s="2"/>
      <c r="C74" s="13" t="str">
        <f>IFERROR(INDEX('Hinkley Loop Info'!$B$2:$Z$300,MATCH(I74,'Hinkley Loop Info'!$A$2:$A$300,0),MATCH($C$2,'Hinkley Loop Info'!$B$1:$Z$1,0)),"No Match")</f>
        <v>No Match</v>
      </c>
      <c r="D74" s="13" t="str">
        <f>IFERROR(INDEX('Hinkley Loop Info'!$B$2:$Z$300,MATCH(I74,'Hinkley Loop Info'!$A$2:$A$300,0),MATCH($D$2,'Hinkley Loop Info'!$B$1:$Z$1,0)),"No Port Info")</f>
        <v>No Port Info</v>
      </c>
      <c r="E74" s="13" t="str">
        <f t="shared" si="15"/>
        <v>No</v>
      </c>
      <c r="F74" s="13" t="str">
        <f t="shared" si="16"/>
        <v>No Match</v>
      </c>
      <c r="G74" s="13" t="str">
        <f>IFERROR(INDEX('Hinkley Loop Info'!$B$2:$Z$300,MATCH(I74,'Hinkley Loop Info'!$A$2:$A$300,0),MATCH($G$2,'Hinkley Loop Info'!$B$1:$Z$1,0)),"No Cust ID")</f>
        <v>No Cust ID</v>
      </c>
      <c r="H74" s="4"/>
      <c r="I74" s="3"/>
      <c r="J74" s="3"/>
      <c r="K74" s="14"/>
      <c r="L74" s="3"/>
      <c r="M74" s="3"/>
      <c r="N74" s="3"/>
      <c r="O74" s="3"/>
      <c r="P74" s="3" t="str">
        <f t="shared" si="11"/>
        <v/>
      </c>
      <c r="Q74" s="3" t="str">
        <f t="shared" si="11"/>
        <v/>
      </c>
      <c r="R74" s="3"/>
      <c r="S74" s="3"/>
      <c r="T74" s="3" t="str">
        <f t="shared" si="12"/>
        <v/>
      </c>
      <c r="U74" s="3" t="str">
        <f t="shared" si="12"/>
        <v/>
      </c>
      <c r="V74" s="3"/>
      <c r="W74" s="3"/>
      <c r="X74" s="3" t="str">
        <f t="shared" si="13"/>
        <v/>
      </c>
      <c r="Y74" s="3" t="str">
        <f t="shared" si="13"/>
        <v/>
      </c>
      <c r="Z74" s="3"/>
      <c r="AA74" s="3"/>
      <c r="AB74" s="3" t="str">
        <f t="shared" si="10"/>
        <v/>
      </c>
      <c r="AC74" s="3" t="str">
        <f t="shared" si="10"/>
        <v/>
      </c>
      <c r="AD74" s="3"/>
      <c r="AE74" s="3"/>
      <c r="AF74" s="3" t="str">
        <f t="shared" si="14"/>
        <v/>
      </c>
      <c r="AG74" s="3" t="str">
        <f t="shared" si="14"/>
        <v/>
      </c>
      <c r="AH74" s="3"/>
    </row>
    <row r="75" spans="1:34" x14ac:dyDescent="0.35">
      <c r="A75" s="11"/>
      <c r="B75" s="2"/>
      <c r="C75" s="13" t="str">
        <f>IFERROR(INDEX('Hinkley Loop Info'!$B$2:$Z$300,MATCH(I75,'Hinkley Loop Info'!$A$2:$A$300,0),MATCH($C$2,'Hinkley Loop Info'!$B$1:$Z$1,0)),"No Match")</f>
        <v>No Match</v>
      </c>
      <c r="D75" s="13" t="str">
        <f>IFERROR(INDEX('Hinkley Loop Info'!$B$2:$Z$300,MATCH(I75,'Hinkley Loop Info'!$A$2:$A$300,0),MATCH($D$2,'Hinkley Loop Info'!$B$1:$Z$1,0)),"No Port Info")</f>
        <v>No Port Info</v>
      </c>
      <c r="E75" s="13" t="str">
        <f t="shared" si="15"/>
        <v>No</v>
      </c>
      <c r="F75" s="13" t="str">
        <f t="shared" si="16"/>
        <v>No Match</v>
      </c>
      <c r="G75" s="13" t="str">
        <f>IFERROR(INDEX('Hinkley Loop Info'!$B$2:$Z$300,MATCH(I75,'Hinkley Loop Info'!$A$2:$A$300,0),MATCH($G$2,'Hinkley Loop Info'!$B$1:$Z$1,0)),"No Cust ID")</f>
        <v>No Cust ID</v>
      </c>
      <c r="H75" s="4"/>
      <c r="I75" s="3"/>
      <c r="J75" s="3"/>
      <c r="K75" s="14"/>
      <c r="L75" s="3"/>
      <c r="M75" s="3"/>
      <c r="N75" s="3"/>
      <c r="O75" s="3"/>
      <c r="P75" s="3" t="str">
        <f t="shared" si="11"/>
        <v/>
      </c>
      <c r="Q75" s="3" t="str">
        <f t="shared" si="11"/>
        <v/>
      </c>
      <c r="R75" s="3"/>
      <c r="S75" s="3"/>
      <c r="T75" s="3" t="str">
        <f t="shared" si="12"/>
        <v/>
      </c>
      <c r="U75" s="3" t="str">
        <f t="shared" si="12"/>
        <v/>
      </c>
      <c r="V75" s="3"/>
      <c r="W75" s="3"/>
      <c r="X75" s="3" t="str">
        <f t="shared" si="13"/>
        <v/>
      </c>
      <c r="Y75" s="3" t="str">
        <f t="shared" si="13"/>
        <v/>
      </c>
      <c r="Z75" s="3"/>
      <c r="AA75" s="3"/>
      <c r="AB75" s="3" t="str">
        <f t="shared" si="10"/>
        <v/>
      </c>
      <c r="AC75" s="3" t="str">
        <f t="shared" si="10"/>
        <v/>
      </c>
      <c r="AD75" s="3"/>
      <c r="AE75" s="3"/>
      <c r="AF75" s="3" t="str">
        <f t="shared" si="14"/>
        <v/>
      </c>
      <c r="AG75" s="3" t="str">
        <f t="shared" si="14"/>
        <v/>
      </c>
      <c r="AH75" s="3"/>
    </row>
    <row r="76" spans="1:34" x14ac:dyDescent="0.35">
      <c r="A76" s="11"/>
      <c r="B76" s="2"/>
      <c r="C76" s="13" t="str">
        <f>IFERROR(INDEX('Hinkley Loop Info'!$B$2:$Z$300,MATCH(I76,'Hinkley Loop Info'!$A$2:$A$300,0),MATCH($C$2,'Hinkley Loop Info'!$B$1:$Z$1,0)),"No Match")</f>
        <v>No Match</v>
      </c>
      <c r="D76" s="13" t="str">
        <f>IFERROR(INDEX('Hinkley Loop Info'!$B$2:$Z$300,MATCH(I76,'Hinkley Loop Info'!$A$2:$A$300,0),MATCH($D$2,'Hinkley Loop Info'!$B$1:$Z$1,0)),"No Port Info")</f>
        <v>No Port Info</v>
      </c>
      <c r="E76" s="13" t="str">
        <f t="shared" si="15"/>
        <v>No</v>
      </c>
      <c r="F76" s="13" t="str">
        <f t="shared" si="16"/>
        <v>No Match</v>
      </c>
      <c r="G76" s="13" t="str">
        <f>IFERROR(INDEX('Hinkley Loop Info'!$B$2:$Z$300,MATCH(I76,'Hinkley Loop Info'!$A$2:$A$300,0),MATCH($G$2,'Hinkley Loop Info'!$B$1:$Z$1,0)),"No Cust ID")</f>
        <v>No Cust ID</v>
      </c>
      <c r="H76" s="4"/>
      <c r="I76" s="3"/>
      <c r="J76" s="3"/>
      <c r="K76" s="14"/>
      <c r="L76" s="3"/>
      <c r="M76" s="3"/>
      <c r="N76" s="3"/>
      <c r="O76" s="3"/>
      <c r="P76" s="3" t="str">
        <f t="shared" si="11"/>
        <v/>
      </c>
      <c r="Q76" s="3" t="str">
        <f t="shared" si="11"/>
        <v/>
      </c>
      <c r="R76" s="3"/>
      <c r="S76" s="3"/>
      <c r="T76" s="3" t="str">
        <f t="shared" si="12"/>
        <v/>
      </c>
      <c r="U76" s="3" t="str">
        <f t="shared" si="12"/>
        <v/>
      </c>
      <c r="V76" s="3"/>
      <c r="W76" s="3"/>
      <c r="X76" s="3" t="str">
        <f t="shared" si="13"/>
        <v/>
      </c>
      <c r="Y76" s="3" t="str">
        <f t="shared" si="13"/>
        <v/>
      </c>
      <c r="Z76" s="3"/>
      <c r="AA76" s="3"/>
      <c r="AB76" s="3" t="str">
        <f t="shared" si="10"/>
        <v/>
      </c>
      <c r="AC76" s="3" t="str">
        <f t="shared" si="10"/>
        <v/>
      </c>
      <c r="AD76" s="3"/>
      <c r="AE76" s="3"/>
      <c r="AF76" s="3" t="str">
        <f t="shared" si="14"/>
        <v/>
      </c>
      <c r="AG76" s="3" t="str">
        <f t="shared" si="14"/>
        <v/>
      </c>
      <c r="AH76" s="3"/>
    </row>
    <row r="77" spans="1:34" x14ac:dyDescent="0.35">
      <c r="A77" s="11"/>
      <c r="B77" s="2"/>
      <c r="C77" s="13" t="str">
        <f>IFERROR(INDEX('Hinkley Loop Info'!$B$2:$Z$300,MATCH(I77,'Hinkley Loop Info'!$A$2:$A$300,0),MATCH($C$2,'Hinkley Loop Info'!$B$1:$Z$1,0)),"No Match")</f>
        <v>No Match</v>
      </c>
      <c r="D77" s="13" t="str">
        <f>IFERROR(INDEX('Hinkley Loop Info'!$B$2:$Z$300,MATCH(I77,'Hinkley Loop Info'!$A$2:$A$300,0),MATCH($D$2,'Hinkley Loop Info'!$B$1:$Z$1,0)),"No Port Info")</f>
        <v>No Port Info</v>
      </c>
      <c r="E77" s="13" t="str">
        <f t="shared" si="15"/>
        <v>No</v>
      </c>
      <c r="F77" s="13" t="str">
        <f t="shared" si="16"/>
        <v>No Match</v>
      </c>
      <c r="G77" s="13" t="str">
        <f>IFERROR(INDEX('Hinkley Loop Info'!$B$2:$Z$300,MATCH(I77,'Hinkley Loop Info'!$A$2:$A$300,0),MATCH($G$2,'Hinkley Loop Info'!$B$1:$Z$1,0)),"No Cust ID")</f>
        <v>No Cust ID</v>
      </c>
      <c r="H77" s="4"/>
      <c r="I77" s="3"/>
      <c r="J77" s="3"/>
      <c r="K77" s="14"/>
      <c r="L77" s="3"/>
      <c r="M77" s="3"/>
      <c r="N77" s="3"/>
      <c r="O77" s="3"/>
      <c r="P77" s="3" t="str">
        <f t="shared" si="11"/>
        <v/>
      </c>
      <c r="Q77" s="3" t="str">
        <f t="shared" si="11"/>
        <v/>
      </c>
      <c r="R77" s="3"/>
      <c r="S77" s="3"/>
      <c r="T77" s="3" t="str">
        <f t="shared" si="12"/>
        <v/>
      </c>
      <c r="U77" s="3" t="str">
        <f t="shared" si="12"/>
        <v/>
      </c>
      <c r="V77" s="3"/>
      <c r="W77" s="3"/>
      <c r="X77" s="3" t="str">
        <f t="shared" si="13"/>
        <v/>
      </c>
      <c r="Y77" s="3" t="str">
        <f t="shared" si="13"/>
        <v/>
      </c>
      <c r="Z77" s="3"/>
      <c r="AA77" s="3"/>
      <c r="AB77" s="3" t="str">
        <f t="shared" si="10"/>
        <v/>
      </c>
      <c r="AC77" s="3" t="str">
        <f t="shared" si="10"/>
        <v/>
      </c>
      <c r="AD77" s="3"/>
      <c r="AE77" s="3"/>
      <c r="AF77" s="3" t="str">
        <f t="shared" si="14"/>
        <v/>
      </c>
      <c r="AG77" s="3" t="str">
        <f t="shared" si="14"/>
        <v/>
      </c>
      <c r="AH77" s="3"/>
    </row>
    <row r="78" spans="1:34" x14ac:dyDescent="0.35">
      <c r="A78" s="11"/>
      <c r="B78" s="2"/>
      <c r="C78" s="13" t="str">
        <f>IFERROR(INDEX('Hinkley Loop Info'!$B$2:$Z$300,MATCH(I78,'Hinkley Loop Info'!$A$2:$A$300,0),MATCH($C$2,'Hinkley Loop Info'!$B$1:$Z$1,0)),"No Match")</f>
        <v>No Match</v>
      </c>
      <c r="D78" s="13" t="str">
        <f>IFERROR(INDEX('Hinkley Loop Info'!$B$2:$Z$300,MATCH(I78,'Hinkley Loop Info'!$A$2:$A$300,0),MATCH($D$2,'Hinkley Loop Info'!$B$1:$Z$1,0)),"No Port Info")</f>
        <v>No Port Info</v>
      </c>
      <c r="E78" s="13" t="str">
        <f t="shared" si="15"/>
        <v>No</v>
      </c>
      <c r="F78" s="13" t="str">
        <f t="shared" si="16"/>
        <v>No Match</v>
      </c>
      <c r="G78" s="13" t="str">
        <f>IFERROR(INDEX('Hinkley Loop Info'!$B$2:$Z$300,MATCH(I78,'Hinkley Loop Info'!$A$2:$A$300,0),MATCH($G$2,'Hinkley Loop Info'!$B$1:$Z$1,0)),"No Cust ID")</f>
        <v>No Cust ID</v>
      </c>
      <c r="H78" s="4"/>
      <c r="I78" s="3"/>
      <c r="J78" s="3"/>
      <c r="K78" s="14"/>
      <c r="L78" s="3"/>
      <c r="M78" s="3"/>
      <c r="N78" s="3"/>
      <c r="O78" s="3"/>
      <c r="P78" s="3" t="str">
        <f t="shared" si="11"/>
        <v/>
      </c>
      <c r="Q78" s="3" t="str">
        <f t="shared" si="11"/>
        <v/>
      </c>
      <c r="R78" s="3"/>
      <c r="S78" s="3"/>
      <c r="T78" s="3" t="str">
        <f t="shared" si="12"/>
        <v/>
      </c>
      <c r="U78" s="3" t="str">
        <f t="shared" si="12"/>
        <v/>
      </c>
      <c r="V78" s="3"/>
      <c r="W78" s="3"/>
      <c r="X78" s="3" t="str">
        <f t="shared" si="13"/>
        <v/>
      </c>
      <c r="Y78" s="3" t="str">
        <f t="shared" si="13"/>
        <v/>
      </c>
      <c r="Z78" s="3"/>
      <c r="AA78" s="3"/>
      <c r="AB78" s="3" t="str">
        <f t="shared" si="10"/>
        <v/>
      </c>
      <c r="AC78" s="3" t="str">
        <f t="shared" si="10"/>
        <v/>
      </c>
      <c r="AD78" s="3"/>
      <c r="AE78" s="3"/>
      <c r="AF78" s="3" t="str">
        <f t="shared" si="14"/>
        <v/>
      </c>
      <c r="AG78" s="3" t="str">
        <f t="shared" si="14"/>
        <v/>
      </c>
      <c r="AH78" s="3"/>
    </row>
    <row r="79" spans="1:34" x14ac:dyDescent="0.35">
      <c r="A79" s="11"/>
      <c r="B79" s="2"/>
      <c r="C79" s="13" t="str">
        <f>IFERROR(INDEX('Hinkley Loop Info'!$B$2:$Z$300,MATCH(I79,'Hinkley Loop Info'!$A$2:$A$300,0),MATCH($C$2,'Hinkley Loop Info'!$B$1:$Z$1,0)),"No Match")</f>
        <v>No Match</v>
      </c>
      <c r="D79" s="13" t="str">
        <f>IFERROR(INDEX('Hinkley Loop Info'!$B$2:$Z$300,MATCH(I79,'Hinkley Loop Info'!$A$2:$A$300,0),MATCH($D$2,'Hinkley Loop Info'!$B$1:$Z$1,0)),"No Port Info")</f>
        <v>No Port Info</v>
      </c>
      <c r="E79" s="13" t="str">
        <f t="shared" si="15"/>
        <v>No</v>
      </c>
      <c r="F79" s="13" t="str">
        <f t="shared" si="16"/>
        <v>No Match</v>
      </c>
      <c r="G79" s="13" t="str">
        <f>IFERROR(INDEX('Hinkley Loop Info'!$B$2:$Z$300,MATCH(I79,'Hinkley Loop Info'!$A$2:$A$300,0),MATCH($G$2,'Hinkley Loop Info'!$B$1:$Z$1,0)),"No Cust ID")</f>
        <v>No Cust ID</v>
      </c>
      <c r="H79" s="4"/>
      <c r="I79" s="3"/>
      <c r="J79" s="3"/>
      <c r="K79" s="14"/>
      <c r="L79" s="3"/>
      <c r="M79" s="3"/>
      <c r="N79" s="3"/>
      <c r="O79" s="3"/>
      <c r="P79" s="3" t="str">
        <f t="shared" si="11"/>
        <v/>
      </c>
      <c r="Q79" s="3" t="str">
        <f t="shared" si="11"/>
        <v/>
      </c>
      <c r="R79" s="3"/>
      <c r="S79" s="3"/>
      <c r="T79" s="3" t="str">
        <f t="shared" si="12"/>
        <v/>
      </c>
      <c r="U79" s="3" t="str">
        <f t="shared" si="12"/>
        <v/>
      </c>
      <c r="V79" s="3"/>
      <c r="W79" s="3"/>
      <c r="X79" s="3" t="str">
        <f t="shared" si="13"/>
        <v/>
      </c>
      <c r="Y79" s="3" t="str">
        <f t="shared" si="13"/>
        <v/>
      </c>
      <c r="Z79" s="3"/>
      <c r="AA79" s="3"/>
      <c r="AB79" s="3" t="str">
        <f t="shared" si="10"/>
        <v/>
      </c>
      <c r="AC79" s="3" t="str">
        <f t="shared" si="10"/>
        <v/>
      </c>
      <c r="AD79" s="3"/>
      <c r="AE79" s="3"/>
      <c r="AF79" s="3" t="str">
        <f t="shared" si="14"/>
        <v/>
      </c>
      <c r="AG79" s="3" t="str">
        <f t="shared" si="14"/>
        <v/>
      </c>
      <c r="AH79" s="3"/>
    </row>
    <row r="80" spans="1:34" x14ac:dyDescent="0.35">
      <c r="A80" s="11"/>
      <c r="B80" s="2"/>
      <c r="C80" s="13" t="str">
        <f>IFERROR(INDEX('Hinkley Loop Info'!$B$2:$Z$300,MATCH(I80,'Hinkley Loop Info'!$A$2:$A$300,0),MATCH($C$2,'Hinkley Loop Info'!$B$1:$Z$1,0)),"No Match")</f>
        <v>No Match</v>
      </c>
      <c r="D80" s="13" t="str">
        <f>IFERROR(INDEX('Hinkley Loop Info'!$B$2:$Z$300,MATCH(I80,'Hinkley Loop Info'!$A$2:$A$300,0),MATCH($D$2,'Hinkley Loop Info'!$B$1:$Z$1,0)),"No Port Info")</f>
        <v>No Port Info</v>
      </c>
      <c r="E80" s="13" t="str">
        <f t="shared" si="15"/>
        <v>No</v>
      </c>
      <c r="F80" s="13" t="str">
        <f t="shared" si="16"/>
        <v>No Match</v>
      </c>
      <c r="G80" s="13" t="str">
        <f>IFERROR(INDEX('Hinkley Loop Info'!$B$2:$Z$300,MATCH(I80,'Hinkley Loop Info'!$A$2:$A$300,0),MATCH($G$2,'Hinkley Loop Info'!$B$1:$Z$1,0)),"No Cust ID")</f>
        <v>No Cust ID</v>
      </c>
      <c r="H80" s="4"/>
      <c r="I80" s="3"/>
      <c r="J80" s="3"/>
      <c r="K80" s="14"/>
      <c r="L80" s="3"/>
      <c r="M80" s="3"/>
      <c r="N80" s="3"/>
      <c r="O80" s="3"/>
      <c r="P80" s="3" t="str">
        <f t="shared" si="11"/>
        <v/>
      </c>
      <c r="Q80" s="3" t="str">
        <f t="shared" si="11"/>
        <v/>
      </c>
      <c r="R80" s="3"/>
      <c r="S80" s="3"/>
      <c r="T80" s="3" t="str">
        <f t="shared" si="12"/>
        <v/>
      </c>
      <c r="U80" s="3" t="str">
        <f t="shared" si="12"/>
        <v/>
      </c>
      <c r="V80" s="3"/>
      <c r="W80" s="3"/>
      <c r="X80" s="3" t="str">
        <f t="shared" si="13"/>
        <v/>
      </c>
      <c r="Y80" s="3" t="str">
        <f t="shared" si="13"/>
        <v/>
      </c>
      <c r="Z80" s="3"/>
      <c r="AA80" s="3"/>
      <c r="AB80" s="3" t="str">
        <f t="shared" si="10"/>
        <v/>
      </c>
      <c r="AC80" s="3" t="str">
        <f t="shared" si="10"/>
        <v/>
      </c>
      <c r="AD80" s="3"/>
      <c r="AE80" s="3"/>
      <c r="AF80" s="3" t="str">
        <f t="shared" si="14"/>
        <v/>
      </c>
      <c r="AG80" s="3" t="str">
        <f t="shared" si="14"/>
        <v/>
      </c>
      <c r="AH80" s="3"/>
    </row>
    <row r="81" spans="1:34" x14ac:dyDescent="0.35">
      <c r="A81" s="11"/>
      <c r="B81" s="2"/>
      <c r="C81" s="13" t="str">
        <f>IFERROR(INDEX('Hinkley Loop Info'!$B$2:$Z$300,MATCH(I81,'Hinkley Loop Info'!$A$2:$A$300,0),MATCH($C$2,'Hinkley Loop Info'!$B$1:$Z$1,0)),"No Match")</f>
        <v>No Match</v>
      </c>
      <c r="D81" s="13" t="str">
        <f>IFERROR(INDEX('Hinkley Loop Info'!$B$2:$Z$300,MATCH(I81,'Hinkley Loop Info'!$A$2:$A$300,0),MATCH($D$2,'Hinkley Loop Info'!$B$1:$Z$1,0)),"No Port Info")</f>
        <v>No Port Info</v>
      </c>
      <c r="E81" s="13" t="str">
        <f t="shared" si="15"/>
        <v>No</v>
      </c>
      <c r="F81" s="13" t="str">
        <f t="shared" si="16"/>
        <v>No Match</v>
      </c>
      <c r="G81" s="13" t="str">
        <f>IFERROR(INDEX('Hinkley Loop Info'!$B$2:$Z$300,MATCH(I81,'Hinkley Loop Info'!$A$2:$A$300,0),MATCH($G$2,'Hinkley Loop Info'!$B$1:$Z$1,0)),"No Cust ID")</f>
        <v>No Cust ID</v>
      </c>
      <c r="H81" s="4"/>
      <c r="I81" s="3"/>
      <c r="J81" s="3"/>
      <c r="K81" s="14"/>
      <c r="L81" s="3"/>
      <c r="M81" s="3"/>
      <c r="N81" s="3"/>
      <c r="O81" s="3"/>
      <c r="P81" s="3" t="str">
        <f t="shared" si="11"/>
        <v/>
      </c>
      <c r="Q81" s="3" t="str">
        <f t="shared" si="11"/>
        <v/>
      </c>
      <c r="R81" s="3"/>
      <c r="S81" s="3"/>
      <c r="T81" s="3" t="str">
        <f t="shared" si="12"/>
        <v/>
      </c>
      <c r="U81" s="3" t="str">
        <f t="shared" si="12"/>
        <v/>
      </c>
      <c r="V81" s="3"/>
      <c r="W81" s="3"/>
      <c r="X81" s="3" t="str">
        <f t="shared" si="13"/>
        <v/>
      </c>
      <c r="Y81" s="3" t="str">
        <f t="shared" si="13"/>
        <v/>
      </c>
      <c r="Z81" s="3"/>
      <c r="AA81" s="3"/>
      <c r="AB81" s="3" t="str">
        <f t="shared" si="10"/>
        <v/>
      </c>
      <c r="AC81" s="3" t="str">
        <f t="shared" si="10"/>
        <v/>
      </c>
      <c r="AD81" s="3"/>
      <c r="AE81" s="3"/>
      <c r="AF81" s="3" t="str">
        <f t="shared" si="14"/>
        <v/>
      </c>
      <c r="AG81" s="3" t="str">
        <f t="shared" si="14"/>
        <v/>
      </c>
      <c r="AH81" s="3"/>
    </row>
    <row r="82" spans="1:34" x14ac:dyDescent="0.35">
      <c r="A82" s="11"/>
      <c r="B82" s="2"/>
      <c r="C82" s="13" t="str">
        <f>IFERROR(INDEX('Hinkley Loop Info'!$B$2:$Z$300,MATCH(I82,'Hinkley Loop Info'!$A$2:$A$300,0),MATCH($C$2,'Hinkley Loop Info'!$B$1:$Z$1,0)),"No Match")</f>
        <v>No Match</v>
      </c>
      <c r="D82" s="13" t="str">
        <f>IFERROR(INDEX('Hinkley Loop Info'!$B$2:$Z$300,MATCH(I82,'Hinkley Loop Info'!$A$2:$A$300,0),MATCH($D$2,'Hinkley Loop Info'!$B$1:$Z$1,0)),"No Port Info")</f>
        <v>No Port Info</v>
      </c>
      <c r="E82" s="13" t="str">
        <f t="shared" si="15"/>
        <v>No</v>
      </c>
      <c r="F82" s="13" t="str">
        <f t="shared" si="16"/>
        <v>No Match</v>
      </c>
      <c r="G82" s="13" t="str">
        <f>IFERROR(INDEX('Hinkley Loop Info'!$B$2:$Z$300,MATCH(I82,'Hinkley Loop Info'!$A$2:$A$300,0),MATCH($G$2,'Hinkley Loop Info'!$B$1:$Z$1,0)),"No Cust ID")</f>
        <v>No Cust ID</v>
      </c>
      <c r="H82" s="4"/>
      <c r="I82" s="3"/>
      <c r="J82" s="3"/>
      <c r="K82" s="14"/>
      <c r="L82" s="3"/>
      <c r="M82" s="3"/>
      <c r="N82" s="3"/>
      <c r="O82" s="3"/>
      <c r="P82" s="3" t="str">
        <f t="shared" si="11"/>
        <v/>
      </c>
      <c r="Q82" s="3" t="str">
        <f t="shared" si="11"/>
        <v/>
      </c>
      <c r="R82" s="3"/>
      <c r="S82" s="3"/>
      <c r="T82" s="3" t="str">
        <f t="shared" si="12"/>
        <v/>
      </c>
      <c r="U82" s="3" t="str">
        <f t="shared" si="12"/>
        <v/>
      </c>
      <c r="V82" s="3"/>
      <c r="W82" s="3"/>
      <c r="X82" s="3" t="str">
        <f t="shared" si="13"/>
        <v/>
      </c>
      <c r="Y82" s="3" t="str">
        <f t="shared" si="13"/>
        <v/>
      </c>
      <c r="Z82" s="3"/>
      <c r="AA82" s="3"/>
      <c r="AB82" s="3" t="str">
        <f t="shared" si="10"/>
        <v/>
      </c>
      <c r="AC82" s="3" t="str">
        <f t="shared" si="10"/>
        <v/>
      </c>
      <c r="AD82" s="3"/>
      <c r="AE82" s="3"/>
      <c r="AF82" s="3" t="str">
        <f t="shared" si="14"/>
        <v/>
      </c>
      <c r="AG82" s="3" t="str">
        <f t="shared" si="14"/>
        <v/>
      </c>
      <c r="AH82" s="3"/>
    </row>
    <row r="83" spans="1:34" x14ac:dyDescent="0.35">
      <c r="A83" s="11"/>
      <c r="B83" s="2"/>
      <c r="C83" s="13" t="str">
        <f>IFERROR(INDEX('Hinkley Loop Info'!$B$2:$Z$300,MATCH(I83,'Hinkley Loop Info'!$A$2:$A$300,0),MATCH($C$2,'Hinkley Loop Info'!$B$1:$Z$1,0)),"No Match")</f>
        <v>No Match</v>
      </c>
      <c r="D83" s="13" t="str">
        <f>IFERROR(INDEX('Hinkley Loop Info'!$B$2:$Z$300,MATCH(I83,'Hinkley Loop Info'!$A$2:$A$300,0),MATCH($D$2,'Hinkley Loop Info'!$B$1:$Z$1,0)),"No Port Info")</f>
        <v>No Port Info</v>
      </c>
      <c r="E83" s="13" t="str">
        <f t="shared" si="15"/>
        <v>No</v>
      </c>
      <c r="F83" s="13" t="str">
        <f t="shared" si="16"/>
        <v>No Match</v>
      </c>
      <c r="G83" s="13" t="str">
        <f>IFERROR(INDEX('Hinkley Loop Info'!$B$2:$Z$300,MATCH(I83,'Hinkley Loop Info'!$A$2:$A$300,0),MATCH($G$2,'Hinkley Loop Info'!$B$1:$Z$1,0)),"No Cust ID")</f>
        <v>No Cust ID</v>
      </c>
      <c r="H83" s="4"/>
      <c r="I83" s="3"/>
      <c r="J83" s="3"/>
      <c r="K83" s="14"/>
      <c r="L83" s="3"/>
      <c r="M83" s="3"/>
      <c r="N83" s="3"/>
      <c r="O83" s="3"/>
      <c r="P83" s="3" t="str">
        <f t="shared" si="11"/>
        <v/>
      </c>
      <c r="Q83" s="3" t="str">
        <f t="shared" si="11"/>
        <v/>
      </c>
      <c r="R83" s="3"/>
      <c r="S83" s="3"/>
      <c r="T83" s="3" t="str">
        <f t="shared" si="12"/>
        <v/>
      </c>
      <c r="U83" s="3" t="str">
        <f t="shared" si="12"/>
        <v/>
      </c>
      <c r="V83" s="3"/>
      <c r="W83" s="3"/>
      <c r="X83" s="3" t="str">
        <f t="shared" si="13"/>
        <v/>
      </c>
      <c r="Y83" s="3" t="str">
        <f t="shared" si="13"/>
        <v/>
      </c>
      <c r="Z83" s="3"/>
      <c r="AA83" s="3"/>
      <c r="AB83" s="3" t="str">
        <f t="shared" si="10"/>
        <v/>
      </c>
      <c r="AC83" s="3" t="str">
        <f t="shared" si="10"/>
        <v/>
      </c>
      <c r="AD83" s="3"/>
      <c r="AE83" s="3"/>
      <c r="AF83" s="3" t="str">
        <f t="shared" si="14"/>
        <v/>
      </c>
      <c r="AG83" s="3" t="str">
        <f t="shared" si="14"/>
        <v/>
      </c>
      <c r="AH83" s="3"/>
    </row>
    <row r="84" spans="1:34" x14ac:dyDescent="0.35">
      <c r="A84" s="11"/>
      <c r="B84" s="2"/>
      <c r="C84" s="13" t="str">
        <f>IFERROR(INDEX('Hinkley Loop Info'!$B$2:$Z$300,MATCH(I84,'Hinkley Loop Info'!$A$2:$A$300,0),MATCH($C$2,'Hinkley Loop Info'!$B$1:$Z$1,0)),"No Match")</f>
        <v>No Match</v>
      </c>
      <c r="D84" s="13" t="str">
        <f>IFERROR(INDEX('Hinkley Loop Info'!$B$2:$Z$300,MATCH(I84,'Hinkley Loop Info'!$A$2:$A$300,0),MATCH($D$2,'Hinkley Loop Info'!$B$1:$Z$1,0)),"No Port Info")</f>
        <v>No Port Info</v>
      </c>
      <c r="E84" s="13" t="str">
        <f t="shared" si="15"/>
        <v>No</v>
      </c>
      <c r="F84" s="13" t="str">
        <f t="shared" si="16"/>
        <v>No Match</v>
      </c>
      <c r="G84" s="13" t="str">
        <f>IFERROR(INDEX('Hinkley Loop Info'!$B$2:$Z$300,MATCH(I84,'Hinkley Loop Info'!$A$2:$A$300,0),MATCH($G$2,'Hinkley Loop Info'!$B$1:$Z$1,0)),"No Cust ID")</f>
        <v>No Cust ID</v>
      </c>
      <c r="H84" s="4"/>
      <c r="I84" s="3"/>
      <c r="J84" s="3"/>
      <c r="K84" s="14"/>
      <c r="L84" s="3"/>
      <c r="M84" s="3"/>
      <c r="N84" s="3"/>
      <c r="O84" s="3"/>
      <c r="P84" s="3" t="str">
        <f t="shared" si="11"/>
        <v/>
      </c>
      <c r="Q84" s="3" t="str">
        <f t="shared" si="11"/>
        <v/>
      </c>
      <c r="R84" s="3"/>
      <c r="S84" s="3"/>
      <c r="T84" s="3" t="str">
        <f t="shared" si="12"/>
        <v/>
      </c>
      <c r="U84" s="3" t="str">
        <f t="shared" si="12"/>
        <v/>
      </c>
      <c r="V84" s="3"/>
      <c r="W84" s="3"/>
      <c r="X84" s="3" t="str">
        <f t="shared" si="13"/>
        <v/>
      </c>
      <c r="Y84" s="3" t="str">
        <f t="shared" si="13"/>
        <v/>
      </c>
      <c r="Z84" s="3"/>
      <c r="AA84" s="3"/>
      <c r="AB84" s="3" t="str">
        <f t="shared" si="10"/>
        <v/>
      </c>
      <c r="AC84" s="3" t="str">
        <f t="shared" si="10"/>
        <v/>
      </c>
      <c r="AD84" s="3"/>
      <c r="AE84" s="3"/>
      <c r="AF84" s="3" t="str">
        <f t="shared" si="14"/>
        <v/>
      </c>
      <c r="AG84" s="3" t="str">
        <f t="shared" si="14"/>
        <v/>
      </c>
      <c r="AH84" s="3"/>
    </row>
    <row r="85" spans="1:34" x14ac:dyDescent="0.35">
      <c r="A85" s="11"/>
      <c r="B85" s="2"/>
      <c r="C85" s="13" t="str">
        <f>IFERROR(INDEX('Hinkley Loop Info'!$B$2:$Z$300,MATCH(I85,'Hinkley Loop Info'!$A$2:$A$300,0),MATCH($C$2,'Hinkley Loop Info'!$B$1:$Z$1,0)),"No Match")</f>
        <v>No Match</v>
      </c>
      <c r="D85" s="13" t="str">
        <f>IFERROR(INDEX('Hinkley Loop Info'!$B$2:$Z$300,MATCH(I85,'Hinkley Loop Info'!$A$2:$A$300,0),MATCH($D$2,'Hinkley Loop Info'!$B$1:$Z$1,0)),"No Port Info")</f>
        <v>No Port Info</v>
      </c>
      <c r="E85" s="13" t="str">
        <f t="shared" si="15"/>
        <v>No</v>
      </c>
      <c r="F85" s="13" t="str">
        <f t="shared" si="16"/>
        <v>No Match</v>
      </c>
      <c r="G85" s="13" t="str">
        <f>IFERROR(INDEX('Hinkley Loop Info'!$B$2:$Z$300,MATCH(I85,'Hinkley Loop Info'!$A$2:$A$300,0),MATCH($G$2,'Hinkley Loop Info'!$B$1:$Z$1,0)),"No Cust ID")</f>
        <v>No Cust ID</v>
      </c>
      <c r="H85" s="4"/>
      <c r="I85" s="3"/>
      <c r="J85" s="3"/>
      <c r="K85" s="14"/>
      <c r="L85" s="3"/>
      <c r="M85" s="3"/>
      <c r="N85" s="3"/>
      <c r="O85" s="3"/>
      <c r="P85" s="3" t="str">
        <f t="shared" si="11"/>
        <v/>
      </c>
      <c r="Q85" s="3" t="str">
        <f t="shared" si="11"/>
        <v/>
      </c>
      <c r="R85" s="3"/>
      <c r="S85" s="3"/>
      <c r="T85" s="3" t="str">
        <f t="shared" si="12"/>
        <v/>
      </c>
      <c r="U85" s="3" t="str">
        <f t="shared" si="12"/>
        <v/>
      </c>
      <c r="V85" s="3"/>
      <c r="W85" s="3"/>
      <c r="X85" s="3" t="str">
        <f t="shared" si="13"/>
        <v/>
      </c>
      <c r="Y85" s="3" t="str">
        <f t="shared" si="13"/>
        <v/>
      </c>
      <c r="Z85" s="3"/>
      <c r="AA85" s="3"/>
      <c r="AB85" s="3" t="str">
        <f t="shared" si="10"/>
        <v/>
      </c>
      <c r="AC85" s="3" t="str">
        <f t="shared" si="10"/>
        <v/>
      </c>
      <c r="AD85" s="3"/>
      <c r="AE85" s="3"/>
      <c r="AF85" s="3" t="str">
        <f t="shared" si="14"/>
        <v/>
      </c>
      <c r="AG85" s="3" t="str">
        <f t="shared" si="14"/>
        <v/>
      </c>
      <c r="AH85" s="3"/>
    </row>
    <row r="86" spans="1:34" x14ac:dyDescent="0.35">
      <c r="A86" s="11"/>
      <c r="B86" s="2"/>
      <c r="C86" s="13" t="str">
        <f>IFERROR(INDEX('Hinkley Loop Info'!$B$2:$Z$300,MATCH(I86,'Hinkley Loop Info'!$A$2:$A$300,0),MATCH($C$2,'Hinkley Loop Info'!$B$1:$Z$1,0)),"No Match")</f>
        <v>No Match</v>
      </c>
      <c r="D86" s="13" t="str">
        <f>IFERROR(INDEX('Hinkley Loop Info'!$B$2:$Z$300,MATCH(I86,'Hinkley Loop Info'!$A$2:$A$300,0),MATCH($D$2,'Hinkley Loop Info'!$B$1:$Z$1,0)),"No Port Info")</f>
        <v>No Port Info</v>
      </c>
      <c r="E86" s="13" t="str">
        <f t="shared" si="15"/>
        <v>No</v>
      </c>
      <c r="F86" s="13" t="str">
        <f t="shared" si="16"/>
        <v>No Match</v>
      </c>
      <c r="G86" s="13" t="str">
        <f>IFERROR(INDEX('Hinkley Loop Info'!$B$2:$Z$300,MATCH(I86,'Hinkley Loop Info'!$A$2:$A$300,0),MATCH($G$2,'Hinkley Loop Info'!$B$1:$Z$1,0)),"No Cust ID")</f>
        <v>No Cust ID</v>
      </c>
      <c r="H86" s="4"/>
      <c r="I86" s="3"/>
      <c r="J86" s="3"/>
      <c r="K86" s="14"/>
      <c r="L86" s="3"/>
      <c r="M86" s="3"/>
      <c r="N86" s="3"/>
      <c r="O86" s="3"/>
      <c r="P86" s="3" t="str">
        <f t="shared" si="11"/>
        <v/>
      </c>
      <c r="Q86" s="3" t="str">
        <f t="shared" si="11"/>
        <v/>
      </c>
      <c r="R86" s="3"/>
      <c r="S86" s="3"/>
      <c r="T86" s="3" t="str">
        <f t="shared" si="12"/>
        <v/>
      </c>
      <c r="U86" s="3" t="str">
        <f t="shared" si="12"/>
        <v/>
      </c>
      <c r="V86" s="3"/>
      <c r="W86" s="3"/>
      <c r="X86" s="3" t="str">
        <f t="shared" si="13"/>
        <v/>
      </c>
      <c r="Y86" s="3" t="str">
        <f t="shared" si="13"/>
        <v/>
      </c>
      <c r="Z86" s="3"/>
      <c r="AA86" s="3"/>
      <c r="AB86" s="3" t="str">
        <f t="shared" si="10"/>
        <v/>
      </c>
      <c r="AC86" s="3" t="str">
        <f t="shared" si="10"/>
        <v/>
      </c>
      <c r="AD86" s="3"/>
      <c r="AE86" s="3"/>
      <c r="AF86" s="3" t="str">
        <f t="shared" si="14"/>
        <v/>
      </c>
      <c r="AG86" s="3" t="str">
        <f t="shared" si="14"/>
        <v/>
      </c>
      <c r="AH86" s="3"/>
    </row>
    <row r="87" spans="1:34" x14ac:dyDescent="0.35">
      <c r="A87" s="11"/>
      <c r="B87" s="2"/>
      <c r="C87" s="13" t="str">
        <f>IFERROR(INDEX('Hinkley Loop Info'!$B$2:$Z$300,MATCH(I87,'Hinkley Loop Info'!$A$2:$A$300,0),MATCH($C$2,'Hinkley Loop Info'!$B$1:$Z$1,0)),"No Match")</f>
        <v>No Match</v>
      </c>
      <c r="D87" s="13" t="str">
        <f>IFERROR(INDEX('Hinkley Loop Info'!$B$2:$Z$300,MATCH(I87,'Hinkley Loop Info'!$A$2:$A$300,0),MATCH($D$2,'Hinkley Loop Info'!$B$1:$Z$1,0)),"No Port Info")</f>
        <v>No Port Info</v>
      </c>
      <c r="E87" s="13" t="str">
        <f t="shared" si="15"/>
        <v>No</v>
      </c>
      <c r="F87" s="13" t="str">
        <f t="shared" si="16"/>
        <v>No Match</v>
      </c>
      <c r="G87" s="13" t="str">
        <f>IFERROR(INDEX('Hinkley Loop Info'!$B$2:$Z$300,MATCH(I87,'Hinkley Loop Info'!$A$2:$A$300,0),MATCH($G$2,'Hinkley Loop Info'!$B$1:$Z$1,0)),"No Cust ID")</f>
        <v>No Cust ID</v>
      </c>
      <c r="H87" s="4"/>
      <c r="I87" s="3"/>
      <c r="J87" s="3"/>
      <c r="K87" s="14"/>
      <c r="L87" s="3"/>
      <c r="M87" s="3"/>
      <c r="N87" s="3"/>
      <c r="O87" s="3"/>
      <c r="P87" s="3" t="str">
        <f t="shared" si="11"/>
        <v/>
      </c>
      <c r="Q87" s="3" t="str">
        <f t="shared" si="11"/>
        <v/>
      </c>
      <c r="R87" s="3"/>
      <c r="S87" s="3"/>
      <c r="T87" s="3" t="str">
        <f t="shared" si="12"/>
        <v/>
      </c>
      <c r="U87" s="3" t="str">
        <f t="shared" si="12"/>
        <v/>
      </c>
      <c r="V87" s="3"/>
      <c r="W87" s="3"/>
      <c r="X87" s="3" t="str">
        <f t="shared" si="13"/>
        <v/>
      </c>
      <c r="Y87" s="3" t="str">
        <f t="shared" si="13"/>
        <v/>
      </c>
      <c r="Z87" s="3"/>
      <c r="AA87" s="3"/>
      <c r="AB87" s="3" t="str">
        <f t="shared" si="10"/>
        <v/>
      </c>
      <c r="AC87" s="3" t="str">
        <f t="shared" si="10"/>
        <v/>
      </c>
      <c r="AD87" s="3"/>
      <c r="AE87" s="3"/>
      <c r="AF87" s="3" t="str">
        <f t="shared" si="14"/>
        <v/>
      </c>
      <c r="AG87" s="3" t="str">
        <f t="shared" si="14"/>
        <v/>
      </c>
      <c r="AH87" s="3"/>
    </row>
    <row r="88" spans="1:34" x14ac:dyDescent="0.35">
      <c r="A88" s="11"/>
      <c r="B88" s="2"/>
      <c r="C88" s="13" t="str">
        <f>IFERROR(INDEX('Hinkley Loop Info'!$B$2:$Z$300,MATCH(I88,'Hinkley Loop Info'!$A$2:$A$300,0),MATCH($C$2,'Hinkley Loop Info'!$B$1:$Z$1,0)),"No Match")</f>
        <v>No Match</v>
      </c>
      <c r="D88" s="13" t="str">
        <f>IFERROR(INDEX('Hinkley Loop Info'!$B$2:$Z$300,MATCH(I88,'Hinkley Loop Info'!$A$2:$A$300,0),MATCH($D$2,'Hinkley Loop Info'!$B$1:$Z$1,0)),"No Port Info")</f>
        <v>No Port Info</v>
      </c>
      <c r="E88" s="13" t="str">
        <f t="shared" si="15"/>
        <v>No</v>
      </c>
      <c r="F88" s="13" t="str">
        <f t="shared" si="16"/>
        <v>No Match</v>
      </c>
      <c r="G88" s="13" t="str">
        <f>IFERROR(INDEX('Hinkley Loop Info'!$B$2:$Z$300,MATCH(I88,'Hinkley Loop Info'!$A$2:$A$300,0),MATCH($G$2,'Hinkley Loop Info'!$B$1:$Z$1,0)),"No Cust ID")</f>
        <v>No Cust ID</v>
      </c>
      <c r="H88" s="4"/>
      <c r="I88" s="3"/>
      <c r="J88" s="3"/>
      <c r="K88" s="14"/>
      <c r="L88" s="3"/>
      <c r="M88" s="3"/>
      <c r="N88" s="3"/>
      <c r="O88" s="3"/>
      <c r="P88" s="3" t="str">
        <f t="shared" si="11"/>
        <v/>
      </c>
      <c r="Q88" s="3" t="str">
        <f t="shared" si="11"/>
        <v/>
      </c>
      <c r="R88" s="3"/>
      <c r="S88" s="3"/>
      <c r="T88" s="3" t="str">
        <f t="shared" si="12"/>
        <v/>
      </c>
      <c r="U88" s="3" t="str">
        <f t="shared" si="12"/>
        <v/>
      </c>
      <c r="V88" s="3"/>
      <c r="W88" s="3"/>
      <c r="X88" s="3" t="str">
        <f t="shared" si="13"/>
        <v/>
      </c>
      <c r="Y88" s="3" t="str">
        <f t="shared" si="13"/>
        <v/>
      </c>
      <c r="Z88" s="3"/>
      <c r="AA88" s="3"/>
      <c r="AB88" s="3" t="str">
        <f t="shared" ref="AB88:AC151" si="17">IF($AA88&lt;&gt;"N/A",TRIM(MID(SUBSTITUTE($AA88,"/",REPT(" ",LEN($AA88))),(AF$2-1)*LEN($AA88)+1,LEN($AA88))),"")</f>
        <v/>
      </c>
      <c r="AC88" s="3" t="str">
        <f t="shared" si="17"/>
        <v/>
      </c>
      <c r="AD88" s="3"/>
      <c r="AE88" s="3"/>
      <c r="AF88" s="3" t="str">
        <f t="shared" si="14"/>
        <v/>
      </c>
      <c r="AG88" s="3" t="str">
        <f t="shared" si="14"/>
        <v/>
      </c>
      <c r="AH88" s="3"/>
    </row>
    <row r="89" spans="1:34" x14ac:dyDescent="0.35">
      <c r="A89" s="11"/>
      <c r="B89" s="2"/>
      <c r="C89" s="13" t="str">
        <f>IFERROR(INDEX('Hinkley Loop Info'!$B$2:$Z$300,MATCH(I89,'Hinkley Loop Info'!$A$2:$A$300,0),MATCH($C$2,'Hinkley Loop Info'!$B$1:$Z$1,0)),"No Match")</f>
        <v>No Match</v>
      </c>
      <c r="D89" s="13" t="str">
        <f>IFERROR(INDEX('Hinkley Loop Info'!$B$2:$Z$300,MATCH(I89,'Hinkley Loop Info'!$A$2:$A$300,0),MATCH($D$2,'Hinkley Loop Info'!$B$1:$Z$1,0)),"No Port Info")</f>
        <v>No Port Info</v>
      </c>
      <c r="E89" s="13" t="str">
        <f t="shared" si="15"/>
        <v>No</v>
      </c>
      <c r="F89" s="13" t="str">
        <f t="shared" si="16"/>
        <v>No Match</v>
      </c>
      <c r="G89" s="13" t="str">
        <f>IFERROR(INDEX('Hinkley Loop Info'!$B$2:$Z$300,MATCH(I89,'Hinkley Loop Info'!$A$2:$A$300,0),MATCH($G$2,'Hinkley Loop Info'!$B$1:$Z$1,0)),"No Cust ID")</f>
        <v>No Cust ID</v>
      </c>
      <c r="H89" s="4"/>
      <c r="I89" s="3"/>
      <c r="J89" s="3"/>
      <c r="K89" s="14"/>
      <c r="L89" s="3"/>
      <c r="M89" s="3"/>
      <c r="N89" s="3"/>
      <c r="O89" s="3"/>
      <c r="P89" s="3" t="str">
        <f t="shared" ref="P89:Q152" si="18">IF($O89&lt;&gt;"N/A",TRIM(MID(SUBSTITUTE($O89,"/",REPT(" ",LEN($O89))),(P$2-1)*LEN($O89)+1,LEN($O89))),"")</f>
        <v/>
      </c>
      <c r="Q89" s="3" t="str">
        <f t="shared" si="18"/>
        <v/>
      </c>
      <c r="R89" s="3"/>
      <c r="S89" s="3"/>
      <c r="T89" s="3" t="str">
        <f t="shared" ref="T89:U152" si="19">IF($S89&lt;&gt;"N/A",TRIM(MID(SUBSTITUTE($S89,"/",REPT(" ",LEN($S89))),(T$2-1)*LEN($S89)+1,LEN($S89))),"")</f>
        <v/>
      </c>
      <c r="U89" s="3" t="str">
        <f t="shared" si="19"/>
        <v/>
      </c>
      <c r="V89" s="3"/>
      <c r="W89" s="3"/>
      <c r="X89" s="3" t="str">
        <f t="shared" si="13"/>
        <v/>
      </c>
      <c r="Y89" s="3" t="str">
        <f t="shared" si="13"/>
        <v/>
      </c>
      <c r="Z89" s="3"/>
      <c r="AA89" s="3"/>
      <c r="AB89" s="3" t="str">
        <f t="shared" si="17"/>
        <v/>
      </c>
      <c r="AC89" s="3" t="str">
        <f t="shared" si="17"/>
        <v/>
      </c>
      <c r="AD89" s="3"/>
      <c r="AE89" s="3"/>
      <c r="AF89" s="3" t="str">
        <f t="shared" si="14"/>
        <v/>
      </c>
      <c r="AG89" s="3" t="str">
        <f t="shared" si="14"/>
        <v/>
      </c>
      <c r="AH89" s="3"/>
    </row>
    <row r="90" spans="1:34" x14ac:dyDescent="0.35">
      <c r="A90" s="11"/>
      <c r="B90" s="2"/>
      <c r="C90" s="13" t="str">
        <f>IFERROR(INDEX('Hinkley Loop Info'!$B$2:$Z$300,MATCH(I90,'Hinkley Loop Info'!$A$2:$A$300,0),MATCH($C$2,'Hinkley Loop Info'!$B$1:$Z$1,0)),"No Match")</f>
        <v>No Match</v>
      </c>
      <c r="D90" s="13" t="str">
        <f>IFERROR(INDEX('Hinkley Loop Info'!$B$2:$Z$300,MATCH(I90,'Hinkley Loop Info'!$A$2:$A$300,0),MATCH($D$2,'Hinkley Loop Info'!$B$1:$Z$1,0)),"No Port Info")</f>
        <v>No Port Info</v>
      </c>
      <c r="E90" s="13" t="str">
        <f t="shared" si="15"/>
        <v>No</v>
      </c>
      <c r="F90" s="13" t="str">
        <f t="shared" si="16"/>
        <v>No Match</v>
      </c>
      <c r="G90" s="13" t="str">
        <f>IFERROR(INDEX('Hinkley Loop Info'!$B$2:$Z$300,MATCH(I90,'Hinkley Loop Info'!$A$2:$A$300,0),MATCH($G$2,'Hinkley Loop Info'!$B$1:$Z$1,0)),"No Cust ID")</f>
        <v>No Cust ID</v>
      </c>
      <c r="H90" s="4"/>
      <c r="I90" s="3"/>
      <c r="J90" s="3"/>
      <c r="K90" s="14"/>
      <c r="L90" s="3"/>
      <c r="M90" s="3"/>
      <c r="N90" s="3"/>
      <c r="O90" s="3"/>
      <c r="P90" s="3" t="str">
        <f t="shared" si="18"/>
        <v/>
      </c>
      <c r="Q90" s="3" t="str">
        <f t="shared" si="18"/>
        <v/>
      </c>
      <c r="R90" s="3"/>
      <c r="S90" s="3"/>
      <c r="T90" s="3" t="str">
        <f t="shared" si="19"/>
        <v/>
      </c>
      <c r="U90" s="3" t="str">
        <f t="shared" si="19"/>
        <v/>
      </c>
      <c r="V90" s="3"/>
      <c r="W90" s="3"/>
      <c r="X90" s="3" t="str">
        <f t="shared" ref="X90:Y153" si="20">IF($W90&lt;&gt;"N/A",TRIM(MID(SUBSTITUTE($W90,"/",REPT(" ",LEN($W90))),(X$2-1)*LEN($W90)+1,LEN($W90))),"")</f>
        <v/>
      </c>
      <c r="Y90" s="3" t="str">
        <f t="shared" si="20"/>
        <v/>
      </c>
      <c r="Z90" s="3"/>
      <c r="AA90" s="3"/>
      <c r="AB90" s="3" t="str">
        <f t="shared" si="17"/>
        <v/>
      </c>
      <c r="AC90" s="3" t="str">
        <f t="shared" si="17"/>
        <v/>
      </c>
      <c r="AD90" s="3"/>
      <c r="AE90" s="3"/>
      <c r="AF90" s="3" t="str">
        <f t="shared" si="14"/>
        <v/>
      </c>
      <c r="AG90" s="3" t="str">
        <f t="shared" si="14"/>
        <v/>
      </c>
      <c r="AH90" s="3"/>
    </row>
    <row r="91" spans="1:34" x14ac:dyDescent="0.35">
      <c r="A91" s="11"/>
      <c r="B91" s="2"/>
      <c r="C91" s="13" t="str">
        <f>IFERROR(INDEX('Hinkley Loop Info'!$B$2:$Z$300,MATCH(I91,'Hinkley Loop Info'!$A$2:$A$300,0),MATCH($C$2,'Hinkley Loop Info'!$B$1:$Z$1,0)),"No Match")</f>
        <v>No Match</v>
      </c>
      <c r="D91" s="13" t="str">
        <f>IFERROR(INDEX('Hinkley Loop Info'!$B$2:$Z$300,MATCH(I91,'Hinkley Loop Info'!$A$2:$A$300,0),MATCH($D$2,'Hinkley Loop Info'!$B$1:$Z$1,0)),"No Port Info")</f>
        <v>No Port Info</v>
      </c>
      <c r="E91" s="13" t="str">
        <f t="shared" si="15"/>
        <v>No</v>
      </c>
      <c r="F91" s="13" t="str">
        <f t="shared" si="16"/>
        <v>No Match</v>
      </c>
      <c r="G91" s="13" t="str">
        <f>IFERROR(INDEX('Hinkley Loop Info'!$B$2:$Z$300,MATCH(I91,'Hinkley Loop Info'!$A$2:$A$300,0),MATCH($G$2,'Hinkley Loop Info'!$B$1:$Z$1,0)),"No Cust ID")</f>
        <v>No Cust ID</v>
      </c>
      <c r="H91" s="4"/>
      <c r="I91" s="3"/>
      <c r="J91" s="3"/>
      <c r="K91" s="14"/>
      <c r="L91" s="3"/>
      <c r="M91" s="3"/>
      <c r="N91" s="3"/>
      <c r="O91" s="3"/>
      <c r="P91" s="3" t="str">
        <f t="shared" si="18"/>
        <v/>
      </c>
      <c r="Q91" s="3" t="str">
        <f t="shared" si="18"/>
        <v/>
      </c>
      <c r="R91" s="3"/>
      <c r="S91" s="3"/>
      <c r="T91" s="3" t="str">
        <f t="shared" si="19"/>
        <v/>
      </c>
      <c r="U91" s="3" t="str">
        <f t="shared" si="19"/>
        <v/>
      </c>
      <c r="V91" s="3"/>
      <c r="W91" s="3"/>
      <c r="X91" s="3" t="str">
        <f t="shared" si="20"/>
        <v/>
      </c>
      <c r="Y91" s="3" t="str">
        <f t="shared" si="20"/>
        <v/>
      </c>
      <c r="Z91" s="3"/>
      <c r="AA91" s="3"/>
      <c r="AB91" s="3" t="str">
        <f t="shared" si="17"/>
        <v/>
      </c>
      <c r="AC91" s="3" t="str">
        <f t="shared" si="17"/>
        <v/>
      </c>
      <c r="AD91" s="3"/>
      <c r="AE91" s="3"/>
      <c r="AF91" s="3" t="str">
        <f t="shared" si="14"/>
        <v/>
      </c>
      <c r="AG91" s="3" t="str">
        <f t="shared" si="14"/>
        <v/>
      </c>
      <c r="AH91" s="3"/>
    </row>
    <row r="92" spans="1:34" x14ac:dyDescent="0.35">
      <c r="A92" s="11"/>
      <c r="B92" s="2"/>
      <c r="C92" s="13" t="str">
        <f>IFERROR(INDEX('Hinkley Loop Info'!$B$2:$Z$300,MATCH(I92,'Hinkley Loop Info'!$A$2:$A$300,0),MATCH($C$2,'Hinkley Loop Info'!$B$1:$Z$1,0)),"No Match")</f>
        <v>No Match</v>
      </c>
      <c r="D92" s="13" t="str">
        <f>IFERROR(INDEX('Hinkley Loop Info'!$B$2:$Z$300,MATCH(I92,'Hinkley Loop Info'!$A$2:$A$300,0),MATCH($D$2,'Hinkley Loop Info'!$B$1:$Z$1,0)),"No Port Info")</f>
        <v>No Port Info</v>
      </c>
      <c r="E92" s="13" t="str">
        <f t="shared" si="15"/>
        <v>No</v>
      </c>
      <c r="F92" s="13" t="str">
        <f t="shared" si="16"/>
        <v>No Match</v>
      </c>
      <c r="G92" s="13" t="str">
        <f>IFERROR(INDEX('Hinkley Loop Info'!$B$2:$Z$300,MATCH(I92,'Hinkley Loop Info'!$A$2:$A$300,0),MATCH($G$2,'Hinkley Loop Info'!$B$1:$Z$1,0)),"No Cust ID")</f>
        <v>No Cust ID</v>
      </c>
      <c r="H92" s="4"/>
      <c r="I92" s="3"/>
      <c r="J92" s="3"/>
      <c r="K92" s="14"/>
      <c r="L92" s="3"/>
      <c r="M92" s="3"/>
      <c r="N92" s="3"/>
      <c r="O92" s="3"/>
      <c r="P92" s="3" t="str">
        <f t="shared" si="18"/>
        <v/>
      </c>
      <c r="Q92" s="3" t="str">
        <f t="shared" si="18"/>
        <v/>
      </c>
      <c r="R92" s="3"/>
      <c r="S92" s="3"/>
      <c r="T92" s="3" t="str">
        <f t="shared" si="19"/>
        <v/>
      </c>
      <c r="U92" s="3" t="str">
        <f t="shared" si="19"/>
        <v/>
      </c>
      <c r="V92" s="3"/>
      <c r="W92" s="3"/>
      <c r="X92" s="3" t="str">
        <f t="shared" si="20"/>
        <v/>
      </c>
      <c r="Y92" s="3" t="str">
        <f t="shared" si="20"/>
        <v/>
      </c>
      <c r="Z92" s="3"/>
      <c r="AA92" s="3"/>
      <c r="AB92" s="3" t="str">
        <f t="shared" si="17"/>
        <v/>
      </c>
      <c r="AC92" s="3" t="str">
        <f t="shared" si="17"/>
        <v/>
      </c>
      <c r="AD92" s="3"/>
      <c r="AE92" s="3"/>
      <c r="AF92" s="3" t="str">
        <f t="shared" si="14"/>
        <v/>
      </c>
      <c r="AG92" s="3" t="str">
        <f t="shared" si="14"/>
        <v/>
      </c>
      <c r="AH92" s="3"/>
    </row>
    <row r="93" spans="1:34" x14ac:dyDescent="0.35">
      <c r="A93" s="11"/>
      <c r="B93" s="2"/>
      <c r="C93" s="13" t="str">
        <f>IFERROR(INDEX('Hinkley Loop Info'!$B$2:$Z$300,MATCH(I93,'Hinkley Loop Info'!$A$2:$A$300,0),MATCH($C$2,'Hinkley Loop Info'!$B$1:$Z$1,0)),"No Match")</f>
        <v>No Match</v>
      </c>
      <c r="D93" s="13" t="str">
        <f>IFERROR(INDEX('Hinkley Loop Info'!$B$2:$Z$300,MATCH(I93,'Hinkley Loop Info'!$A$2:$A$300,0),MATCH($D$2,'Hinkley Loop Info'!$B$1:$Z$1,0)),"No Port Info")</f>
        <v>No Port Info</v>
      </c>
      <c r="E93" s="13" t="str">
        <f t="shared" si="15"/>
        <v>No</v>
      </c>
      <c r="F93" s="13" t="str">
        <f t="shared" si="16"/>
        <v>No Match</v>
      </c>
      <c r="G93" s="13" t="str">
        <f>IFERROR(INDEX('Hinkley Loop Info'!$B$2:$Z$300,MATCH(I93,'Hinkley Loop Info'!$A$2:$A$300,0),MATCH($G$2,'Hinkley Loop Info'!$B$1:$Z$1,0)),"No Cust ID")</f>
        <v>No Cust ID</v>
      </c>
      <c r="H93" s="4"/>
      <c r="I93" s="3"/>
      <c r="J93" s="3"/>
      <c r="K93" s="14"/>
      <c r="L93" s="3"/>
      <c r="M93" s="3"/>
      <c r="N93" s="3"/>
      <c r="O93" s="3"/>
      <c r="P93" s="3" t="str">
        <f t="shared" si="18"/>
        <v/>
      </c>
      <c r="Q93" s="3" t="str">
        <f t="shared" si="18"/>
        <v/>
      </c>
      <c r="R93" s="3"/>
      <c r="S93" s="3"/>
      <c r="T93" s="3" t="str">
        <f t="shared" si="19"/>
        <v/>
      </c>
      <c r="U93" s="3" t="str">
        <f t="shared" si="19"/>
        <v/>
      </c>
      <c r="V93" s="3"/>
      <c r="W93" s="3"/>
      <c r="X93" s="3" t="str">
        <f t="shared" si="20"/>
        <v/>
      </c>
      <c r="Y93" s="3" t="str">
        <f t="shared" si="20"/>
        <v/>
      </c>
      <c r="Z93" s="3"/>
      <c r="AA93" s="3"/>
      <c r="AB93" s="3" t="str">
        <f t="shared" si="17"/>
        <v/>
      </c>
      <c r="AC93" s="3" t="str">
        <f t="shared" si="17"/>
        <v/>
      </c>
      <c r="AD93" s="3"/>
      <c r="AE93" s="3"/>
      <c r="AF93" s="3" t="str">
        <f t="shared" si="14"/>
        <v/>
      </c>
      <c r="AG93" s="3" t="str">
        <f t="shared" si="14"/>
        <v/>
      </c>
      <c r="AH93" s="3"/>
    </row>
    <row r="94" spans="1:34" x14ac:dyDescent="0.35">
      <c r="A94" s="11"/>
      <c r="B94" s="2"/>
      <c r="C94" s="13" t="str">
        <f>IFERROR(INDEX('Hinkley Loop Info'!$B$2:$Z$300,MATCH(I94,'Hinkley Loop Info'!$A$2:$A$300,0),MATCH($C$2,'Hinkley Loop Info'!$B$1:$Z$1,0)),"No Match")</f>
        <v>No Match</v>
      </c>
      <c r="D94" s="13" t="str">
        <f>IFERROR(INDEX('Hinkley Loop Info'!$B$2:$Z$300,MATCH(I94,'Hinkley Loop Info'!$A$2:$A$300,0),MATCH($D$2,'Hinkley Loop Info'!$B$1:$Z$1,0)),"No Port Info")</f>
        <v>No Port Info</v>
      </c>
      <c r="E94" s="13" t="str">
        <f t="shared" si="15"/>
        <v>No</v>
      </c>
      <c r="F94" s="13" t="str">
        <f t="shared" si="16"/>
        <v>No Match</v>
      </c>
      <c r="G94" s="13" t="str">
        <f>IFERROR(INDEX('Hinkley Loop Info'!$B$2:$Z$300,MATCH(I94,'Hinkley Loop Info'!$A$2:$A$300,0),MATCH($G$2,'Hinkley Loop Info'!$B$1:$Z$1,0)),"No Cust ID")</f>
        <v>No Cust ID</v>
      </c>
      <c r="H94" s="4"/>
      <c r="I94" s="3"/>
      <c r="J94" s="3"/>
      <c r="K94" s="14"/>
      <c r="L94" s="3"/>
      <c r="M94" s="3"/>
      <c r="N94" s="3"/>
      <c r="O94" s="3"/>
      <c r="P94" s="3" t="str">
        <f t="shared" si="18"/>
        <v/>
      </c>
      <c r="Q94" s="3" t="str">
        <f t="shared" si="18"/>
        <v/>
      </c>
      <c r="R94" s="3"/>
      <c r="S94" s="3"/>
      <c r="T94" s="3" t="str">
        <f t="shared" si="19"/>
        <v/>
      </c>
      <c r="U94" s="3" t="str">
        <f t="shared" si="19"/>
        <v/>
      </c>
      <c r="V94" s="3"/>
      <c r="W94" s="3"/>
      <c r="X94" s="3" t="str">
        <f t="shared" si="20"/>
        <v/>
      </c>
      <c r="Y94" s="3" t="str">
        <f t="shared" si="20"/>
        <v/>
      </c>
      <c r="Z94" s="3"/>
      <c r="AA94" s="3"/>
      <c r="AB94" s="3" t="str">
        <f t="shared" si="17"/>
        <v/>
      </c>
      <c r="AC94" s="3" t="str">
        <f t="shared" si="17"/>
        <v/>
      </c>
      <c r="AD94" s="3"/>
      <c r="AE94" s="3"/>
      <c r="AF94" s="3" t="str">
        <f t="shared" si="14"/>
        <v/>
      </c>
      <c r="AG94" s="3" t="str">
        <f t="shared" si="14"/>
        <v/>
      </c>
      <c r="AH94" s="3"/>
    </row>
    <row r="95" spans="1:34" x14ac:dyDescent="0.35">
      <c r="A95" s="11"/>
      <c r="B95" s="2"/>
      <c r="C95" s="13" t="str">
        <f>IFERROR(INDEX('Hinkley Loop Info'!$B$2:$Z$300,MATCH(I95,'Hinkley Loop Info'!$A$2:$A$300,0),MATCH($C$2,'Hinkley Loop Info'!$B$1:$Z$1,0)),"No Match")</f>
        <v>No Match</v>
      </c>
      <c r="D95" s="13" t="str">
        <f>IFERROR(INDEX('Hinkley Loop Info'!$B$2:$Z$300,MATCH(I95,'Hinkley Loop Info'!$A$2:$A$300,0),MATCH($D$2,'Hinkley Loop Info'!$B$1:$Z$1,0)),"No Port Info")</f>
        <v>No Port Info</v>
      </c>
      <c r="E95" s="13" t="str">
        <f t="shared" si="15"/>
        <v>No</v>
      </c>
      <c r="F95" s="13" t="str">
        <f t="shared" si="16"/>
        <v>No Match</v>
      </c>
      <c r="G95" s="13" t="str">
        <f>IFERROR(INDEX('Hinkley Loop Info'!$B$2:$Z$300,MATCH(I95,'Hinkley Loop Info'!$A$2:$A$300,0),MATCH($G$2,'Hinkley Loop Info'!$B$1:$Z$1,0)),"No Cust ID")</f>
        <v>No Cust ID</v>
      </c>
      <c r="H95" s="4"/>
      <c r="I95" s="3"/>
      <c r="J95" s="3"/>
      <c r="K95" s="14"/>
      <c r="L95" s="3"/>
      <c r="M95" s="3"/>
      <c r="N95" s="3"/>
      <c r="O95" s="3"/>
      <c r="P95" s="3" t="str">
        <f t="shared" si="18"/>
        <v/>
      </c>
      <c r="Q95" s="3" t="str">
        <f t="shared" si="18"/>
        <v/>
      </c>
      <c r="R95" s="3"/>
      <c r="S95" s="3"/>
      <c r="T95" s="3" t="str">
        <f t="shared" si="19"/>
        <v/>
      </c>
      <c r="U95" s="3" t="str">
        <f t="shared" si="19"/>
        <v/>
      </c>
      <c r="V95" s="3"/>
      <c r="W95" s="3"/>
      <c r="X95" s="3" t="str">
        <f t="shared" si="20"/>
        <v/>
      </c>
      <c r="Y95" s="3" t="str">
        <f t="shared" si="20"/>
        <v/>
      </c>
      <c r="Z95" s="3"/>
      <c r="AA95" s="3"/>
      <c r="AB95" s="3" t="str">
        <f t="shared" si="17"/>
        <v/>
      </c>
      <c r="AC95" s="3" t="str">
        <f t="shared" si="17"/>
        <v/>
      </c>
      <c r="AD95" s="3"/>
      <c r="AE95" s="3"/>
      <c r="AF95" s="3" t="str">
        <f t="shared" si="14"/>
        <v/>
      </c>
      <c r="AG95" s="3" t="str">
        <f t="shared" si="14"/>
        <v/>
      </c>
      <c r="AH95" s="3"/>
    </row>
    <row r="96" spans="1:34" x14ac:dyDescent="0.35">
      <c r="A96" s="11"/>
      <c r="B96" s="2"/>
      <c r="C96" s="13" t="str">
        <f>IFERROR(INDEX('Hinkley Loop Info'!$B$2:$Z$300,MATCH(I96,'Hinkley Loop Info'!$A$2:$A$300,0),MATCH($C$2,'Hinkley Loop Info'!$B$1:$Z$1,0)),"No Match")</f>
        <v>No Match</v>
      </c>
      <c r="D96" s="13" t="str">
        <f>IFERROR(INDEX('Hinkley Loop Info'!$B$2:$Z$300,MATCH(I96,'Hinkley Loop Info'!$A$2:$A$300,0),MATCH($D$2,'Hinkley Loop Info'!$B$1:$Z$1,0)),"No Port Info")</f>
        <v>No Port Info</v>
      </c>
      <c r="E96" s="13" t="str">
        <f t="shared" si="15"/>
        <v>No</v>
      </c>
      <c r="F96" s="13" t="str">
        <f t="shared" si="16"/>
        <v>No Match</v>
      </c>
      <c r="G96" s="13" t="str">
        <f>IFERROR(INDEX('Hinkley Loop Info'!$B$2:$Z$300,MATCH(I96,'Hinkley Loop Info'!$A$2:$A$300,0),MATCH($G$2,'Hinkley Loop Info'!$B$1:$Z$1,0)),"No Cust ID")</f>
        <v>No Cust ID</v>
      </c>
      <c r="H96" s="4"/>
      <c r="I96" s="3"/>
      <c r="J96" s="3"/>
      <c r="K96" s="14"/>
      <c r="L96" s="3"/>
      <c r="M96" s="3"/>
      <c r="N96" s="3"/>
      <c r="O96" s="3"/>
      <c r="P96" s="3" t="str">
        <f t="shared" si="18"/>
        <v/>
      </c>
      <c r="Q96" s="3" t="str">
        <f t="shared" si="18"/>
        <v/>
      </c>
      <c r="R96" s="3"/>
      <c r="S96" s="3"/>
      <c r="T96" s="3" t="str">
        <f t="shared" si="19"/>
        <v/>
      </c>
      <c r="U96" s="3" t="str">
        <f t="shared" si="19"/>
        <v/>
      </c>
      <c r="V96" s="3"/>
      <c r="W96" s="3"/>
      <c r="X96" s="3" t="str">
        <f t="shared" si="20"/>
        <v/>
      </c>
      <c r="Y96" s="3" t="str">
        <f t="shared" si="20"/>
        <v/>
      </c>
      <c r="Z96" s="3"/>
      <c r="AA96" s="3"/>
      <c r="AB96" s="3" t="str">
        <f t="shared" si="17"/>
        <v/>
      </c>
      <c r="AC96" s="3" t="str">
        <f t="shared" si="17"/>
        <v/>
      </c>
      <c r="AD96" s="3"/>
      <c r="AE96" s="3"/>
      <c r="AF96" s="3" t="str">
        <f t="shared" si="14"/>
        <v/>
      </c>
      <c r="AG96" s="3" t="str">
        <f t="shared" si="14"/>
        <v/>
      </c>
      <c r="AH96" s="3"/>
    </row>
    <row r="97" spans="1:34" x14ac:dyDescent="0.35">
      <c r="A97" s="11"/>
      <c r="B97" s="2"/>
      <c r="C97" s="13" t="str">
        <f>IFERROR(INDEX('Hinkley Loop Info'!$B$2:$Z$300,MATCH(I97,'Hinkley Loop Info'!$A$2:$A$300,0),MATCH($C$2,'Hinkley Loop Info'!$B$1:$Z$1,0)),"No Match")</f>
        <v>No Match</v>
      </c>
      <c r="D97" s="13" t="str">
        <f>IFERROR(INDEX('Hinkley Loop Info'!$B$2:$Z$300,MATCH(I97,'Hinkley Loop Info'!$A$2:$A$300,0),MATCH($D$2,'Hinkley Loop Info'!$B$1:$Z$1,0)),"No Port Info")</f>
        <v>No Port Info</v>
      </c>
      <c r="E97" s="13" t="str">
        <f t="shared" si="15"/>
        <v>No</v>
      </c>
      <c r="F97" s="13" t="str">
        <f t="shared" si="16"/>
        <v>No Match</v>
      </c>
      <c r="G97" s="13" t="str">
        <f>IFERROR(INDEX('Hinkley Loop Info'!$B$2:$Z$300,MATCH(I97,'Hinkley Loop Info'!$A$2:$A$300,0),MATCH($G$2,'Hinkley Loop Info'!$B$1:$Z$1,0)),"No Cust ID")</f>
        <v>No Cust ID</v>
      </c>
      <c r="H97" s="4"/>
      <c r="I97" s="3"/>
      <c r="J97" s="3"/>
      <c r="K97" s="14"/>
      <c r="L97" s="3"/>
      <c r="M97" s="3"/>
      <c r="N97" s="3"/>
      <c r="O97" s="3"/>
      <c r="P97" s="3" t="str">
        <f t="shared" si="18"/>
        <v/>
      </c>
      <c r="Q97" s="3" t="str">
        <f t="shared" si="18"/>
        <v/>
      </c>
      <c r="R97" s="3"/>
      <c r="S97" s="3"/>
      <c r="T97" s="3" t="str">
        <f t="shared" si="19"/>
        <v/>
      </c>
      <c r="U97" s="3" t="str">
        <f t="shared" si="19"/>
        <v/>
      </c>
      <c r="V97" s="3"/>
      <c r="W97" s="3"/>
      <c r="X97" s="3" t="str">
        <f t="shared" si="20"/>
        <v/>
      </c>
      <c r="Y97" s="3" t="str">
        <f t="shared" si="20"/>
        <v/>
      </c>
      <c r="Z97" s="3"/>
      <c r="AA97" s="3"/>
      <c r="AB97" s="3" t="str">
        <f t="shared" si="17"/>
        <v/>
      </c>
      <c r="AC97" s="3" t="str">
        <f t="shared" si="17"/>
        <v/>
      </c>
      <c r="AD97" s="3"/>
      <c r="AE97" s="3"/>
      <c r="AF97" s="3" t="str">
        <f t="shared" si="14"/>
        <v/>
      </c>
      <c r="AG97" s="3" t="str">
        <f t="shared" si="14"/>
        <v/>
      </c>
      <c r="AH97" s="3"/>
    </row>
    <row r="98" spans="1:34" x14ac:dyDescent="0.35">
      <c r="A98" s="11"/>
      <c r="B98" s="2"/>
      <c r="C98" s="13" t="str">
        <f>IFERROR(INDEX('Hinkley Loop Info'!$B$2:$Z$300,MATCH(I98,'Hinkley Loop Info'!$A$2:$A$300,0),MATCH($C$2,'Hinkley Loop Info'!$B$1:$Z$1,0)),"No Match")</f>
        <v>No Match</v>
      </c>
      <c r="D98" s="13" t="str">
        <f>IFERROR(INDEX('Hinkley Loop Info'!$B$2:$Z$300,MATCH(I98,'Hinkley Loop Info'!$A$2:$A$300,0),MATCH($D$2,'Hinkley Loop Info'!$B$1:$Z$1,0)),"No Port Info")</f>
        <v>No Port Info</v>
      </c>
      <c r="E98" s="13" t="str">
        <f t="shared" si="15"/>
        <v>No</v>
      </c>
      <c r="F98" s="13" t="str">
        <f t="shared" si="16"/>
        <v>No Match</v>
      </c>
      <c r="G98" s="13" t="str">
        <f>IFERROR(INDEX('Hinkley Loop Info'!$B$2:$Z$300,MATCH(I98,'Hinkley Loop Info'!$A$2:$A$300,0),MATCH($G$2,'Hinkley Loop Info'!$B$1:$Z$1,0)),"No Cust ID")</f>
        <v>No Cust ID</v>
      </c>
      <c r="H98" s="4"/>
      <c r="I98" s="3"/>
      <c r="J98" s="3"/>
      <c r="K98" s="14"/>
      <c r="L98" s="3"/>
      <c r="M98" s="3"/>
      <c r="N98" s="3"/>
      <c r="O98" s="3"/>
      <c r="P98" s="3" t="str">
        <f t="shared" si="18"/>
        <v/>
      </c>
      <c r="Q98" s="3" t="str">
        <f t="shared" si="18"/>
        <v/>
      </c>
      <c r="R98" s="3"/>
      <c r="S98" s="3"/>
      <c r="T98" s="3" t="str">
        <f t="shared" si="19"/>
        <v/>
      </c>
      <c r="U98" s="3" t="str">
        <f t="shared" si="19"/>
        <v/>
      </c>
      <c r="V98" s="3"/>
      <c r="W98" s="3"/>
      <c r="X98" s="3" t="str">
        <f t="shared" si="20"/>
        <v/>
      </c>
      <c r="Y98" s="3" t="str">
        <f t="shared" si="20"/>
        <v/>
      </c>
      <c r="Z98" s="3"/>
      <c r="AA98" s="3"/>
      <c r="AB98" s="3" t="str">
        <f t="shared" si="17"/>
        <v/>
      </c>
      <c r="AC98" s="3" t="str">
        <f t="shared" si="17"/>
        <v/>
      </c>
      <c r="AD98" s="3"/>
      <c r="AE98" s="3"/>
      <c r="AF98" s="3" t="str">
        <f t="shared" si="14"/>
        <v/>
      </c>
      <c r="AG98" s="3" t="str">
        <f t="shared" si="14"/>
        <v/>
      </c>
      <c r="AH98" s="3"/>
    </row>
    <row r="99" spans="1:34" x14ac:dyDescent="0.35">
      <c r="A99" s="11"/>
      <c r="B99" s="2"/>
      <c r="C99" s="13" t="str">
        <f>IFERROR(INDEX('Hinkley Loop Info'!$B$2:$Z$300,MATCH(I99,'Hinkley Loop Info'!$A$2:$A$300,0),MATCH($C$2,'Hinkley Loop Info'!$B$1:$Z$1,0)),"No Match")</f>
        <v>No Match</v>
      </c>
      <c r="D99" s="13" t="str">
        <f>IFERROR(INDEX('Hinkley Loop Info'!$B$2:$Z$300,MATCH(I99,'Hinkley Loop Info'!$A$2:$A$300,0),MATCH($D$2,'Hinkley Loop Info'!$B$1:$Z$1,0)),"No Port Info")</f>
        <v>No Port Info</v>
      </c>
      <c r="E99" s="13" t="str">
        <f t="shared" si="15"/>
        <v>No</v>
      </c>
      <c r="F99" s="13" t="str">
        <f t="shared" si="16"/>
        <v>No Match</v>
      </c>
      <c r="G99" s="13" t="str">
        <f>IFERROR(INDEX('Hinkley Loop Info'!$B$2:$Z$300,MATCH(I99,'Hinkley Loop Info'!$A$2:$A$300,0),MATCH($G$2,'Hinkley Loop Info'!$B$1:$Z$1,0)),"No Cust ID")</f>
        <v>No Cust ID</v>
      </c>
      <c r="H99" s="4"/>
      <c r="I99" s="3"/>
      <c r="J99" s="3"/>
      <c r="K99" s="14"/>
      <c r="L99" s="3"/>
      <c r="M99" s="3"/>
      <c r="N99" s="3"/>
      <c r="O99" s="3"/>
      <c r="P99" s="3" t="str">
        <f t="shared" si="18"/>
        <v/>
      </c>
      <c r="Q99" s="3" t="str">
        <f t="shared" si="18"/>
        <v/>
      </c>
      <c r="R99" s="3"/>
      <c r="S99" s="3"/>
      <c r="T99" s="3" t="str">
        <f t="shared" si="19"/>
        <v/>
      </c>
      <c r="U99" s="3" t="str">
        <f t="shared" si="19"/>
        <v/>
      </c>
      <c r="V99" s="3"/>
      <c r="W99" s="3"/>
      <c r="X99" s="3" t="str">
        <f t="shared" si="20"/>
        <v/>
      </c>
      <c r="Y99" s="3" t="str">
        <f t="shared" si="20"/>
        <v/>
      </c>
      <c r="Z99" s="3"/>
      <c r="AA99" s="3"/>
      <c r="AB99" s="3" t="str">
        <f t="shared" si="17"/>
        <v/>
      </c>
      <c r="AC99" s="3" t="str">
        <f t="shared" si="17"/>
        <v/>
      </c>
      <c r="AD99" s="3"/>
      <c r="AE99" s="3"/>
      <c r="AF99" s="3" t="str">
        <f t="shared" si="14"/>
        <v/>
      </c>
      <c r="AG99" s="3" t="str">
        <f t="shared" si="14"/>
        <v/>
      </c>
      <c r="AH99" s="3"/>
    </row>
    <row r="100" spans="1:34" x14ac:dyDescent="0.35">
      <c r="A100" s="11"/>
      <c r="B100" s="2"/>
      <c r="C100" s="13" t="str">
        <f>IFERROR(INDEX('Hinkley Loop Info'!$B$2:$Z$300,MATCH(I100,'Hinkley Loop Info'!$A$2:$A$300,0),MATCH($C$2,'Hinkley Loop Info'!$B$1:$Z$1,0)),"No Match")</f>
        <v>No Match</v>
      </c>
      <c r="D100" s="13" t="str">
        <f>IFERROR(INDEX('Hinkley Loop Info'!$B$2:$Z$300,MATCH(I100,'Hinkley Loop Info'!$A$2:$A$300,0),MATCH($D$2,'Hinkley Loop Info'!$B$1:$Z$1,0)),"No Port Info")</f>
        <v>No Port Info</v>
      </c>
      <c r="E100" s="13" t="str">
        <f t="shared" si="15"/>
        <v>No</v>
      </c>
      <c r="F100" s="13" t="str">
        <f t="shared" si="16"/>
        <v>No Match</v>
      </c>
      <c r="G100" s="13" t="str">
        <f>IFERROR(INDEX('Hinkley Loop Info'!$B$2:$Z$300,MATCH(I100,'Hinkley Loop Info'!$A$2:$A$300,0),MATCH($G$2,'Hinkley Loop Info'!$B$1:$Z$1,0)),"No Cust ID")</f>
        <v>No Cust ID</v>
      </c>
      <c r="H100" s="4"/>
      <c r="I100" s="3"/>
      <c r="J100" s="3"/>
      <c r="K100" s="14"/>
      <c r="L100" s="3"/>
      <c r="M100" s="3"/>
      <c r="N100" s="3"/>
      <c r="O100" s="3"/>
      <c r="P100" s="3" t="str">
        <f t="shared" si="18"/>
        <v/>
      </c>
      <c r="Q100" s="3" t="str">
        <f t="shared" si="18"/>
        <v/>
      </c>
      <c r="R100" s="3"/>
      <c r="S100" s="3"/>
      <c r="T100" s="3" t="str">
        <f t="shared" si="19"/>
        <v/>
      </c>
      <c r="U100" s="3" t="str">
        <f t="shared" si="19"/>
        <v/>
      </c>
      <c r="V100" s="3"/>
      <c r="W100" s="3"/>
      <c r="X100" s="3" t="str">
        <f t="shared" si="20"/>
        <v/>
      </c>
      <c r="Y100" s="3" t="str">
        <f t="shared" si="20"/>
        <v/>
      </c>
      <c r="Z100" s="3"/>
      <c r="AA100" s="3"/>
      <c r="AB100" s="3" t="str">
        <f t="shared" si="17"/>
        <v/>
      </c>
      <c r="AC100" s="3" t="str">
        <f t="shared" si="17"/>
        <v/>
      </c>
      <c r="AD100" s="3"/>
      <c r="AE100" s="3"/>
      <c r="AF100" s="3" t="str">
        <f t="shared" ref="AF100:AG163" si="21">IF($AE100&lt;&gt;"N/A",TRIM(MID(SUBSTITUTE($AE100,"/",REPT(" ",LEN($AE100))),(AF$2-1)*LEN($AE100)+1,LEN($AE100))),"")</f>
        <v/>
      </c>
      <c r="AG100" s="3" t="str">
        <f t="shared" si="21"/>
        <v/>
      </c>
      <c r="AH100" s="3"/>
    </row>
    <row r="101" spans="1:34" x14ac:dyDescent="0.35">
      <c r="A101" s="11"/>
      <c r="B101" s="2"/>
      <c r="C101" s="13" t="str">
        <f>IFERROR(INDEX('Hinkley Loop Info'!$B$2:$Z$300,MATCH(I101,'Hinkley Loop Info'!$A$2:$A$300,0),MATCH($C$2,'Hinkley Loop Info'!$B$1:$Z$1,0)),"No Match")</f>
        <v>No Match</v>
      </c>
      <c r="D101" s="13" t="str">
        <f>IFERROR(INDEX('Hinkley Loop Info'!$B$2:$Z$300,MATCH(I101,'Hinkley Loop Info'!$A$2:$A$300,0),MATCH($D$2,'Hinkley Loop Info'!$B$1:$Z$1,0)),"No Port Info")</f>
        <v>No Port Info</v>
      </c>
      <c r="E101" s="13" t="str">
        <f t="shared" si="15"/>
        <v>No</v>
      </c>
      <c r="F101" s="13" t="str">
        <f t="shared" si="16"/>
        <v>No Match</v>
      </c>
      <c r="G101" s="13" t="str">
        <f>IFERROR(INDEX('Hinkley Loop Info'!$B$2:$Z$300,MATCH(I101,'Hinkley Loop Info'!$A$2:$A$300,0),MATCH($G$2,'Hinkley Loop Info'!$B$1:$Z$1,0)),"No Cust ID")</f>
        <v>No Cust ID</v>
      </c>
      <c r="H101" s="4"/>
      <c r="I101" s="3"/>
      <c r="J101" s="3"/>
      <c r="K101" s="14"/>
      <c r="L101" s="3"/>
      <c r="M101" s="3"/>
      <c r="N101" s="3"/>
      <c r="O101" s="3"/>
      <c r="P101" s="3" t="str">
        <f t="shared" si="18"/>
        <v/>
      </c>
      <c r="Q101" s="3" t="str">
        <f t="shared" si="18"/>
        <v/>
      </c>
      <c r="R101" s="3"/>
      <c r="S101" s="3"/>
      <c r="T101" s="3" t="str">
        <f t="shared" si="19"/>
        <v/>
      </c>
      <c r="U101" s="3" t="str">
        <f t="shared" si="19"/>
        <v/>
      </c>
      <c r="V101" s="3"/>
      <c r="W101" s="3"/>
      <c r="X101" s="3" t="str">
        <f t="shared" si="20"/>
        <v/>
      </c>
      <c r="Y101" s="3" t="str">
        <f t="shared" si="20"/>
        <v/>
      </c>
      <c r="Z101" s="3"/>
      <c r="AA101" s="3"/>
      <c r="AB101" s="3" t="str">
        <f t="shared" si="17"/>
        <v/>
      </c>
      <c r="AC101" s="3" t="str">
        <f t="shared" si="17"/>
        <v/>
      </c>
      <c r="AD101" s="3"/>
      <c r="AE101" s="3"/>
      <c r="AF101" s="3" t="str">
        <f t="shared" si="21"/>
        <v/>
      </c>
      <c r="AG101" s="3" t="str">
        <f t="shared" si="21"/>
        <v/>
      </c>
      <c r="AH101" s="3"/>
    </row>
    <row r="102" spans="1:34" x14ac:dyDescent="0.35">
      <c r="A102" s="11"/>
      <c r="B102" s="2"/>
      <c r="C102" s="13" t="str">
        <f>IFERROR(INDEX('Hinkley Loop Info'!$B$2:$Z$300,MATCH(I102,'Hinkley Loop Info'!$A$2:$A$300,0),MATCH($C$2,'Hinkley Loop Info'!$B$1:$Z$1,0)),"No Match")</f>
        <v>No Match</v>
      </c>
      <c r="D102" s="13" t="str">
        <f>IFERROR(INDEX('Hinkley Loop Info'!$B$2:$Z$300,MATCH(I102,'Hinkley Loop Info'!$A$2:$A$300,0),MATCH($D$2,'Hinkley Loop Info'!$B$1:$Z$1,0)),"No Port Info")</f>
        <v>No Port Info</v>
      </c>
      <c r="E102" s="13" t="str">
        <f t="shared" si="15"/>
        <v>No</v>
      </c>
      <c r="F102" s="13" t="str">
        <f t="shared" si="16"/>
        <v>No Match</v>
      </c>
      <c r="G102" s="13" t="str">
        <f>IFERROR(INDEX('Hinkley Loop Info'!$B$2:$Z$300,MATCH(I102,'Hinkley Loop Info'!$A$2:$A$300,0),MATCH($G$2,'Hinkley Loop Info'!$B$1:$Z$1,0)),"No Cust ID")</f>
        <v>No Cust ID</v>
      </c>
      <c r="H102" s="4"/>
      <c r="I102" s="3"/>
      <c r="J102" s="3"/>
      <c r="K102" s="14"/>
      <c r="L102" s="3"/>
      <c r="M102" s="3"/>
      <c r="N102" s="3"/>
      <c r="O102" s="3"/>
      <c r="P102" s="3" t="str">
        <f t="shared" si="18"/>
        <v/>
      </c>
      <c r="Q102" s="3" t="str">
        <f t="shared" si="18"/>
        <v/>
      </c>
      <c r="R102" s="3"/>
      <c r="S102" s="3"/>
      <c r="T102" s="3" t="str">
        <f t="shared" si="19"/>
        <v/>
      </c>
      <c r="U102" s="3" t="str">
        <f t="shared" si="19"/>
        <v/>
      </c>
      <c r="V102" s="3"/>
      <c r="W102" s="3"/>
      <c r="X102" s="3" t="str">
        <f t="shared" si="20"/>
        <v/>
      </c>
      <c r="Y102" s="3" t="str">
        <f t="shared" si="20"/>
        <v/>
      </c>
      <c r="Z102" s="3"/>
      <c r="AA102" s="3"/>
      <c r="AB102" s="3" t="str">
        <f t="shared" si="17"/>
        <v/>
      </c>
      <c r="AC102" s="3" t="str">
        <f t="shared" si="17"/>
        <v/>
      </c>
      <c r="AD102" s="3"/>
      <c r="AE102" s="3"/>
      <c r="AF102" s="3" t="str">
        <f t="shared" si="21"/>
        <v/>
      </c>
      <c r="AG102" s="3" t="str">
        <f t="shared" si="21"/>
        <v/>
      </c>
      <c r="AH102" s="3"/>
    </row>
    <row r="103" spans="1:34" x14ac:dyDescent="0.35">
      <c r="A103" s="11"/>
      <c r="B103" s="2"/>
      <c r="C103" s="13" t="str">
        <f>IFERROR(INDEX('Hinkley Loop Info'!$B$2:$Z$300,MATCH(I103,'Hinkley Loop Info'!$A$2:$A$300,0),MATCH($C$2,'Hinkley Loop Info'!$B$1:$Z$1,0)),"No Match")</f>
        <v>No Match</v>
      </c>
      <c r="D103" s="13" t="str">
        <f>IFERROR(INDEX('Hinkley Loop Info'!$B$2:$Z$300,MATCH(I103,'Hinkley Loop Info'!$A$2:$A$300,0),MATCH($D$2,'Hinkley Loop Info'!$B$1:$Z$1,0)),"No Port Info")</f>
        <v>No Port Info</v>
      </c>
      <c r="E103" s="13" t="str">
        <f t="shared" si="15"/>
        <v>No</v>
      </c>
      <c r="F103" s="13" t="str">
        <f t="shared" si="16"/>
        <v>No Match</v>
      </c>
      <c r="G103" s="13" t="str">
        <f>IFERROR(INDEX('Hinkley Loop Info'!$B$2:$Z$300,MATCH(I103,'Hinkley Loop Info'!$A$2:$A$300,0),MATCH($G$2,'Hinkley Loop Info'!$B$1:$Z$1,0)),"No Cust ID")</f>
        <v>No Cust ID</v>
      </c>
      <c r="H103" s="4"/>
      <c r="I103" s="3"/>
      <c r="J103" s="3"/>
      <c r="K103" s="14"/>
      <c r="L103" s="3"/>
      <c r="M103" s="3"/>
      <c r="N103" s="3"/>
      <c r="O103" s="3"/>
      <c r="P103" s="3" t="str">
        <f t="shared" si="18"/>
        <v/>
      </c>
      <c r="Q103" s="3" t="str">
        <f t="shared" si="18"/>
        <v/>
      </c>
      <c r="R103" s="3"/>
      <c r="S103" s="3"/>
      <c r="T103" s="3" t="str">
        <f t="shared" si="19"/>
        <v/>
      </c>
      <c r="U103" s="3" t="str">
        <f t="shared" si="19"/>
        <v/>
      </c>
      <c r="V103" s="3"/>
      <c r="W103" s="3"/>
      <c r="X103" s="3" t="str">
        <f t="shared" si="20"/>
        <v/>
      </c>
      <c r="Y103" s="3" t="str">
        <f t="shared" si="20"/>
        <v/>
      </c>
      <c r="Z103" s="3"/>
      <c r="AA103" s="3"/>
      <c r="AB103" s="3" t="str">
        <f t="shared" si="17"/>
        <v/>
      </c>
      <c r="AC103" s="3" t="str">
        <f t="shared" si="17"/>
        <v/>
      </c>
      <c r="AD103" s="3"/>
      <c r="AE103" s="3"/>
      <c r="AF103" s="3" t="str">
        <f t="shared" si="21"/>
        <v/>
      </c>
      <c r="AG103" s="3" t="str">
        <f t="shared" si="21"/>
        <v/>
      </c>
      <c r="AH103" s="3"/>
    </row>
    <row r="104" spans="1:34" x14ac:dyDescent="0.35">
      <c r="A104" s="11"/>
      <c r="B104" s="2"/>
      <c r="C104" s="13" t="str">
        <f>IFERROR(INDEX('Hinkley Loop Info'!$B$2:$Z$300,MATCH(I104,'Hinkley Loop Info'!$A$2:$A$300,0),MATCH($C$2,'Hinkley Loop Info'!$B$1:$Z$1,0)),"No Match")</f>
        <v>No Match</v>
      </c>
      <c r="D104" s="13" t="str">
        <f>IFERROR(INDEX('Hinkley Loop Info'!$B$2:$Z$300,MATCH(I104,'Hinkley Loop Info'!$A$2:$A$300,0),MATCH($D$2,'Hinkley Loop Info'!$B$1:$Z$1,0)),"No Port Info")</f>
        <v>No Port Info</v>
      </c>
      <c r="E104" s="13" t="str">
        <f t="shared" si="15"/>
        <v>No</v>
      </c>
      <c r="F104" s="13" t="str">
        <f t="shared" si="16"/>
        <v>No Match</v>
      </c>
      <c r="G104" s="13" t="str">
        <f>IFERROR(INDEX('Hinkley Loop Info'!$B$2:$Z$300,MATCH(I104,'Hinkley Loop Info'!$A$2:$A$300,0),MATCH($G$2,'Hinkley Loop Info'!$B$1:$Z$1,0)),"No Cust ID")</f>
        <v>No Cust ID</v>
      </c>
      <c r="H104" s="4"/>
      <c r="I104" s="3"/>
      <c r="J104" s="3"/>
      <c r="K104" s="14"/>
      <c r="L104" s="3"/>
      <c r="M104" s="3"/>
      <c r="N104" s="3"/>
      <c r="O104" s="3"/>
      <c r="P104" s="3" t="str">
        <f t="shared" si="18"/>
        <v/>
      </c>
      <c r="Q104" s="3" t="str">
        <f t="shared" si="18"/>
        <v/>
      </c>
      <c r="R104" s="3"/>
      <c r="S104" s="3"/>
      <c r="T104" s="3" t="str">
        <f t="shared" si="19"/>
        <v/>
      </c>
      <c r="U104" s="3" t="str">
        <f t="shared" si="19"/>
        <v/>
      </c>
      <c r="V104" s="3"/>
      <c r="W104" s="3"/>
      <c r="X104" s="3" t="str">
        <f t="shared" si="20"/>
        <v/>
      </c>
      <c r="Y104" s="3" t="str">
        <f t="shared" si="20"/>
        <v/>
      </c>
      <c r="Z104" s="3"/>
      <c r="AA104" s="3"/>
      <c r="AB104" s="3" t="str">
        <f t="shared" si="17"/>
        <v/>
      </c>
      <c r="AC104" s="3" t="str">
        <f t="shared" si="17"/>
        <v/>
      </c>
      <c r="AD104" s="3"/>
      <c r="AE104" s="3"/>
      <c r="AF104" s="3" t="str">
        <f t="shared" si="21"/>
        <v/>
      </c>
      <c r="AG104" s="3" t="str">
        <f t="shared" si="21"/>
        <v/>
      </c>
      <c r="AH104" s="3"/>
    </row>
    <row r="105" spans="1:34" x14ac:dyDescent="0.35">
      <c r="A105" s="11"/>
      <c r="B105" s="2"/>
      <c r="C105" s="13" t="str">
        <f>IFERROR(INDEX('Hinkley Loop Info'!$B$2:$Z$300,MATCH(I105,'Hinkley Loop Info'!$A$2:$A$300,0),MATCH($C$2,'Hinkley Loop Info'!$B$1:$Z$1,0)),"No Match")</f>
        <v>No Match</v>
      </c>
      <c r="D105" s="13" t="str">
        <f>IFERROR(INDEX('Hinkley Loop Info'!$B$2:$Z$300,MATCH(I105,'Hinkley Loop Info'!$A$2:$A$300,0),MATCH($D$2,'Hinkley Loop Info'!$B$1:$Z$1,0)),"No Port Info")</f>
        <v>No Port Info</v>
      </c>
      <c r="E105" s="13" t="str">
        <f t="shared" si="15"/>
        <v>No</v>
      </c>
      <c r="F105" s="13" t="str">
        <f t="shared" si="16"/>
        <v>No Match</v>
      </c>
      <c r="G105" s="13" t="str">
        <f>IFERROR(INDEX('Hinkley Loop Info'!$B$2:$Z$300,MATCH(I105,'Hinkley Loop Info'!$A$2:$A$300,0),MATCH($G$2,'Hinkley Loop Info'!$B$1:$Z$1,0)),"No Cust ID")</f>
        <v>No Cust ID</v>
      </c>
      <c r="H105" s="4"/>
      <c r="I105" s="3"/>
      <c r="J105" s="3"/>
      <c r="K105" s="14"/>
      <c r="L105" s="3"/>
      <c r="M105" s="3"/>
      <c r="N105" s="3"/>
      <c r="O105" s="3"/>
      <c r="P105" s="3" t="str">
        <f t="shared" si="18"/>
        <v/>
      </c>
      <c r="Q105" s="3" t="str">
        <f t="shared" si="18"/>
        <v/>
      </c>
      <c r="R105" s="3"/>
      <c r="S105" s="3"/>
      <c r="T105" s="3" t="str">
        <f t="shared" si="19"/>
        <v/>
      </c>
      <c r="U105" s="3" t="str">
        <f t="shared" si="19"/>
        <v/>
      </c>
      <c r="V105" s="3"/>
      <c r="W105" s="3"/>
      <c r="X105" s="3" t="str">
        <f t="shared" si="20"/>
        <v/>
      </c>
      <c r="Y105" s="3" t="str">
        <f t="shared" si="20"/>
        <v/>
      </c>
      <c r="Z105" s="3"/>
      <c r="AA105" s="3"/>
      <c r="AB105" s="3" t="str">
        <f t="shared" si="17"/>
        <v/>
      </c>
      <c r="AC105" s="3" t="str">
        <f t="shared" si="17"/>
        <v/>
      </c>
      <c r="AD105" s="3"/>
      <c r="AE105" s="3"/>
      <c r="AF105" s="3" t="str">
        <f t="shared" si="21"/>
        <v/>
      </c>
      <c r="AG105" s="3" t="str">
        <f t="shared" si="21"/>
        <v/>
      </c>
      <c r="AH105" s="3"/>
    </row>
    <row r="106" spans="1:34" x14ac:dyDescent="0.35">
      <c r="A106" s="11"/>
      <c r="B106" s="2"/>
      <c r="C106" s="13" t="str">
        <f>IFERROR(INDEX('Hinkley Loop Info'!$B$2:$Z$300,MATCH(I106,'Hinkley Loop Info'!$A$2:$A$300,0),MATCH($C$2,'Hinkley Loop Info'!$B$1:$Z$1,0)),"No Match")</f>
        <v>No Match</v>
      </c>
      <c r="D106" s="13" t="str">
        <f>IFERROR(INDEX('Hinkley Loop Info'!$B$2:$Z$300,MATCH(I106,'Hinkley Loop Info'!$A$2:$A$300,0),MATCH($D$2,'Hinkley Loop Info'!$B$1:$Z$1,0)),"No Port Info")</f>
        <v>No Port Info</v>
      </c>
      <c r="E106" s="13" t="str">
        <f t="shared" si="15"/>
        <v>No</v>
      </c>
      <c r="F106" s="13" t="str">
        <f t="shared" si="16"/>
        <v>No Match</v>
      </c>
      <c r="G106" s="13" t="str">
        <f>IFERROR(INDEX('Hinkley Loop Info'!$B$2:$Z$300,MATCH(I106,'Hinkley Loop Info'!$A$2:$A$300,0),MATCH($G$2,'Hinkley Loop Info'!$B$1:$Z$1,0)),"No Cust ID")</f>
        <v>No Cust ID</v>
      </c>
      <c r="H106" s="4"/>
      <c r="I106" s="3"/>
      <c r="J106" s="3"/>
      <c r="K106" s="14"/>
      <c r="L106" s="3"/>
      <c r="M106" s="3"/>
      <c r="N106" s="3"/>
      <c r="O106" s="3"/>
      <c r="P106" s="3" t="str">
        <f t="shared" si="18"/>
        <v/>
      </c>
      <c r="Q106" s="3" t="str">
        <f t="shared" si="18"/>
        <v/>
      </c>
      <c r="R106" s="3"/>
      <c r="S106" s="3"/>
      <c r="T106" s="3" t="str">
        <f t="shared" si="19"/>
        <v/>
      </c>
      <c r="U106" s="3" t="str">
        <f t="shared" si="19"/>
        <v/>
      </c>
      <c r="V106" s="3"/>
      <c r="W106" s="3"/>
      <c r="X106" s="3" t="str">
        <f t="shared" si="20"/>
        <v/>
      </c>
      <c r="Y106" s="3" t="str">
        <f t="shared" si="20"/>
        <v/>
      </c>
      <c r="Z106" s="3"/>
      <c r="AA106" s="3"/>
      <c r="AB106" s="3" t="str">
        <f t="shared" si="17"/>
        <v/>
      </c>
      <c r="AC106" s="3" t="str">
        <f t="shared" si="17"/>
        <v/>
      </c>
      <c r="AD106" s="3"/>
      <c r="AE106" s="3"/>
      <c r="AF106" s="3" t="str">
        <f t="shared" si="21"/>
        <v/>
      </c>
      <c r="AG106" s="3" t="str">
        <f t="shared" si="21"/>
        <v/>
      </c>
      <c r="AH106" s="3"/>
    </row>
    <row r="107" spans="1:34" x14ac:dyDescent="0.35">
      <c r="A107" s="11"/>
      <c r="B107" s="2"/>
      <c r="C107" s="13" t="str">
        <f>IFERROR(INDEX('Hinkley Loop Info'!$B$2:$Z$300,MATCH(I107,'Hinkley Loop Info'!$A$2:$A$300,0),MATCH($C$2,'Hinkley Loop Info'!$B$1:$Z$1,0)),"No Match")</f>
        <v>No Match</v>
      </c>
      <c r="D107" s="13" t="str">
        <f>IFERROR(INDEX('Hinkley Loop Info'!$B$2:$Z$300,MATCH(I107,'Hinkley Loop Info'!$A$2:$A$300,0),MATCH($D$2,'Hinkley Loop Info'!$B$1:$Z$1,0)),"No Port Info")</f>
        <v>No Port Info</v>
      </c>
      <c r="E107" s="13" t="str">
        <f t="shared" si="15"/>
        <v>No</v>
      </c>
      <c r="F107" s="13" t="str">
        <f t="shared" si="16"/>
        <v>No Match</v>
      </c>
      <c r="G107" s="13" t="str">
        <f>IFERROR(INDEX('Hinkley Loop Info'!$B$2:$Z$300,MATCH(I107,'Hinkley Loop Info'!$A$2:$A$300,0),MATCH($G$2,'Hinkley Loop Info'!$B$1:$Z$1,0)),"No Cust ID")</f>
        <v>No Cust ID</v>
      </c>
      <c r="H107" s="4"/>
      <c r="I107" s="3"/>
      <c r="J107" s="3"/>
      <c r="K107" s="14"/>
      <c r="L107" s="3"/>
      <c r="M107" s="3"/>
      <c r="N107" s="3"/>
      <c r="O107" s="3"/>
      <c r="P107" s="3" t="str">
        <f t="shared" si="18"/>
        <v/>
      </c>
      <c r="Q107" s="3" t="str">
        <f t="shared" si="18"/>
        <v/>
      </c>
      <c r="R107" s="3"/>
      <c r="S107" s="3"/>
      <c r="T107" s="3" t="str">
        <f t="shared" si="19"/>
        <v/>
      </c>
      <c r="U107" s="3" t="str">
        <f t="shared" si="19"/>
        <v/>
      </c>
      <c r="V107" s="3"/>
      <c r="W107" s="3"/>
      <c r="X107" s="3" t="str">
        <f t="shared" si="20"/>
        <v/>
      </c>
      <c r="Y107" s="3" t="str">
        <f t="shared" si="20"/>
        <v/>
      </c>
      <c r="Z107" s="3"/>
      <c r="AA107" s="3"/>
      <c r="AB107" s="3" t="str">
        <f t="shared" si="17"/>
        <v/>
      </c>
      <c r="AC107" s="3" t="str">
        <f t="shared" si="17"/>
        <v/>
      </c>
      <c r="AD107" s="3"/>
      <c r="AE107" s="3"/>
      <c r="AF107" s="3" t="str">
        <f t="shared" si="21"/>
        <v/>
      </c>
      <c r="AG107" s="3" t="str">
        <f t="shared" si="21"/>
        <v/>
      </c>
      <c r="AH107" s="3"/>
    </row>
    <row r="108" spans="1:34" x14ac:dyDescent="0.35">
      <c r="A108" s="11"/>
      <c r="B108" s="2"/>
      <c r="C108" s="13" t="str">
        <f>IFERROR(INDEX('Hinkley Loop Info'!$B$2:$Z$300,MATCH(I108,'Hinkley Loop Info'!$A$2:$A$300,0),MATCH($C$2,'Hinkley Loop Info'!$B$1:$Z$1,0)),"No Match")</f>
        <v>No Match</v>
      </c>
      <c r="D108" s="13" t="str">
        <f>IFERROR(INDEX('Hinkley Loop Info'!$B$2:$Z$300,MATCH(I108,'Hinkley Loop Info'!$A$2:$A$300,0),MATCH($D$2,'Hinkley Loop Info'!$B$1:$Z$1,0)),"No Port Info")</f>
        <v>No Port Info</v>
      </c>
      <c r="E108" s="13" t="str">
        <f t="shared" si="15"/>
        <v>No</v>
      </c>
      <c r="F108" s="13" t="str">
        <f t="shared" si="16"/>
        <v>No Match</v>
      </c>
      <c r="G108" s="13" t="str">
        <f>IFERROR(INDEX('Hinkley Loop Info'!$B$2:$Z$300,MATCH(I108,'Hinkley Loop Info'!$A$2:$A$300,0),MATCH($G$2,'Hinkley Loop Info'!$B$1:$Z$1,0)),"No Cust ID")</f>
        <v>No Cust ID</v>
      </c>
      <c r="H108" s="4"/>
      <c r="I108" s="3"/>
      <c r="J108" s="3"/>
      <c r="K108" s="14"/>
      <c r="L108" s="3"/>
      <c r="M108" s="3"/>
      <c r="N108" s="3"/>
      <c r="O108" s="3"/>
      <c r="P108" s="3" t="str">
        <f t="shared" si="18"/>
        <v/>
      </c>
      <c r="Q108" s="3" t="str">
        <f t="shared" si="18"/>
        <v/>
      </c>
      <c r="R108" s="3"/>
      <c r="S108" s="3"/>
      <c r="T108" s="3" t="str">
        <f t="shared" si="19"/>
        <v/>
      </c>
      <c r="U108" s="3" t="str">
        <f t="shared" si="19"/>
        <v/>
      </c>
      <c r="V108" s="3"/>
      <c r="W108" s="3"/>
      <c r="X108" s="3" t="str">
        <f t="shared" si="20"/>
        <v/>
      </c>
      <c r="Y108" s="3" t="str">
        <f t="shared" si="20"/>
        <v/>
      </c>
      <c r="Z108" s="3"/>
      <c r="AA108" s="3"/>
      <c r="AB108" s="3" t="str">
        <f t="shared" si="17"/>
        <v/>
      </c>
      <c r="AC108" s="3" t="str">
        <f t="shared" si="17"/>
        <v/>
      </c>
      <c r="AD108" s="3"/>
      <c r="AE108" s="3"/>
      <c r="AF108" s="3" t="str">
        <f t="shared" si="21"/>
        <v/>
      </c>
      <c r="AG108" s="3" t="str">
        <f t="shared" si="21"/>
        <v/>
      </c>
      <c r="AH108" s="3"/>
    </row>
    <row r="109" spans="1:34" x14ac:dyDescent="0.35">
      <c r="A109" s="11"/>
      <c r="B109" s="2"/>
      <c r="C109" s="13" t="str">
        <f>IFERROR(INDEX('Hinkley Loop Info'!$B$2:$Z$300,MATCH(I109,'Hinkley Loop Info'!$A$2:$A$300,0),MATCH($C$2,'Hinkley Loop Info'!$B$1:$Z$1,0)),"No Match")</f>
        <v>No Match</v>
      </c>
      <c r="D109" s="13" t="str">
        <f>IFERROR(INDEX('Hinkley Loop Info'!$B$2:$Z$300,MATCH(I109,'Hinkley Loop Info'!$A$2:$A$300,0),MATCH($D$2,'Hinkley Loop Info'!$B$1:$Z$1,0)),"No Port Info")</f>
        <v>No Port Info</v>
      </c>
      <c r="E109" s="13" t="str">
        <f t="shared" si="15"/>
        <v>No</v>
      </c>
      <c r="F109" s="13" t="str">
        <f t="shared" si="16"/>
        <v>No Match</v>
      </c>
      <c r="G109" s="13" t="str">
        <f>IFERROR(INDEX('Hinkley Loop Info'!$B$2:$Z$300,MATCH(I109,'Hinkley Loop Info'!$A$2:$A$300,0),MATCH($G$2,'Hinkley Loop Info'!$B$1:$Z$1,0)),"No Cust ID")</f>
        <v>No Cust ID</v>
      </c>
      <c r="H109" s="4"/>
      <c r="I109" s="3"/>
      <c r="J109" s="3"/>
      <c r="K109" s="14"/>
      <c r="L109" s="3"/>
      <c r="M109" s="3"/>
      <c r="N109" s="3"/>
      <c r="O109" s="3"/>
      <c r="P109" s="3" t="str">
        <f t="shared" si="18"/>
        <v/>
      </c>
      <c r="Q109" s="3" t="str">
        <f t="shared" si="18"/>
        <v/>
      </c>
      <c r="R109" s="3"/>
      <c r="S109" s="3"/>
      <c r="T109" s="3" t="str">
        <f t="shared" si="19"/>
        <v/>
      </c>
      <c r="U109" s="3" t="str">
        <f t="shared" si="19"/>
        <v/>
      </c>
      <c r="V109" s="3"/>
      <c r="W109" s="3"/>
      <c r="X109" s="3" t="str">
        <f t="shared" si="20"/>
        <v/>
      </c>
      <c r="Y109" s="3" t="str">
        <f t="shared" si="20"/>
        <v/>
      </c>
      <c r="Z109" s="3"/>
      <c r="AA109" s="3"/>
      <c r="AB109" s="3" t="str">
        <f t="shared" si="17"/>
        <v/>
      </c>
      <c r="AC109" s="3" t="str">
        <f t="shared" si="17"/>
        <v/>
      </c>
      <c r="AD109" s="3"/>
      <c r="AE109" s="3"/>
      <c r="AF109" s="3" t="str">
        <f t="shared" si="21"/>
        <v/>
      </c>
      <c r="AG109" s="3" t="str">
        <f t="shared" si="21"/>
        <v/>
      </c>
      <c r="AH109" s="3"/>
    </row>
    <row r="110" spans="1:34" x14ac:dyDescent="0.35">
      <c r="A110" s="11"/>
      <c r="B110" s="2"/>
      <c r="C110" s="13" t="str">
        <f>IFERROR(INDEX('Hinkley Loop Info'!$B$2:$Z$300,MATCH(I110,'Hinkley Loop Info'!$A$2:$A$300,0),MATCH($C$2,'Hinkley Loop Info'!$B$1:$Z$1,0)),"No Match")</f>
        <v>No Match</v>
      </c>
      <c r="D110" s="13" t="str">
        <f>IFERROR(INDEX('Hinkley Loop Info'!$B$2:$Z$300,MATCH(I110,'Hinkley Loop Info'!$A$2:$A$300,0),MATCH($D$2,'Hinkley Loop Info'!$B$1:$Z$1,0)),"No Port Info")</f>
        <v>No Port Info</v>
      </c>
      <c r="E110" s="13" t="str">
        <f t="shared" si="15"/>
        <v>No</v>
      </c>
      <c r="F110" s="13" t="str">
        <f t="shared" si="16"/>
        <v>No Match</v>
      </c>
      <c r="G110" s="13" t="str">
        <f>IFERROR(INDEX('Hinkley Loop Info'!$B$2:$Z$300,MATCH(I110,'Hinkley Loop Info'!$A$2:$A$300,0),MATCH($G$2,'Hinkley Loop Info'!$B$1:$Z$1,0)),"No Cust ID")</f>
        <v>No Cust ID</v>
      </c>
      <c r="H110" s="4"/>
      <c r="I110" s="3"/>
      <c r="J110" s="3"/>
      <c r="K110" s="14"/>
      <c r="L110" s="3"/>
      <c r="M110" s="3"/>
      <c r="N110" s="3"/>
      <c r="O110" s="3"/>
      <c r="P110" s="3" t="str">
        <f t="shared" si="18"/>
        <v/>
      </c>
      <c r="Q110" s="3" t="str">
        <f t="shared" si="18"/>
        <v/>
      </c>
      <c r="R110" s="3"/>
      <c r="S110" s="3"/>
      <c r="T110" s="3" t="str">
        <f t="shared" si="19"/>
        <v/>
      </c>
      <c r="U110" s="3" t="str">
        <f t="shared" si="19"/>
        <v/>
      </c>
      <c r="V110" s="3"/>
      <c r="W110" s="3"/>
      <c r="X110" s="3" t="str">
        <f t="shared" si="20"/>
        <v/>
      </c>
      <c r="Y110" s="3" t="str">
        <f t="shared" si="20"/>
        <v/>
      </c>
      <c r="Z110" s="3"/>
      <c r="AA110" s="3"/>
      <c r="AB110" s="3" t="str">
        <f t="shared" si="17"/>
        <v/>
      </c>
      <c r="AC110" s="3" t="str">
        <f t="shared" si="17"/>
        <v/>
      </c>
      <c r="AD110" s="3"/>
      <c r="AE110" s="3"/>
      <c r="AF110" s="3" t="str">
        <f t="shared" si="21"/>
        <v/>
      </c>
      <c r="AG110" s="3" t="str">
        <f t="shared" si="21"/>
        <v/>
      </c>
      <c r="AH110" s="3"/>
    </row>
    <row r="111" spans="1:34" x14ac:dyDescent="0.35">
      <c r="A111" s="11"/>
      <c r="B111" s="2"/>
      <c r="C111" s="13" t="str">
        <f>IFERROR(INDEX('Hinkley Loop Info'!$B$2:$Z$300,MATCH(I111,'Hinkley Loop Info'!$A$2:$A$300,0),MATCH($C$2,'Hinkley Loop Info'!$B$1:$Z$1,0)),"No Match")</f>
        <v>No Match</v>
      </c>
      <c r="D111" s="13" t="str">
        <f>IFERROR(INDEX('Hinkley Loop Info'!$B$2:$Z$300,MATCH(I111,'Hinkley Loop Info'!$A$2:$A$300,0),MATCH($D$2,'Hinkley Loop Info'!$B$1:$Z$1,0)),"No Port Info")</f>
        <v>No Port Info</v>
      </c>
      <c r="E111" s="13" t="str">
        <f t="shared" si="15"/>
        <v>No</v>
      </c>
      <c r="F111" s="13" t="str">
        <f t="shared" si="16"/>
        <v>No Match</v>
      </c>
      <c r="G111" s="13" t="str">
        <f>IFERROR(INDEX('Hinkley Loop Info'!$B$2:$Z$300,MATCH(I111,'Hinkley Loop Info'!$A$2:$A$300,0),MATCH($G$2,'Hinkley Loop Info'!$B$1:$Z$1,0)),"No Cust ID")</f>
        <v>No Cust ID</v>
      </c>
      <c r="H111" s="4"/>
      <c r="I111" s="3"/>
      <c r="J111" s="3"/>
      <c r="K111" s="14"/>
      <c r="L111" s="3"/>
      <c r="M111" s="3"/>
      <c r="N111" s="3"/>
      <c r="O111" s="3"/>
      <c r="P111" s="3" t="str">
        <f t="shared" si="18"/>
        <v/>
      </c>
      <c r="Q111" s="3" t="str">
        <f t="shared" si="18"/>
        <v/>
      </c>
      <c r="R111" s="3"/>
      <c r="S111" s="3"/>
      <c r="T111" s="3" t="str">
        <f t="shared" si="19"/>
        <v/>
      </c>
      <c r="U111" s="3" t="str">
        <f t="shared" si="19"/>
        <v/>
      </c>
      <c r="V111" s="3"/>
      <c r="W111" s="3"/>
      <c r="X111" s="3" t="str">
        <f t="shared" si="20"/>
        <v/>
      </c>
      <c r="Y111" s="3" t="str">
        <f t="shared" si="20"/>
        <v/>
      </c>
      <c r="Z111" s="3"/>
      <c r="AA111" s="3"/>
      <c r="AB111" s="3" t="str">
        <f t="shared" si="17"/>
        <v/>
      </c>
      <c r="AC111" s="3" t="str">
        <f t="shared" si="17"/>
        <v/>
      </c>
      <c r="AD111" s="3"/>
      <c r="AE111" s="3"/>
      <c r="AF111" s="3" t="str">
        <f t="shared" si="21"/>
        <v/>
      </c>
      <c r="AG111" s="3" t="str">
        <f t="shared" si="21"/>
        <v/>
      </c>
      <c r="AH111" s="3"/>
    </row>
    <row r="112" spans="1:34" x14ac:dyDescent="0.35">
      <c r="A112" s="11"/>
      <c r="B112" s="2"/>
      <c r="C112" s="13" t="str">
        <f>IFERROR(INDEX('Hinkley Loop Info'!$B$2:$Z$300,MATCH(I112,'Hinkley Loop Info'!$A$2:$A$300,0),MATCH($C$2,'Hinkley Loop Info'!$B$1:$Z$1,0)),"No Match")</f>
        <v>No Match</v>
      </c>
      <c r="D112" s="13" t="str">
        <f>IFERROR(INDEX('Hinkley Loop Info'!$B$2:$Z$300,MATCH(I112,'Hinkley Loop Info'!$A$2:$A$300,0),MATCH($D$2,'Hinkley Loop Info'!$B$1:$Z$1,0)),"No Port Info")</f>
        <v>No Port Info</v>
      </c>
      <c r="E112" s="13" t="str">
        <f t="shared" si="15"/>
        <v>No</v>
      </c>
      <c r="F112" s="13" t="str">
        <f t="shared" si="16"/>
        <v>No Match</v>
      </c>
      <c r="G112" s="13" t="str">
        <f>IFERROR(INDEX('Hinkley Loop Info'!$B$2:$Z$300,MATCH(I112,'Hinkley Loop Info'!$A$2:$A$300,0),MATCH($G$2,'Hinkley Loop Info'!$B$1:$Z$1,0)),"No Cust ID")</f>
        <v>No Cust ID</v>
      </c>
      <c r="H112" s="4"/>
      <c r="I112" s="3"/>
      <c r="J112" s="3"/>
      <c r="K112" s="14"/>
      <c r="L112" s="3"/>
      <c r="M112" s="3"/>
      <c r="N112" s="3"/>
      <c r="O112" s="3"/>
      <c r="P112" s="3" t="str">
        <f t="shared" si="18"/>
        <v/>
      </c>
      <c r="Q112" s="3" t="str">
        <f t="shared" si="18"/>
        <v/>
      </c>
      <c r="R112" s="3"/>
      <c r="S112" s="3"/>
      <c r="T112" s="3" t="str">
        <f t="shared" si="19"/>
        <v/>
      </c>
      <c r="U112" s="3" t="str">
        <f t="shared" si="19"/>
        <v/>
      </c>
      <c r="V112" s="3"/>
      <c r="W112" s="3"/>
      <c r="X112" s="3" t="str">
        <f t="shared" si="20"/>
        <v/>
      </c>
      <c r="Y112" s="3" t="str">
        <f t="shared" si="20"/>
        <v/>
      </c>
      <c r="Z112" s="3"/>
      <c r="AA112" s="3"/>
      <c r="AB112" s="3" t="str">
        <f t="shared" si="17"/>
        <v/>
      </c>
      <c r="AC112" s="3" t="str">
        <f t="shared" si="17"/>
        <v/>
      </c>
      <c r="AD112" s="3"/>
      <c r="AE112" s="3"/>
      <c r="AF112" s="3" t="str">
        <f t="shared" si="21"/>
        <v/>
      </c>
      <c r="AG112" s="3" t="str">
        <f t="shared" si="21"/>
        <v/>
      </c>
      <c r="AH112" s="3"/>
    </row>
    <row r="113" spans="1:34" x14ac:dyDescent="0.35">
      <c r="A113" s="11"/>
      <c r="B113" s="2"/>
      <c r="C113" s="13" t="str">
        <f>IFERROR(INDEX('Hinkley Loop Info'!$B$2:$Z$300,MATCH(I113,'Hinkley Loop Info'!$A$2:$A$300,0),MATCH($C$2,'Hinkley Loop Info'!$B$1:$Z$1,0)),"No Match")</f>
        <v>No Match</v>
      </c>
      <c r="D113" s="13" t="str">
        <f>IFERROR(INDEX('Hinkley Loop Info'!$B$2:$Z$300,MATCH(I113,'Hinkley Loop Info'!$A$2:$A$300,0),MATCH($D$2,'Hinkley Loop Info'!$B$1:$Z$1,0)),"No Port Info")</f>
        <v>No Port Info</v>
      </c>
      <c r="E113" s="13" t="str">
        <f t="shared" si="15"/>
        <v>No</v>
      </c>
      <c r="F113" s="13" t="str">
        <f t="shared" si="16"/>
        <v>No Match</v>
      </c>
      <c r="G113" s="13" t="str">
        <f>IFERROR(INDEX('Hinkley Loop Info'!$B$2:$Z$300,MATCH(I113,'Hinkley Loop Info'!$A$2:$A$300,0),MATCH($G$2,'Hinkley Loop Info'!$B$1:$Z$1,0)),"No Cust ID")</f>
        <v>No Cust ID</v>
      </c>
      <c r="H113" s="4"/>
      <c r="I113" s="3"/>
      <c r="J113" s="3"/>
      <c r="K113" s="14"/>
      <c r="L113" s="3"/>
      <c r="M113" s="3"/>
      <c r="N113" s="3"/>
      <c r="O113" s="3"/>
      <c r="P113" s="3" t="str">
        <f t="shared" si="18"/>
        <v/>
      </c>
      <c r="Q113" s="3" t="str">
        <f t="shared" si="18"/>
        <v/>
      </c>
      <c r="R113" s="3"/>
      <c r="S113" s="3"/>
      <c r="T113" s="3" t="str">
        <f t="shared" si="19"/>
        <v/>
      </c>
      <c r="U113" s="3" t="str">
        <f t="shared" si="19"/>
        <v/>
      </c>
      <c r="V113" s="3"/>
      <c r="W113" s="3"/>
      <c r="X113" s="3" t="str">
        <f t="shared" si="20"/>
        <v/>
      </c>
      <c r="Y113" s="3" t="str">
        <f t="shared" si="20"/>
        <v/>
      </c>
      <c r="Z113" s="3"/>
      <c r="AA113" s="3"/>
      <c r="AB113" s="3" t="str">
        <f t="shared" si="17"/>
        <v/>
      </c>
      <c r="AC113" s="3" t="str">
        <f t="shared" si="17"/>
        <v/>
      </c>
      <c r="AD113" s="3"/>
      <c r="AE113" s="3"/>
      <c r="AF113" s="3" t="str">
        <f t="shared" si="21"/>
        <v/>
      </c>
      <c r="AG113" s="3" t="str">
        <f t="shared" si="21"/>
        <v/>
      </c>
      <c r="AH113" s="3"/>
    </row>
    <row r="114" spans="1:34" x14ac:dyDescent="0.35">
      <c r="A114" s="11"/>
      <c r="B114" s="2"/>
      <c r="C114" s="13" t="str">
        <f>IFERROR(INDEX('Hinkley Loop Info'!$B$2:$Z$300,MATCH(I114,'Hinkley Loop Info'!$A$2:$A$300,0),MATCH($C$2,'Hinkley Loop Info'!$B$1:$Z$1,0)),"No Match")</f>
        <v>No Match</v>
      </c>
      <c r="D114" s="13" t="str">
        <f>IFERROR(INDEX('Hinkley Loop Info'!$B$2:$Z$300,MATCH(I114,'Hinkley Loop Info'!$A$2:$A$300,0),MATCH($D$2,'Hinkley Loop Info'!$B$1:$Z$1,0)),"No Port Info")</f>
        <v>No Port Info</v>
      </c>
      <c r="E114" s="13" t="str">
        <f t="shared" si="15"/>
        <v>No</v>
      </c>
      <c r="F114" s="13" t="str">
        <f t="shared" si="16"/>
        <v>No Match</v>
      </c>
      <c r="G114" s="13" t="str">
        <f>IFERROR(INDEX('Hinkley Loop Info'!$B$2:$Z$300,MATCH(I114,'Hinkley Loop Info'!$A$2:$A$300,0),MATCH($G$2,'Hinkley Loop Info'!$B$1:$Z$1,0)),"No Cust ID")</f>
        <v>No Cust ID</v>
      </c>
      <c r="H114" s="4"/>
      <c r="I114" s="3"/>
      <c r="J114" s="3"/>
      <c r="K114" s="14"/>
      <c r="L114" s="3"/>
      <c r="M114" s="3"/>
      <c r="N114" s="3"/>
      <c r="O114" s="3"/>
      <c r="P114" s="3" t="str">
        <f t="shared" si="18"/>
        <v/>
      </c>
      <c r="Q114" s="3" t="str">
        <f t="shared" si="18"/>
        <v/>
      </c>
      <c r="R114" s="3"/>
      <c r="S114" s="3"/>
      <c r="T114" s="3" t="str">
        <f t="shared" si="19"/>
        <v/>
      </c>
      <c r="U114" s="3" t="str">
        <f t="shared" si="19"/>
        <v/>
      </c>
      <c r="V114" s="3"/>
      <c r="W114" s="3"/>
      <c r="X114" s="3" t="str">
        <f t="shared" si="20"/>
        <v/>
      </c>
      <c r="Y114" s="3" t="str">
        <f t="shared" si="20"/>
        <v/>
      </c>
      <c r="Z114" s="3"/>
      <c r="AA114" s="3"/>
      <c r="AB114" s="3" t="str">
        <f t="shared" si="17"/>
        <v/>
      </c>
      <c r="AC114" s="3" t="str">
        <f t="shared" si="17"/>
        <v/>
      </c>
      <c r="AD114" s="3"/>
      <c r="AE114" s="3"/>
      <c r="AF114" s="3" t="str">
        <f t="shared" si="21"/>
        <v/>
      </c>
      <c r="AG114" s="3" t="str">
        <f t="shared" si="21"/>
        <v/>
      </c>
      <c r="AH114" s="3"/>
    </row>
    <row r="115" spans="1:34" x14ac:dyDescent="0.35">
      <c r="A115" s="11"/>
      <c r="B115" s="2"/>
      <c r="C115" s="13" t="str">
        <f>IFERROR(INDEX('Hinkley Loop Info'!$B$2:$Z$300,MATCH(I115,'Hinkley Loop Info'!$A$2:$A$300,0),MATCH($C$2,'Hinkley Loop Info'!$B$1:$Z$1,0)),"No Match")</f>
        <v>No Match</v>
      </c>
      <c r="D115" s="13" t="str">
        <f>IFERROR(INDEX('Hinkley Loop Info'!$B$2:$Z$300,MATCH(I115,'Hinkley Loop Info'!$A$2:$A$300,0),MATCH($D$2,'Hinkley Loop Info'!$B$1:$Z$1,0)),"No Port Info")</f>
        <v>No Port Info</v>
      </c>
      <c r="E115" s="13" t="str">
        <f t="shared" si="15"/>
        <v>No</v>
      </c>
      <c r="F115" s="13" t="str">
        <f t="shared" si="16"/>
        <v>No Match</v>
      </c>
      <c r="G115" s="13" t="str">
        <f>IFERROR(INDEX('Hinkley Loop Info'!$B$2:$Z$300,MATCH(I115,'Hinkley Loop Info'!$A$2:$A$300,0),MATCH($G$2,'Hinkley Loop Info'!$B$1:$Z$1,0)),"No Cust ID")</f>
        <v>No Cust ID</v>
      </c>
      <c r="H115" s="4"/>
      <c r="I115" s="3"/>
      <c r="J115" s="3"/>
      <c r="K115" s="14"/>
      <c r="L115" s="3"/>
      <c r="M115" s="3"/>
      <c r="N115" s="3"/>
      <c r="O115" s="3"/>
      <c r="P115" s="3" t="str">
        <f t="shared" si="18"/>
        <v/>
      </c>
      <c r="Q115" s="3" t="str">
        <f t="shared" si="18"/>
        <v/>
      </c>
      <c r="R115" s="3"/>
      <c r="S115" s="3"/>
      <c r="T115" s="3" t="str">
        <f t="shared" si="19"/>
        <v/>
      </c>
      <c r="U115" s="3" t="str">
        <f t="shared" si="19"/>
        <v/>
      </c>
      <c r="V115" s="3"/>
      <c r="W115" s="3"/>
      <c r="X115" s="3" t="str">
        <f t="shared" si="20"/>
        <v/>
      </c>
      <c r="Y115" s="3" t="str">
        <f t="shared" si="20"/>
        <v/>
      </c>
      <c r="Z115" s="3"/>
      <c r="AA115" s="3"/>
      <c r="AB115" s="3" t="str">
        <f t="shared" si="17"/>
        <v/>
      </c>
      <c r="AC115" s="3" t="str">
        <f t="shared" si="17"/>
        <v/>
      </c>
      <c r="AD115" s="3"/>
      <c r="AE115" s="3"/>
      <c r="AF115" s="3" t="str">
        <f t="shared" si="21"/>
        <v/>
      </c>
      <c r="AG115" s="3" t="str">
        <f t="shared" si="21"/>
        <v/>
      </c>
      <c r="AH115" s="3"/>
    </row>
    <row r="116" spans="1:34" x14ac:dyDescent="0.35">
      <c r="A116" s="11"/>
      <c r="B116" s="2"/>
      <c r="C116" s="13" t="str">
        <f>IFERROR(INDEX('Hinkley Loop Info'!$B$2:$Z$300,MATCH(I116,'Hinkley Loop Info'!$A$2:$A$300,0),MATCH($C$2,'Hinkley Loop Info'!$B$1:$Z$1,0)),"No Match")</f>
        <v>No Match</v>
      </c>
      <c r="D116" s="13" t="str">
        <f>IFERROR(INDEX('Hinkley Loop Info'!$B$2:$Z$300,MATCH(I116,'Hinkley Loop Info'!$A$2:$A$300,0),MATCH($D$2,'Hinkley Loop Info'!$B$1:$Z$1,0)),"No Port Info")</f>
        <v>No Port Info</v>
      </c>
      <c r="E116" s="13" t="str">
        <f t="shared" si="15"/>
        <v>No</v>
      </c>
      <c r="F116" s="13" t="str">
        <f t="shared" si="16"/>
        <v>No Match</v>
      </c>
      <c r="G116" s="13" t="str">
        <f>IFERROR(INDEX('Hinkley Loop Info'!$B$2:$Z$300,MATCH(I116,'Hinkley Loop Info'!$A$2:$A$300,0),MATCH($G$2,'Hinkley Loop Info'!$B$1:$Z$1,0)),"No Cust ID")</f>
        <v>No Cust ID</v>
      </c>
      <c r="H116" s="4"/>
      <c r="I116" s="3"/>
      <c r="J116" s="3"/>
      <c r="K116" s="14"/>
      <c r="L116" s="3"/>
      <c r="M116" s="3"/>
      <c r="N116" s="3"/>
      <c r="O116" s="3"/>
      <c r="P116" s="3" t="str">
        <f t="shared" si="18"/>
        <v/>
      </c>
      <c r="Q116" s="3" t="str">
        <f t="shared" si="18"/>
        <v/>
      </c>
      <c r="R116" s="3"/>
      <c r="S116" s="3"/>
      <c r="T116" s="3" t="str">
        <f t="shared" si="19"/>
        <v/>
      </c>
      <c r="U116" s="3" t="str">
        <f t="shared" si="19"/>
        <v/>
      </c>
      <c r="V116" s="3"/>
      <c r="W116" s="3"/>
      <c r="X116" s="3" t="str">
        <f t="shared" si="20"/>
        <v/>
      </c>
      <c r="Y116" s="3" t="str">
        <f t="shared" si="20"/>
        <v/>
      </c>
      <c r="Z116" s="3"/>
      <c r="AA116" s="3"/>
      <c r="AB116" s="3" t="str">
        <f t="shared" si="17"/>
        <v/>
      </c>
      <c r="AC116" s="3" t="str">
        <f t="shared" si="17"/>
        <v/>
      </c>
      <c r="AD116" s="3"/>
      <c r="AE116" s="3"/>
      <c r="AF116" s="3" t="str">
        <f t="shared" si="21"/>
        <v/>
      </c>
      <c r="AG116" s="3" t="str">
        <f t="shared" si="21"/>
        <v/>
      </c>
      <c r="AH116" s="3"/>
    </row>
    <row r="117" spans="1:34" x14ac:dyDescent="0.35">
      <c r="A117" s="11"/>
      <c r="B117" s="2"/>
      <c r="C117" s="13" t="str">
        <f>IFERROR(INDEX('Hinkley Loop Info'!$B$2:$Z$300,MATCH(I117,'Hinkley Loop Info'!$A$2:$A$300,0),MATCH($C$2,'Hinkley Loop Info'!$B$1:$Z$1,0)),"No Match")</f>
        <v>No Match</v>
      </c>
      <c r="D117" s="13" t="str">
        <f>IFERROR(INDEX('Hinkley Loop Info'!$B$2:$Z$300,MATCH(I117,'Hinkley Loop Info'!$A$2:$A$300,0),MATCH($D$2,'Hinkley Loop Info'!$B$1:$Z$1,0)),"No Port Info")</f>
        <v>No Port Info</v>
      </c>
      <c r="E117" s="13" t="str">
        <f t="shared" si="15"/>
        <v>No</v>
      </c>
      <c r="F117" s="13" t="str">
        <f t="shared" si="16"/>
        <v>No Match</v>
      </c>
      <c r="G117" s="13" t="str">
        <f>IFERROR(INDEX('Hinkley Loop Info'!$B$2:$Z$300,MATCH(I117,'Hinkley Loop Info'!$A$2:$A$300,0),MATCH($G$2,'Hinkley Loop Info'!$B$1:$Z$1,0)),"No Cust ID")</f>
        <v>No Cust ID</v>
      </c>
      <c r="H117" s="4"/>
      <c r="I117" s="3"/>
      <c r="J117" s="3"/>
      <c r="K117" s="14"/>
      <c r="L117" s="3"/>
      <c r="M117" s="3"/>
      <c r="N117" s="3"/>
      <c r="O117" s="3"/>
      <c r="P117" s="3" t="str">
        <f t="shared" si="18"/>
        <v/>
      </c>
      <c r="Q117" s="3" t="str">
        <f t="shared" si="18"/>
        <v/>
      </c>
      <c r="R117" s="3"/>
      <c r="S117" s="3"/>
      <c r="T117" s="3" t="str">
        <f t="shared" si="19"/>
        <v/>
      </c>
      <c r="U117" s="3" t="str">
        <f t="shared" si="19"/>
        <v/>
      </c>
      <c r="V117" s="3"/>
      <c r="W117" s="3"/>
      <c r="X117" s="3" t="str">
        <f t="shared" si="20"/>
        <v/>
      </c>
      <c r="Y117" s="3" t="str">
        <f t="shared" si="20"/>
        <v/>
      </c>
      <c r="Z117" s="3"/>
      <c r="AA117" s="3"/>
      <c r="AB117" s="3" t="str">
        <f t="shared" si="17"/>
        <v/>
      </c>
      <c r="AC117" s="3" t="str">
        <f t="shared" si="17"/>
        <v/>
      </c>
      <c r="AD117" s="3"/>
      <c r="AE117" s="3"/>
      <c r="AF117" s="3" t="str">
        <f t="shared" si="21"/>
        <v/>
      </c>
      <c r="AG117" s="3" t="str">
        <f t="shared" si="21"/>
        <v/>
      </c>
      <c r="AH117" s="3"/>
    </row>
    <row r="118" spans="1:34" x14ac:dyDescent="0.35">
      <c r="A118" s="11"/>
      <c r="B118" s="2"/>
      <c r="C118" s="13" t="str">
        <f>IFERROR(INDEX('Hinkley Loop Info'!$B$2:$Z$300,MATCH(I118,'Hinkley Loop Info'!$A$2:$A$300,0),MATCH($C$2,'Hinkley Loop Info'!$B$1:$Z$1,0)),"No Match")</f>
        <v>No Match</v>
      </c>
      <c r="D118" s="13" t="str">
        <f>IFERROR(INDEX('Hinkley Loop Info'!$B$2:$Z$300,MATCH(I118,'Hinkley Loop Info'!$A$2:$A$300,0),MATCH($D$2,'Hinkley Loop Info'!$B$1:$Z$1,0)),"No Port Info")</f>
        <v>No Port Info</v>
      </c>
      <c r="E118" s="13" t="str">
        <f t="shared" si="15"/>
        <v>No</v>
      </c>
      <c r="F118" s="13" t="str">
        <f t="shared" si="16"/>
        <v>No Match</v>
      </c>
      <c r="G118" s="13" t="str">
        <f>IFERROR(INDEX('Hinkley Loop Info'!$B$2:$Z$300,MATCH(I118,'Hinkley Loop Info'!$A$2:$A$300,0),MATCH($G$2,'Hinkley Loop Info'!$B$1:$Z$1,0)),"No Cust ID")</f>
        <v>No Cust ID</v>
      </c>
      <c r="H118" s="4"/>
      <c r="I118" s="3"/>
      <c r="J118" s="3"/>
      <c r="K118" s="14"/>
      <c r="L118" s="3"/>
      <c r="M118" s="3"/>
      <c r="N118" s="3"/>
      <c r="O118" s="3"/>
      <c r="P118" s="3" t="str">
        <f t="shared" si="18"/>
        <v/>
      </c>
      <c r="Q118" s="3" t="str">
        <f t="shared" si="18"/>
        <v/>
      </c>
      <c r="R118" s="3"/>
      <c r="S118" s="3"/>
      <c r="T118" s="3" t="str">
        <f t="shared" si="19"/>
        <v/>
      </c>
      <c r="U118" s="3" t="str">
        <f t="shared" si="19"/>
        <v/>
      </c>
      <c r="V118" s="3"/>
      <c r="W118" s="3"/>
      <c r="X118" s="3" t="str">
        <f t="shared" si="20"/>
        <v/>
      </c>
      <c r="Y118" s="3" t="str">
        <f t="shared" si="20"/>
        <v/>
      </c>
      <c r="Z118" s="3"/>
      <c r="AA118" s="3"/>
      <c r="AB118" s="3" t="str">
        <f t="shared" si="17"/>
        <v/>
      </c>
      <c r="AC118" s="3" t="str">
        <f t="shared" si="17"/>
        <v/>
      </c>
      <c r="AD118" s="3"/>
      <c r="AE118" s="3"/>
      <c r="AF118" s="3" t="str">
        <f t="shared" si="21"/>
        <v/>
      </c>
      <c r="AG118" s="3" t="str">
        <f t="shared" si="21"/>
        <v/>
      </c>
      <c r="AH118" s="3"/>
    </row>
    <row r="119" spans="1:34" x14ac:dyDescent="0.35">
      <c r="A119" s="11"/>
      <c r="B119" s="2"/>
      <c r="C119" s="13" t="str">
        <f>IFERROR(INDEX('Hinkley Loop Info'!$B$2:$Z$300,MATCH(I119,'Hinkley Loop Info'!$A$2:$A$300,0),MATCH($C$2,'Hinkley Loop Info'!$B$1:$Z$1,0)),"No Match")</f>
        <v>No Match</v>
      </c>
      <c r="D119" s="13" t="str">
        <f>IFERROR(INDEX('Hinkley Loop Info'!$B$2:$Z$300,MATCH(I119,'Hinkley Loop Info'!$A$2:$A$300,0),MATCH($D$2,'Hinkley Loop Info'!$B$1:$Z$1,0)),"No Port Info")</f>
        <v>No Port Info</v>
      </c>
      <c r="E119" s="13" t="str">
        <f t="shared" si="15"/>
        <v>No</v>
      </c>
      <c r="F119" s="13" t="str">
        <f t="shared" si="16"/>
        <v>No Match</v>
      </c>
      <c r="G119" s="13" t="str">
        <f>IFERROR(INDEX('Hinkley Loop Info'!$B$2:$Z$300,MATCH(I119,'Hinkley Loop Info'!$A$2:$A$300,0),MATCH($G$2,'Hinkley Loop Info'!$B$1:$Z$1,0)),"No Cust ID")</f>
        <v>No Cust ID</v>
      </c>
      <c r="H119" s="4"/>
      <c r="I119" s="3"/>
      <c r="J119" s="3"/>
      <c r="K119" s="14"/>
      <c r="L119" s="3"/>
      <c r="M119" s="3"/>
      <c r="N119" s="3"/>
      <c r="O119" s="3"/>
      <c r="P119" s="3" t="str">
        <f t="shared" si="18"/>
        <v/>
      </c>
      <c r="Q119" s="3" t="str">
        <f t="shared" si="18"/>
        <v/>
      </c>
      <c r="R119" s="3"/>
      <c r="S119" s="3"/>
      <c r="T119" s="3" t="str">
        <f t="shared" si="19"/>
        <v/>
      </c>
      <c r="U119" s="3" t="str">
        <f t="shared" si="19"/>
        <v/>
      </c>
      <c r="V119" s="3"/>
      <c r="W119" s="3"/>
      <c r="X119" s="3" t="str">
        <f t="shared" si="20"/>
        <v/>
      </c>
      <c r="Y119" s="3" t="str">
        <f t="shared" si="20"/>
        <v/>
      </c>
      <c r="Z119" s="3"/>
      <c r="AA119" s="3"/>
      <c r="AB119" s="3" t="str">
        <f t="shared" si="17"/>
        <v/>
      </c>
      <c r="AC119" s="3" t="str">
        <f t="shared" si="17"/>
        <v/>
      </c>
      <c r="AD119" s="3"/>
      <c r="AE119" s="3"/>
      <c r="AF119" s="3" t="str">
        <f t="shared" si="21"/>
        <v/>
      </c>
      <c r="AG119" s="3" t="str">
        <f t="shared" si="21"/>
        <v/>
      </c>
      <c r="AH119" s="3"/>
    </row>
    <row r="120" spans="1:34" x14ac:dyDescent="0.35">
      <c r="A120" s="11"/>
      <c r="B120" s="2"/>
      <c r="C120" s="13" t="str">
        <f>IFERROR(INDEX('Hinkley Loop Info'!$B$2:$Z$300,MATCH(I120,'Hinkley Loop Info'!$A$2:$A$300,0),MATCH($C$2,'Hinkley Loop Info'!$B$1:$Z$1,0)),"No Match")</f>
        <v>No Match</v>
      </c>
      <c r="D120" s="13" t="str">
        <f>IFERROR(INDEX('Hinkley Loop Info'!$B$2:$Z$300,MATCH(I120,'Hinkley Loop Info'!$A$2:$A$300,0),MATCH($D$2,'Hinkley Loop Info'!$B$1:$Z$1,0)),"No Port Info")</f>
        <v>No Port Info</v>
      </c>
      <c r="E120" s="13" t="str">
        <f t="shared" si="15"/>
        <v>No</v>
      </c>
      <c r="F120" s="13" t="str">
        <f t="shared" si="16"/>
        <v>No Match</v>
      </c>
      <c r="G120" s="13" t="str">
        <f>IFERROR(INDEX('Hinkley Loop Info'!$B$2:$Z$300,MATCH(I120,'Hinkley Loop Info'!$A$2:$A$300,0),MATCH($G$2,'Hinkley Loop Info'!$B$1:$Z$1,0)),"No Cust ID")</f>
        <v>No Cust ID</v>
      </c>
      <c r="H120" s="4"/>
      <c r="I120" s="3"/>
      <c r="J120" s="3"/>
      <c r="K120" s="14"/>
      <c r="L120" s="3"/>
      <c r="M120" s="3"/>
      <c r="N120" s="3"/>
      <c r="O120" s="3"/>
      <c r="P120" s="3" t="str">
        <f t="shared" si="18"/>
        <v/>
      </c>
      <c r="Q120" s="3" t="str">
        <f t="shared" si="18"/>
        <v/>
      </c>
      <c r="R120" s="3"/>
      <c r="S120" s="3"/>
      <c r="T120" s="3" t="str">
        <f t="shared" si="19"/>
        <v/>
      </c>
      <c r="U120" s="3" t="str">
        <f t="shared" si="19"/>
        <v/>
      </c>
      <c r="V120" s="3"/>
      <c r="W120" s="3"/>
      <c r="X120" s="3" t="str">
        <f t="shared" si="20"/>
        <v/>
      </c>
      <c r="Y120" s="3" t="str">
        <f t="shared" si="20"/>
        <v/>
      </c>
      <c r="Z120" s="3"/>
      <c r="AA120" s="3"/>
      <c r="AB120" s="3" t="str">
        <f t="shared" si="17"/>
        <v/>
      </c>
      <c r="AC120" s="3" t="str">
        <f t="shared" si="17"/>
        <v/>
      </c>
      <c r="AD120" s="3"/>
      <c r="AE120" s="3"/>
      <c r="AF120" s="3" t="str">
        <f t="shared" si="21"/>
        <v/>
      </c>
      <c r="AG120" s="3" t="str">
        <f t="shared" si="21"/>
        <v/>
      </c>
      <c r="AH120" s="3"/>
    </row>
    <row r="121" spans="1:34" x14ac:dyDescent="0.35">
      <c r="A121" s="11"/>
      <c r="B121" s="2"/>
      <c r="C121" s="13" t="str">
        <f>IFERROR(INDEX('Hinkley Loop Info'!$B$2:$Z$300,MATCH(I121,'Hinkley Loop Info'!$A$2:$A$300,0),MATCH($C$2,'Hinkley Loop Info'!$B$1:$Z$1,0)),"No Match")</f>
        <v>No Match</v>
      </c>
      <c r="D121" s="13" t="str">
        <f>IFERROR(INDEX('Hinkley Loop Info'!$B$2:$Z$300,MATCH(I121,'Hinkley Loop Info'!$A$2:$A$300,0),MATCH($D$2,'Hinkley Loop Info'!$B$1:$Z$1,0)),"No Port Info")</f>
        <v>No Port Info</v>
      </c>
      <c r="E121" s="13" t="str">
        <f t="shared" si="15"/>
        <v>No</v>
      </c>
      <c r="F121" s="13" t="str">
        <f t="shared" si="16"/>
        <v>No Match</v>
      </c>
      <c r="G121" s="13" t="str">
        <f>IFERROR(INDEX('Hinkley Loop Info'!$B$2:$Z$300,MATCH(I121,'Hinkley Loop Info'!$A$2:$A$300,0),MATCH($G$2,'Hinkley Loop Info'!$B$1:$Z$1,0)),"No Cust ID")</f>
        <v>No Cust ID</v>
      </c>
      <c r="H121" s="4"/>
      <c r="I121" s="3"/>
      <c r="J121" s="3"/>
      <c r="K121" s="14"/>
      <c r="L121" s="3"/>
      <c r="M121" s="3"/>
      <c r="N121" s="3"/>
      <c r="O121" s="3"/>
      <c r="P121" s="3" t="str">
        <f t="shared" si="18"/>
        <v/>
      </c>
      <c r="Q121" s="3" t="str">
        <f t="shared" si="18"/>
        <v/>
      </c>
      <c r="R121" s="3"/>
      <c r="S121" s="3"/>
      <c r="T121" s="3" t="str">
        <f t="shared" si="19"/>
        <v/>
      </c>
      <c r="U121" s="3" t="str">
        <f t="shared" si="19"/>
        <v/>
      </c>
      <c r="V121" s="3"/>
      <c r="W121" s="3"/>
      <c r="X121" s="3" t="str">
        <f t="shared" si="20"/>
        <v/>
      </c>
      <c r="Y121" s="3" t="str">
        <f t="shared" si="20"/>
        <v/>
      </c>
      <c r="Z121" s="3"/>
      <c r="AA121" s="3"/>
      <c r="AB121" s="3" t="str">
        <f t="shared" si="17"/>
        <v/>
      </c>
      <c r="AC121" s="3" t="str">
        <f t="shared" si="17"/>
        <v/>
      </c>
      <c r="AD121" s="3"/>
      <c r="AE121" s="3"/>
      <c r="AF121" s="3" t="str">
        <f t="shared" si="21"/>
        <v/>
      </c>
      <c r="AG121" s="3" t="str">
        <f t="shared" si="21"/>
        <v/>
      </c>
      <c r="AH121" s="3"/>
    </row>
    <row r="122" spans="1:34" x14ac:dyDescent="0.35">
      <c r="A122" s="11"/>
      <c r="B122" s="2"/>
      <c r="C122" s="13" t="str">
        <f>IFERROR(INDEX('Hinkley Loop Info'!$B$2:$Z$300,MATCH(I122,'Hinkley Loop Info'!$A$2:$A$300,0),MATCH($C$2,'Hinkley Loop Info'!$B$1:$Z$1,0)),"No Match")</f>
        <v>No Match</v>
      </c>
      <c r="D122" s="13" t="str">
        <f>IFERROR(INDEX('Hinkley Loop Info'!$B$2:$Z$300,MATCH(I122,'Hinkley Loop Info'!$A$2:$A$300,0),MATCH($D$2,'Hinkley Loop Info'!$B$1:$Z$1,0)),"No Port Info")</f>
        <v>No Port Info</v>
      </c>
      <c r="E122" s="13" t="str">
        <f t="shared" si="15"/>
        <v>No</v>
      </c>
      <c r="F122" s="13" t="str">
        <f t="shared" si="16"/>
        <v>No Match</v>
      </c>
      <c r="G122" s="13" t="str">
        <f>IFERROR(INDEX('Hinkley Loop Info'!$B$2:$Z$300,MATCH(I122,'Hinkley Loop Info'!$A$2:$A$300,0),MATCH($G$2,'Hinkley Loop Info'!$B$1:$Z$1,0)),"No Cust ID")</f>
        <v>No Cust ID</v>
      </c>
      <c r="H122" s="4"/>
      <c r="I122" s="3"/>
      <c r="J122" s="3"/>
      <c r="K122" s="14"/>
      <c r="L122" s="3"/>
      <c r="M122" s="3"/>
      <c r="N122" s="3"/>
      <c r="O122" s="3"/>
      <c r="P122" s="3" t="str">
        <f t="shared" si="18"/>
        <v/>
      </c>
      <c r="Q122" s="3" t="str">
        <f t="shared" si="18"/>
        <v/>
      </c>
      <c r="R122" s="3"/>
      <c r="S122" s="3"/>
      <c r="T122" s="3" t="str">
        <f t="shared" si="19"/>
        <v/>
      </c>
      <c r="U122" s="3" t="str">
        <f t="shared" si="19"/>
        <v/>
      </c>
      <c r="V122" s="3"/>
      <c r="W122" s="3"/>
      <c r="X122" s="3" t="str">
        <f t="shared" si="20"/>
        <v/>
      </c>
      <c r="Y122" s="3" t="str">
        <f t="shared" si="20"/>
        <v/>
      </c>
      <c r="Z122" s="3"/>
      <c r="AA122" s="3"/>
      <c r="AB122" s="3" t="str">
        <f t="shared" si="17"/>
        <v/>
      </c>
      <c r="AC122" s="3" t="str">
        <f t="shared" si="17"/>
        <v/>
      </c>
      <c r="AD122" s="3"/>
      <c r="AE122" s="3"/>
      <c r="AF122" s="3" t="str">
        <f t="shared" si="21"/>
        <v/>
      </c>
      <c r="AG122" s="3" t="str">
        <f t="shared" si="21"/>
        <v/>
      </c>
      <c r="AH122" s="3"/>
    </row>
    <row r="123" spans="1:34" x14ac:dyDescent="0.35">
      <c r="A123" s="11"/>
      <c r="B123" s="2"/>
      <c r="C123" s="13" t="str">
        <f>IFERROR(INDEX('Hinkley Loop Info'!$B$2:$Z$300,MATCH(I123,'Hinkley Loop Info'!$A$2:$A$300,0),MATCH($C$2,'Hinkley Loop Info'!$B$1:$Z$1,0)),"No Match")</f>
        <v>No Match</v>
      </c>
      <c r="D123" s="13" t="str">
        <f>IFERROR(INDEX('Hinkley Loop Info'!$B$2:$Z$300,MATCH(I123,'Hinkley Loop Info'!$A$2:$A$300,0),MATCH($D$2,'Hinkley Loop Info'!$B$1:$Z$1,0)),"No Port Info")</f>
        <v>No Port Info</v>
      </c>
      <c r="E123" s="13" t="str">
        <f t="shared" si="15"/>
        <v>No</v>
      </c>
      <c r="F123" s="13" t="str">
        <f t="shared" si="16"/>
        <v>No Match</v>
      </c>
      <c r="G123" s="13" t="str">
        <f>IFERROR(INDEX('Hinkley Loop Info'!$B$2:$Z$300,MATCH(I123,'Hinkley Loop Info'!$A$2:$A$300,0),MATCH($G$2,'Hinkley Loop Info'!$B$1:$Z$1,0)),"No Cust ID")</f>
        <v>No Cust ID</v>
      </c>
      <c r="H123" s="4"/>
      <c r="I123" s="3"/>
      <c r="J123" s="3"/>
      <c r="K123" s="14"/>
      <c r="L123" s="3"/>
      <c r="M123" s="3"/>
      <c r="N123" s="3"/>
      <c r="O123" s="3"/>
      <c r="P123" s="3" t="str">
        <f t="shared" si="18"/>
        <v/>
      </c>
      <c r="Q123" s="3" t="str">
        <f t="shared" si="18"/>
        <v/>
      </c>
      <c r="R123" s="3"/>
      <c r="S123" s="3"/>
      <c r="T123" s="3" t="str">
        <f t="shared" si="19"/>
        <v/>
      </c>
      <c r="U123" s="3" t="str">
        <f t="shared" si="19"/>
        <v/>
      </c>
      <c r="V123" s="3"/>
      <c r="W123" s="3"/>
      <c r="X123" s="3" t="str">
        <f t="shared" si="20"/>
        <v/>
      </c>
      <c r="Y123" s="3" t="str">
        <f t="shared" si="20"/>
        <v/>
      </c>
      <c r="Z123" s="3"/>
      <c r="AA123" s="3"/>
      <c r="AB123" s="3" t="str">
        <f t="shared" si="17"/>
        <v/>
      </c>
      <c r="AC123" s="3" t="str">
        <f t="shared" si="17"/>
        <v/>
      </c>
      <c r="AD123" s="3"/>
      <c r="AE123" s="3"/>
      <c r="AF123" s="3" t="str">
        <f t="shared" si="21"/>
        <v/>
      </c>
      <c r="AG123" s="3" t="str">
        <f t="shared" si="21"/>
        <v/>
      </c>
      <c r="AH123" s="3"/>
    </row>
    <row r="124" spans="1:34" x14ac:dyDescent="0.35">
      <c r="A124" s="11"/>
      <c r="B124" s="2"/>
      <c r="C124" s="13" t="str">
        <f>IFERROR(INDEX('Hinkley Loop Info'!$B$2:$Z$300,MATCH(I124,'Hinkley Loop Info'!$A$2:$A$300,0),MATCH($C$2,'Hinkley Loop Info'!$B$1:$Z$1,0)),"No Match")</f>
        <v>No Match</v>
      </c>
      <c r="D124" s="13" t="str">
        <f>IFERROR(INDEX('Hinkley Loop Info'!$B$2:$Z$300,MATCH(I124,'Hinkley Loop Info'!$A$2:$A$300,0),MATCH($D$2,'Hinkley Loop Info'!$B$1:$Z$1,0)),"No Port Info")</f>
        <v>No Port Info</v>
      </c>
      <c r="E124" s="13" t="str">
        <f t="shared" si="15"/>
        <v>No</v>
      </c>
      <c r="F124" s="13" t="str">
        <f t="shared" si="16"/>
        <v>No Match</v>
      </c>
      <c r="G124" s="13" t="str">
        <f>IFERROR(INDEX('Hinkley Loop Info'!$B$2:$Z$300,MATCH(I124,'Hinkley Loop Info'!$A$2:$A$300,0),MATCH($G$2,'Hinkley Loop Info'!$B$1:$Z$1,0)),"No Cust ID")</f>
        <v>No Cust ID</v>
      </c>
      <c r="H124" s="4"/>
      <c r="I124" s="3"/>
      <c r="J124" s="3"/>
      <c r="K124" s="14"/>
      <c r="L124" s="3"/>
      <c r="M124" s="3"/>
      <c r="N124" s="3"/>
      <c r="O124" s="3"/>
      <c r="P124" s="3" t="str">
        <f t="shared" si="18"/>
        <v/>
      </c>
      <c r="Q124" s="3" t="str">
        <f t="shared" si="18"/>
        <v/>
      </c>
      <c r="R124" s="3"/>
      <c r="S124" s="3"/>
      <c r="T124" s="3" t="str">
        <f t="shared" si="19"/>
        <v/>
      </c>
      <c r="U124" s="3" t="str">
        <f t="shared" si="19"/>
        <v/>
      </c>
      <c r="V124" s="3"/>
      <c r="W124" s="3"/>
      <c r="X124" s="3" t="str">
        <f t="shared" si="20"/>
        <v/>
      </c>
      <c r="Y124" s="3" t="str">
        <f t="shared" si="20"/>
        <v/>
      </c>
      <c r="Z124" s="3"/>
      <c r="AA124" s="3"/>
      <c r="AB124" s="3" t="str">
        <f t="shared" si="17"/>
        <v/>
      </c>
      <c r="AC124" s="3" t="str">
        <f t="shared" si="17"/>
        <v/>
      </c>
      <c r="AD124" s="3"/>
      <c r="AE124" s="3"/>
      <c r="AF124" s="3" t="str">
        <f t="shared" si="21"/>
        <v/>
      </c>
      <c r="AG124" s="3" t="str">
        <f t="shared" si="21"/>
        <v/>
      </c>
      <c r="AH124" s="3"/>
    </row>
    <row r="125" spans="1:34" x14ac:dyDescent="0.35">
      <c r="A125" s="11"/>
      <c r="B125" s="2"/>
      <c r="C125" s="13" t="str">
        <f>IFERROR(INDEX('Hinkley Loop Info'!$B$2:$Z$300,MATCH(I125,'Hinkley Loop Info'!$A$2:$A$300,0),MATCH($C$2,'Hinkley Loop Info'!$B$1:$Z$1,0)),"No Match")</f>
        <v>No Match</v>
      </c>
      <c r="D125" s="13" t="str">
        <f>IFERROR(INDEX('Hinkley Loop Info'!$B$2:$Z$300,MATCH(I125,'Hinkley Loop Info'!$A$2:$A$300,0),MATCH($D$2,'Hinkley Loop Info'!$B$1:$Z$1,0)),"No Port Info")</f>
        <v>No Port Info</v>
      </c>
      <c r="E125" s="13" t="str">
        <f t="shared" si="15"/>
        <v>No</v>
      </c>
      <c r="F125" s="13" t="str">
        <f t="shared" si="16"/>
        <v>No Match</v>
      </c>
      <c r="G125" s="13" t="str">
        <f>IFERROR(INDEX('Hinkley Loop Info'!$B$2:$Z$300,MATCH(I125,'Hinkley Loop Info'!$A$2:$A$300,0),MATCH($G$2,'Hinkley Loop Info'!$B$1:$Z$1,0)),"No Cust ID")</f>
        <v>No Cust ID</v>
      </c>
      <c r="H125" s="4"/>
      <c r="I125" s="3"/>
      <c r="J125" s="3"/>
      <c r="K125" s="14"/>
      <c r="L125" s="3"/>
      <c r="M125" s="3"/>
      <c r="N125" s="3"/>
      <c r="O125" s="3"/>
      <c r="P125" s="3" t="str">
        <f t="shared" si="18"/>
        <v/>
      </c>
      <c r="Q125" s="3" t="str">
        <f t="shared" si="18"/>
        <v/>
      </c>
      <c r="R125" s="3"/>
      <c r="S125" s="3"/>
      <c r="T125" s="3" t="str">
        <f t="shared" si="19"/>
        <v/>
      </c>
      <c r="U125" s="3" t="str">
        <f t="shared" si="19"/>
        <v/>
      </c>
      <c r="V125" s="3"/>
      <c r="W125" s="3"/>
      <c r="X125" s="3" t="str">
        <f t="shared" si="20"/>
        <v/>
      </c>
      <c r="Y125" s="3" t="str">
        <f t="shared" si="20"/>
        <v/>
      </c>
      <c r="Z125" s="3"/>
      <c r="AA125" s="3"/>
      <c r="AB125" s="3" t="str">
        <f t="shared" si="17"/>
        <v/>
      </c>
      <c r="AC125" s="3" t="str">
        <f t="shared" si="17"/>
        <v/>
      </c>
      <c r="AD125" s="3"/>
      <c r="AE125" s="3"/>
      <c r="AF125" s="3" t="str">
        <f t="shared" si="21"/>
        <v/>
      </c>
      <c r="AG125" s="3" t="str">
        <f t="shared" si="21"/>
        <v/>
      </c>
      <c r="AH125" s="3"/>
    </row>
    <row r="126" spans="1:34" x14ac:dyDescent="0.35">
      <c r="A126" s="11"/>
      <c r="B126" s="2"/>
      <c r="C126" s="13" t="str">
        <f>IFERROR(INDEX('Hinkley Loop Info'!$B$2:$Z$300,MATCH(I126,'Hinkley Loop Info'!$A$2:$A$300,0),MATCH($C$2,'Hinkley Loop Info'!$B$1:$Z$1,0)),"No Match")</f>
        <v>No Match</v>
      </c>
      <c r="D126" s="13" t="str">
        <f>IFERROR(INDEX('Hinkley Loop Info'!$B$2:$Z$300,MATCH(I126,'Hinkley Loop Info'!$A$2:$A$300,0),MATCH($D$2,'Hinkley Loop Info'!$B$1:$Z$1,0)),"No Port Info")</f>
        <v>No Port Info</v>
      </c>
      <c r="E126" s="13" t="str">
        <f t="shared" si="15"/>
        <v>No</v>
      </c>
      <c r="F126" s="13" t="str">
        <f t="shared" si="16"/>
        <v>No Match</v>
      </c>
      <c r="G126" s="13" t="str">
        <f>IFERROR(INDEX('Hinkley Loop Info'!$B$2:$Z$300,MATCH(I126,'Hinkley Loop Info'!$A$2:$A$300,0),MATCH($G$2,'Hinkley Loop Info'!$B$1:$Z$1,0)),"No Cust ID")</f>
        <v>No Cust ID</v>
      </c>
      <c r="H126" s="4"/>
      <c r="I126" s="3"/>
      <c r="J126" s="3"/>
      <c r="K126" s="14"/>
      <c r="L126" s="3"/>
      <c r="M126" s="3"/>
      <c r="N126" s="3"/>
      <c r="O126" s="3"/>
      <c r="P126" s="3" t="str">
        <f t="shared" si="18"/>
        <v/>
      </c>
      <c r="Q126" s="3" t="str">
        <f t="shared" si="18"/>
        <v/>
      </c>
      <c r="R126" s="3"/>
      <c r="S126" s="3"/>
      <c r="T126" s="3" t="str">
        <f t="shared" si="19"/>
        <v/>
      </c>
      <c r="U126" s="3" t="str">
        <f t="shared" si="19"/>
        <v/>
      </c>
      <c r="V126" s="3"/>
      <c r="W126" s="3"/>
      <c r="X126" s="3" t="str">
        <f t="shared" si="20"/>
        <v/>
      </c>
      <c r="Y126" s="3" t="str">
        <f t="shared" si="20"/>
        <v/>
      </c>
      <c r="Z126" s="3"/>
      <c r="AA126" s="3"/>
      <c r="AB126" s="3" t="str">
        <f t="shared" si="17"/>
        <v/>
      </c>
      <c r="AC126" s="3" t="str">
        <f t="shared" si="17"/>
        <v/>
      </c>
      <c r="AD126" s="3"/>
      <c r="AE126" s="3"/>
      <c r="AF126" s="3" t="str">
        <f t="shared" si="21"/>
        <v/>
      </c>
      <c r="AG126" s="3" t="str">
        <f t="shared" si="21"/>
        <v/>
      </c>
      <c r="AH126" s="3"/>
    </row>
    <row r="127" spans="1:34" x14ac:dyDescent="0.35">
      <c r="A127" s="11"/>
      <c r="B127" s="2"/>
      <c r="C127" s="13" t="str">
        <f>IFERROR(INDEX('Hinkley Loop Info'!$B$2:$Z$300,MATCH(I127,'Hinkley Loop Info'!$A$2:$A$300,0),MATCH($C$2,'Hinkley Loop Info'!$B$1:$Z$1,0)),"No Match")</f>
        <v>No Match</v>
      </c>
      <c r="D127" s="13" t="str">
        <f>IFERROR(INDEX('Hinkley Loop Info'!$B$2:$Z$300,MATCH(I127,'Hinkley Loop Info'!$A$2:$A$300,0),MATCH($D$2,'Hinkley Loop Info'!$B$1:$Z$1,0)),"No Port Info")</f>
        <v>No Port Info</v>
      </c>
      <c r="E127" s="13" t="str">
        <f t="shared" si="15"/>
        <v>No</v>
      </c>
      <c r="F127" s="13" t="str">
        <f t="shared" si="16"/>
        <v>No Match</v>
      </c>
      <c r="G127" s="13" t="str">
        <f>IFERROR(INDEX('Hinkley Loop Info'!$B$2:$Z$300,MATCH(I127,'Hinkley Loop Info'!$A$2:$A$300,0),MATCH($G$2,'Hinkley Loop Info'!$B$1:$Z$1,0)),"No Cust ID")</f>
        <v>No Cust ID</v>
      </c>
      <c r="H127" s="4"/>
      <c r="I127" s="3"/>
      <c r="J127" s="3"/>
      <c r="K127" s="14"/>
      <c r="L127" s="3"/>
      <c r="M127" s="3"/>
      <c r="N127" s="3"/>
      <c r="O127" s="3"/>
      <c r="P127" s="3" t="str">
        <f t="shared" si="18"/>
        <v/>
      </c>
      <c r="Q127" s="3" t="str">
        <f t="shared" si="18"/>
        <v/>
      </c>
      <c r="R127" s="3"/>
      <c r="S127" s="3"/>
      <c r="T127" s="3" t="str">
        <f t="shared" si="19"/>
        <v/>
      </c>
      <c r="U127" s="3" t="str">
        <f t="shared" si="19"/>
        <v/>
      </c>
      <c r="V127" s="3"/>
      <c r="W127" s="3"/>
      <c r="X127" s="3" t="str">
        <f t="shared" si="20"/>
        <v/>
      </c>
      <c r="Y127" s="3" t="str">
        <f t="shared" si="20"/>
        <v/>
      </c>
      <c r="Z127" s="3"/>
      <c r="AA127" s="3"/>
      <c r="AB127" s="3" t="str">
        <f t="shared" si="17"/>
        <v/>
      </c>
      <c r="AC127" s="3" t="str">
        <f t="shared" si="17"/>
        <v/>
      </c>
      <c r="AD127" s="3"/>
      <c r="AE127" s="3"/>
      <c r="AF127" s="3" t="str">
        <f t="shared" si="21"/>
        <v/>
      </c>
      <c r="AG127" s="3" t="str">
        <f t="shared" si="21"/>
        <v/>
      </c>
      <c r="AH127" s="3"/>
    </row>
    <row r="128" spans="1:34" x14ac:dyDescent="0.35">
      <c r="A128" s="11"/>
      <c r="B128" s="2"/>
      <c r="C128" s="13" t="str">
        <f>IFERROR(INDEX('Hinkley Loop Info'!$B$2:$Z$300,MATCH(I128,'Hinkley Loop Info'!$A$2:$A$300,0),MATCH($C$2,'Hinkley Loop Info'!$B$1:$Z$1,0)),"No Match")</f>
        <v>No Match</v>
      </c>
      <c r="D128" s="13" t="str">
        <f>IFERROR(INDEX('Hinkley Loop Info'!$B$2:$Z$300,MATCH(I128,'Hinkley Loop Info'!$A$2:$A$300,0),MATCH($D$2,'Hinkley Loop Info'!$B$1:$Z$1,0)),"No Port Info")</f>
        <v>No Port Info</v>
      </c>
      <c r="E128" s="13" t="str">
        <f t="shared" si="15"/>
        <v>No</v>
      </c>
      <c r="F128" s="13" t="str">
        <f t="shared" si="16"/>
        <v>No Match</v>
      </c>
      <c r="G128" s="13" t="str">
        <f>IFERROR(INDEX('Hinkley Loop Info'!$B$2:$Z$300,MATCH(I128,'Hinkley Loop Info'!$A$2:$A$300,0),MATCH($G$2,'Hinkley Loop Info'!$B$1:$Z$1,0)),"No Cust ID")</f>
        <v>No Cust ID</v>
      </c>
      <c r="H128" s="4"/>
      <c r="I128" s="3"/>
      <c r="J128" s="3"/>
      <c r="K128" s="14"/>
      <c r="L128" s="3"/>
      <c r="M128" s="3"/>
      <c r="N128" s="3"/>
      <c r="O128" s="3"/>
      <c r="P128" s="3" t="str">
        <f t="shared" si="18"/>
        <v/>
      </c>
      <c r="Q128" s="3" t="str">
        <f t="shared" si="18"/>
        <v/>
      </c>
      <c r="R128" s="3"/>
      <c r="S128" s="3"/>
      <c r="T128" s="3" t="str">
        <f t="shared" si="19"/>
        <v/>
      </c>
      <c r="U128" s="3" t="str">
        <f t="shared" si="19"/>
        <v/>
      </c>
      <c r="V128" s="3"/>
      <c r="W128" s="3"/>
      <c r="X128" s="3" t="str">
        <f t="shared" si="20"/>
        <v/>
      </c>
      <c r="Y128" s="3" t="str">
        <f t="shared" si="20"/>
        <v/>
      </c>
      <c r="Z128" s="3"/>
      <c r="AA128" s="3"/>
      <c r="AB128" s="3" t="str">
        <f t="shared" si="17"/>
        <v/>
      </c>
      <c r="AC128" s="3" t="str">
        <f t="shared" si="17"/>
        <v/>
      </c>
      <c r="AD128" s="3"/>
      <c r="AE128" s="3"/>
      <c r="AF128" s="3" t="str">
        <f t="shared" si="21"/>
        <v/>
      </c>
      <c r="AG128" s="3" t="str">
        <f t="shared" si="21"/>
        <v/>
      </c>
      <c r="AH128" s="3"/>
    </row>
    <row r="129" spans="1:34" x14ac:dyDescent="0.35">
      <c r="A129" s="11"/>
      <c r="B129" s="2"/>
      <c r="C129" s="13" t="str">
        <f>IFERROR(INDEX('Hinkley Loop Info'!$B$2:$Z$300,MATCH(I129,'Hinkley Loop Info'!$A$2:$A$300,0),MATCH($C$2,'Hinkley Loop Info'!$B$1:$Z$1,0)),"No Match")</f>
        <v>No Match</v>
      </c>
      <c r="D129" s="13" t="str">
        <f>IFERROR(INDEX('Hinkley Loop Info'!$B$2:$Z$300,MATCH(I129,'Hinkley Loop Info'!$A$2:$A$300,0),MATCH($D$2,'Hinkley Loop Info'!$B$1:$Z$1,0)),"No Port Info")</f>
        <v>No Port Info</v>
      </c>
      <c r="E129" s="13" t="str">
        <f t="shared" si="15"/>
        <v>No</v>
      </c>
      <c r="F129" s="13" t="str">
        <f t="shared" si="16"/>
        <v>No Match</v>
      </c>
      <c r="G129" s="13" t="str">
        <f>IFERROR(INDEX('Hinkley Loop Info'!$B$2:$Z$300,MATCH(I129,'Hinkley Loop Info'!$A$2:$A$300,0),MATCH($G$2,'Hinkley Loop Info'!$B$1:$Z$1,0)),"No Cust ID")</f>
        <v>No Cust ID</v>
      </c>
      <c r="H129" s="4"/>
      <c r="I129" s="3"/>
      <c r="J129" s="3"/>
      <c r="K129" s="14"/>
      <c r="L129" s="3"/>
      <c r="M129" s="3"/>
      <c r="N129" s="3"/>
      <c r="O129" s="3"/>
      <c r="P129" s="3" t="str">
        <f t="shared" si="18"/>
        <v/>
      </c>
      <c r="Q129" s="3" t="str">
        <f t="shared" si="18"/>
        <v/>
      </c>
      <c r="R129" s="3"/>
      <c r="S129" s="3"/>
      <c r="T129" s="3" t="str">
        <f t="shared" si="19"/>
        <v/>
      </c>
      <c r="U129" s="3" t="str">
        <f t="shared" si="19"/>
        <v/>
      </c>
      <c r="V129" s="3"/>
      <c r="W129" s="3"/>
      <c r="X129" s="3" t="str">
        <f t="shared" si="20"/>
        <v/>
      </c>
      <c r="Y129" s="3" t="str">
        <f t="shared" si="20"/>
        <v/>
      </c>
      <c r="Z129" s="3"/>
      <c r="AA129" s="3"/>
      <c r="AB129" s="3" t="str">
        <f t="shared" si="17"/>
        <v/>
      </c>
      <c r="AC129" s="3" t="str">
        <f t="shared" si="17"/>
        <v/>
      </c>
      <c r="AD129" s="3"/>
      <c r="AE129" s="3"/>
      <c r="AF129" s="3" t="str">
        <f t="shared" si="21"/>
        <v/>
      </c>
      <c r="AG129" s="3" t="str">
        <f t="shared" si="21"/>
        <v/>
      </c>
      <c r="AH129" s="3"/>
    </row>
    <row r="130" spans="1:34" x14ac:dyDescent="0.35">
      <c r="A130" s="11"/>
      <c r="B130" s="2"/>
      <c r="C130" s="13" t="str">
        <f>IFERROR(INDEX('Hinkley Loop Info'!$B$2:$Z$300,MATCH(I130,'Hinkley Loop Info'!$A$2:$A$300,0),MATCH($C$2,'Hinkley Loop Info'!$B$1:$Z$1,0)),"No Match")</f>
        <v>No Match</v>
      </c>
      <c r="D130" s="13" t="str">
        <f>IFERROR(INDEX('Hinkley Loop Info'!$B$2:$Z$300,MATCH(I130,'Hinkley Loop Info'!$A$2:$A$300,0),MATCH($D$2,'Hinkley Loop Info'!$B$1:$Z$1,0)),"No Port Info")</f>
        <v>No Port Info</v>
      </c>
      <c r="E130" s="13" t="str">
        <f t="shared" si="15"/>
        <v>No</v>
      </c>
      <c r="F130" s="13" t="str">
        <f t="shared" si="16"/>
        <v>No Match</v>
      </c>
      <c r="G130" s="13" t="str">
        <f>IFERROR(INDEX('Hinkley Loop Info'!$B$2:$Z$300,MATCH(I130,'Hinkley Loop Info'!$A$2:$A$300,0),MATCH($G$2,'Hinkley Loop Info'!$B$1:$Z$1,0)),"No Cust ID")</f>
        <v>No Cust ID</v>
      </c>
      <c r="H130" s="4"/>
      <c r="I130" s="3"/>
      <c r="J130" s="3"/>
      <c r="K130" s="14"/>
      <c r="L130" s="3"/>
      <c r="M130" s="3"/>
      <c r="N130" s="3"/>
      <c r="O130" s="3"/>
      <c r="P130" s="3" t="str">
        <f t="shared" si="18"/>
        <v/>
      </c>
      <c r="Q130" s="3" t="str">
        <f t="shared" si="18"/>
        <v/>
      </c>
      <c r="R130" s="3"/>
      <c r="S130" s="3"/>
      <c r="T130" s="3" t="str">
        <f t="shared" si="19"/>
        <v/>
      </c>
      <c r="U130" s="3" t="str">
        <f t="shared" si="19"/>
        <v/>
      </c>
      <c r="V130" s="3"/>
      <c r="W130" s="3"/>
      <c r="X130" s="3" t="str">
        <f t="shared" si="20"/>
        <v/>
      </c>
      <c r="Y130" s="3" t="str">
        <f t="shared" si="20"/>
        <v/>
      </c>
      <c r="Z130" s="3"/>
      <c r="AA130" s="3"/>
      <c r="AB130" s="3" t="str">
        <f t="shared" si="17"/>
        <v/>
      </c>
      <c r="AC130" s="3" t="str">
        <f t="shared" si="17"/>
        <v/>
      </c>
      <c r="AD130" s="3"/>
      <c r="AE130" s="3"/>
      <c r="AF130" s="3" t="str">
        <f t="shared" si="21"/>
        <v/>
      </c>
      <c r="AG130" s="3" t="str">
        <f t="shared" si="21"/>
        <v/>
      </c>
      <c r="AH130" s="3"/>
    </row>
    <row r="131" spans="1:34" x14ac:dyDescent="0.35">
      <c r="A131" s="11"/>
      <c r="B131" s="2"/>
      <c r="C131" s="13" t="str">
        <f>IFERROR(INDEX('Hinkley Loop Info'!$B$2:$Z$300,MATCH(I131,'Hinkley Loop Info'!$A$2:$A$300,0),MATCH($C$2,'Hinkley Loop Info'!$B$1:$Z$1,0)),"No Match")</f>
        <v>No Match</v>
      </c>
      <c r="D131" s="13" t="str">
        <f>IFERROR(INDEX('Hinkley Loop Info'!$B$2:$Z$300,MATCH(I131,'Hinkley Loop Info'!$A$2:$A$300,0),MATCH($D$2,'Hinkley Loop Info'!$B$1:$Z$1,0)),"No Port Info")</f>
        <v>No Port Info</v>
      </c>
      <c r="E131" s="13" t="str">
        <f t="shared" si="15"/>
        <v>No</v>
      </c>
      <c r="F131" s="13" t="str">
        <f t="shared" si="16"/>
        <v>No Match</v>
      </c>
      <c r="G131" s="13" t="str">
        <f>IFERROR(INDEX('Hinkley Loop Info'!$B$2:$Z$300,MATCH(I131,'Hinkley Loop Info'!$A$2:$A$300,0),MATCH($G$2,'Hinkley Loop Info'!$B$1:$Z$1,0)),"No Cust ID")</f>
        <v>No Cust ID</v>
      </c>
      <c r="H131" s="4"/>
      <c r="I131" s="3"/>
      <c r="J131" s="3"/>
      <c r="K131" s="14"/>
      <c r="L131" s="3"/>
      <c r="M131" s="3"/>
      <c r="N131" s="3"/>
      <c r="O131" s="3"/>
      <c r="P131" s="3" t="str">
        <f t="shared" si="18"/>
        <v/>
      </c>
      <c r="Q131" s="3" t="str">
        <f t="shared" si="18"/>
        <v/>
      </c>
      <c r="R131" s="3"/>
      <c r="S131" s="3"/>
      <c r="T131" s="3" t="str">
        <f t="shared" si="19"/>
        <v/>
      </c>
      <c r="U131" s="3" t="str">
        <f t="shared" si="19"/>
        <v/>
      </c>
      <c r="V131" s="3"/>
      <c r="W131" s="3"/>
      <c r="X131" s="3" t="str">
        <f t="shared" si="20"/>
        <v/>
      </c>
      <c r="Y131" s="3" t="str">
        <f t="shared" si="20"/>
        <v/>
      </c>
      <c r="Z131" s="3"/>
      <c r="AA131" s="3"/>
      <c r="AB131" s="3" t="str">
        <f t="shared" si="17"/>
        <v/>
      </c>
      <c r="AC131" s="3" t="str">
        <f t="shared" si="17"/>
        <v/>
      </c>
      <c r="AD131" s="3"/>
      <c r="AE131" s="3"/>
      <c r="AF131" s="3" t="str">
        <f t="shared" si="21"/>
        <v/>
      </c>
      <c r="AG131" s="3" t="str">
        <f t="shared" si="21"/>
        <v/>
      </c>
      <c r="AH131" s="3"/>
    </row>
    <row r="132" spans="1:34" x14ac:dyDescent="0.35">
      <c r="A132" s="11"/>
      <c r="B132" s="2"/>
      <c r="C132" s="13" t="str">
        <f>IFERROR(INDEX('Hinkley Loop Info'!$B$2:$Z$300,MATCH(I132,'Hinkley Loop Info'!$A$2:$A$300,0),MATCH($C$2,'Hinkley Loop Info'!$B$1:$Z$1,0)),"No Match")</f>
        <v>No Match</v>
      </c>
      <c r="D132" s="13" t="str">
        <f>IFERROR(INDEX('Hinkley Loop Info'!$B$2:$Z$300,MATCH(I132,'Hinkley Loop Info'!$A$2:$A$300,0),MATCH($D$2,'Hinkley Loop Info'!$B$1:$Z$1,0)),"No Port Info")</f>
        <v>No Port Info</v>
      </c>
      <c r="E132" s="13" t="str">
        <f t="shared" ref="E132:E195" si="22">IFERROR(IF(C132=J132,"Yes","No"),"Not Found")</f>
        <v>No</v>
      </c>
      <c r="F132" s="13" t="str">
        <f t="shared" ref="F132:F195" si="23">IFERROR(IF(D132=L132,"Match","No Match"),"No Port")</f>
        <v>No Match</v>
      </c>
      <c r="G132" s="13" t="str">
        <f>IFERROR(INDEX('Hinkley Loop Info'!$B$2:$Z$300,MATCH(I132,'Hinkley Loop Info'!$A$2:$A$300,0),MATCH($G$2,'Hinkley Loop Info'!$B$1:$Z$1,0)),"No Cust ID")</f>
        <v>No Cust ID</v>
      </c>
      <c r="H132" s="4"/>
      <c r="I132" s="3"/>
      <c r="J132" s="3"/>
      <c r="K132" s="14"/>
      <c r="L132" s="3"/>
      <c r="M132" s="3"/>
      <c r="N132" s="3"/>
      <c r="O132" s="3"/>
      <c r="P132" s="3" t="str">
        <f t="shared" si="18"/>
        <v/>
      </c>
      <c r="Q132" s="3" t="str">
        <f t="shared" si="18"/>
        <v/>
      </c>
      <c r="R132" s="3"/>
      <c r="S132" s="3"/>
      <c r="T132" s="3" t="str">
        <f t="shared" si="19"/>
        <v/>
      </c>
      <c r="U132" s="3" t="str">
        <f t="shared" si="19"/>
        <v/>
      </c>
      <c r="V132" s="3"/>
      <c r="W132" s="3"/>
      <c r="X132" s="3" t="str">
        <f t="shared" si="20"/>
        <v/>
      </c>
      <c r="Y132" s="3" t="str">
        <f t="shared" si="20"/>
        <v/>
      </c>
      <c r="Z132" s="3"/>
      <c r="AA132" s="3"/>
      <c r="AB132" s="3" t="str">
        <f t="shared" si="17"/>
        <v/>
      </c>
      <c r="AC132" s="3" t="str">
        <f t="shared" si="17"/>
        <v/>
      </c>
      <c r="AD132" s="3"/>
      <c r="AE132" s="3"/>
      <c r="AF132" s="3" t="str">
        <f t="shared" si="21"/>
        <v/>
      </c>
      <c r="AG132" s="3" t="str">
        <f t="shared" si="21"/>
        <v/>
      </c>
      <c r="AH132" s="3"/>
    </row>
    <row r="133" spans="1:34" x14ac:dyDescent="0.35">
      <c r="A133" s="11"/>
      <c r="B133" s="2"/>
      <c r="C133" s="13" t="str">
        <f>IFERROR(INDEX('Hinkley Loop Info'!$B$2:$Z$300,MATCH(I133,'Hinkley Loop Info'!$A$2:$A$300,0),MATCH($C$2,'Hinkley Loop Info'!$B$1:$Z$1,0)),"No Match")</f>
        <v>No Match</v>
      </c>
      <c r="D133" s="13" t="str">
        <f>IFERROR(INDEX('Hinkley Loop Info'!$B$2:$Z$300,MATCH(I133,'Hinkley Loop Info'!$A$2:$A$300,0),MATCH($D$2,'Hinkley Loop Info'!$B$1:$Z$1,0)),"No Port Info")</f>
        <v>No Port Info</v>
      </c>
      <c r="E133" s="13" t="str">
        <f t="shared" si="22"/>
        <v>No</v>
      </c>
      <c r="F133" s="13" t="str">
        <f t="shared" si="23"/>
        <v>No Match</v>
      </c>
      <c r="G133" s="13" t="str">
        <f>IFERROR(INDEX('Hinkley Loop Info'!$B$2:$Z$300,MATCH(I133,'Hinkley Loop Info'!$A$2:$A$300,0),MATCH($G$2,'Hinkley Loop Info'!$B$1:$Z$1,0)),"No Cust ID")</f>
        <v>No Cust ID</v>
      </c>
      <c r="H133" s="4"/>
      <c r="I133" s="3"/>
      <c r="J133" s="3"/>
      <c r="K133" s="14"/>
      <c r="L133" s="3"/>
      <c r="M133" s="3"/>
      <c r="N133" s="3"/>
      <c r="O133" s="3"/>
      <c r="P133" s="3" t="str">
        <f t="shared" si="18"/>
        <v/>
      </c>
      <c r="Q133" s="3" t="str">
        <f t="shared" si="18"/>
        <v/>
      </c>
      <c r="R133" s="3"/>
      <c r="S133" s="3"/>
      <c r="T133" s="3" t="str">
        <f t="shared" si="19"/>
        <v/>
      </c>
      <c r="U133" s="3" t="str">
        <f t="shared" si="19"/>
        <v/>
      </c>
      <c r="V133" s="3"/>
      <c r="W133" s="3"/>
      <c r="X133" s="3" t="str">
        <f t="shared" si="20"/>
        <v/>
      </c>
      <c r="Y133" s="3" t="str">
        <f t="shared" si="20"/>
        <v/>
      </c>
      <c r="Z133" s="3"/>
      <c r="AA133" s="3"/>
      <c r="AB133" s="3" t="str">
        <f t="shared" si="17"/>
        <v/>
      </c>
      <c r="AC133" s="3" t="str">
        <f t="shared" si="17"/>
        <v/>
      </c>
      <c r="AD133" s="3"/>
      <c r="AE133" s="3"/>
      <c r="AF133" s="3" t="str">
        <f t="shared" si="21"/>
        <v/>
      </c>
      <c r="AG133" s="3" t="str">
        <f t="shared" si="21"/>
        <v/>
      </c>
      <c r="AH133" s="3"/>
    </row>
    <row r="134" spans="1:34" x14ac:dyDescent="0.35">
      <c r="A134" s="11"/>
      <c r="B134" s="2"/>
      <c r="C134" s="13" t="str">
        <f>IFERROR(INDEX('Hinkley Loop Info'!$B$2:$Z$300,MATCH(I134,'Hinkley Loop Info'!$A$2:$A$300,0),MATCH($C$2,'Hinkley Loop Info'!$B$1:$Z$1,0)),"No Match")</f>
        <v>No Match</v>
      </c>
      <c r="D134" s="13" t="str">
        <f>IFERROR(INDEX('Hinkley Loop Info'!$B$2:$Z$300,MATCH(I134,'Hinkley Loop Info'!$A$2:$A$300,0),MATCH($D$2,'Hinkley Loop Info'!$B$1:$Z$1,0)),"No Port Info")</f>
        <v>No Port Info</v>
      </c>
      <c r="E134" s="13" t="str">
        <f t="shared" si="22"/>
        <v>No</v>
      </c>
      <c r="F134" s="13" t="str">
        <f t="shared" si="23"/>
        <v>No Match</v>
      </c>
      <c r="G134" s="13" t="str">
        <f>IFERROR(INDEX('Hinkley Loop Info'!$B$2:$Z$300,MATCH(I134,'Hinkley Loop Info'!$A$2:$A$300,0),MATCH($G$2,'Hinkley Loop Info'!$B$1:$Z$1,0)),"No Cust ID")</f>
        <v>No Cust ID</v>
      </c>
      <c r="H134" s="4"/>
      <c r="I134" s="3"/>
      <c r="J134" s="3"/>
      <c r="K134" s="14"/>
      <c r="L134" s="3"/>
      <c r="M134" s="3"/>
      <c r="N134" s="3"/>
      <c r="O134" s="3"/>
      <c r="P134" s="3" t="str">
        <f t="shared" si="18"/>
        <v/>
      </c>
      <c r="Q134" s="3" t="str">
        <f t="shared" si="18"/>
        <v/>
      </c>
      <c r="R134" s="3"/>
      <c r="S134" s="3"/>
      <c r="T134" s="3" t="str">
        <f t="shared" si="19"/>
        <v/>
      </c>
      <c r="U134" s="3" t="str">
        <f t="shared" si="19"/>
        <v/>
      </c>
      <c r="V134" s="3"/>
      <c r="W134" s="3"/>
      <c r="X134" s="3" t="str">
        <f t="shared" si="20"/>
        <v/>
      </c>
      <c r="Y134" s="3" t="str">
        <f t="shared" si="20"/>
        <v/>
      </c>
      <c r="Z134" s="3"/>
      <c r="AA134" s="3"/>
      <c r="AB134" s="3" t="str">
        <f t="shared" si="17"/>
        <v/>
      </c>
      <c r="AC134" s="3" t="str">
        <f t="shared" si="17"/>
        <v/>
      </c>
      <c r="AD134" s="3"/>
      <c r="AE134" s="3"/>
      <c r="AF134" s="3" t="str">
        <f t="shared" si="21"/>
        <v/>
      </c>
      <c r="AG134" s="3" t="str">
        <f t="shared" si="21"/>
        <v/>
      </c>
      <c r="AH134" s="3"/>
    </row>
    <row r="135" spans="1:34" x14ac:dyDescent="0.35">
      <c r="A135" s="11"/>
      <c r="B135" s="2"/>
      <c r="C135" s="13" t="str">
        <f>IFERROR(INDEX('Hinkley Loop Info'!$B$2:$Z$300,MATCH(I135,'Hinkley Loop Info'!$A$2:$A$300,0),MATCH($C$2,'Hinkley Loop Info'!$B$1:$Z$1,0)),"No Match")</f>
        <v>No Match</v>
      </c>
      <c r="D135" s="13" t="str">
        <f>IFERROR(INDEX('Hinkley Loop Info'!$B$2:$Z$300,MATCH(I135,'Hinkley Loop Info'!$A$2:$A$300,0),MATCH($D$2,'Hinkley Loop Info'!$B$1:$Z$1,0)),"No Port Info")</f>
        <v>No Port Info</v>
      </c>
      <c r="E135" s="13" t="str">
        <f t="shared" si="22"/>
        <v>No</v>
      </c>
      <c r="F135" s="13" t="str">
        <f t="shared" si="23"/>
        <v>No Match</v>
      </c>
      <c r="G135" s="13" t="str">
        <f>IFERROR(INDEX('Hinkley Loop Info'!$B$2:$Z$300,MATCH(I135,'Hinkley Loop Info'!$A$2:$A$300,0),MATCH($G$2,'Hinkley Loop Info'!$B$1:$Z$1,0)),"No Cust ID")</f>
        <v>No Cust ID</v>
      </c>
      <c r="H135" s="4"/>
      <c r="I135" s="3"/>
      <c r="J135" s="3"/>
      <c r="K135" s="14"/>
      <c r="L135" s="3"/>
      <c r="M135" s="3"/>
      <c r="N135" s="3"/>
      <c r="O135" s="3"/>
      <c r="P135" s="3" t="str">
        <f t="shared" si="18"/>
        <v/>
      </c>
      <c r="Q135" s="3" t="str">
        <f t="shared" si="18"/>
        <v/>
      </c>
      <c r="R135" s="3"/>
      <c r="S135" s="3"/>
      <c r="T135" s="3" t="str">
        <f t="shared" si="19"/>
        <v/>
      </c>
      <c r="U135" s="3" t="str">
        <f t="shared" si="19"/>
        <v/>
      </c>
      <c r="V135" s="3"/>
      <c r="W135" s="3"/>
      <c r="X135" s="3" t="str">
        <f t="shared" si="20"/>
        <v/>
      </c>
      <c r="Y135" s="3" t="str">
        <f t="shared" si="20"/>
        <v/>
      </c>
      <c r="Z135" s="3"/>
      <c r="AA135" s="3"/>
      <c r="AB135" s="3" t="str">
        <f t="shared" si="17"/>
        <v/>
      </c>
      <c r="AC135" s="3" t="str">
        <f t="shared" si="17"/>
        <v/>
      </c>
      <c r="AD135" s="3"/>
      <c r="AE135" s="3"/>
      <c r="AF135" s="3" t="str">
        <f t="shared" si="21"/>
        <v/>
      </c>
      <c r="AG135" s="3" t="str">
        <f t="shared" si="21"/>
        <v/>
      </c>
      <c r="AH135" s="3"/>
    </row>
    <row r="136" spans="1:34" x14ac:dyDescent="0.35">
      <c r="A136" s="11"/>
      <c r="B136" s="2"/>
      <c r="C136" s="13" t="str">
        <f>IFERROR(INDEX('Hinkley Loop Info'!$B$2:$Z$300,MATCH(I136,'Hinkley Loop Info'!$A$2:$A$300,0),MATCH($C$2,'Hinkley Loop Info'!$B$1:$Z$1,0)),"No Match")</f>
        <v>No Match</v>
      </c>
      <c r="D136" s="13" t="str">
        <f>IFERROR(INDEX('Hinkley Loop Info'!$B$2:$Z$300,MATCH(I136,'Hinkley Loop Info'!$A$2:$A$300,0),MATCH($D$2,'Hinkley Loop Info'!$B$1:$Z$1,0)),"No Port Info")</f>
        <v>No Port Info</v>
      </c>
      <c r="E136" s="13" t="str">
        <f t="shared" si="22"/>
        <v>No</v>
      </c>
      <c r="F136" s="13" t="str">
        <f t="shared" si="23"/>
        <v>No Match</v>
      </c>
      <c r="G136" s="13" t="str">
        <f>IFERROR(INDEX('Hinkley Loop Info'!$B$2:$Z$300,MATCH(I136,'Hinkley Loop Info'!$A$2:$A$300,0),MATCH($G$2,'Hinkley Loop Info'!$B$1:$Z$1,0)),"No Cust ID")</f>
        <v>No Cust ID</v>
      </c>
      <c r="H136" s="4"/>
      <c r="I136" s="3"/>
      <c r="J136" s="3"/>
      <c r="K136" s="14"/>
      <c r="L136" s="3"/>
      <c r="M136" s="3"/>
      <c r="N136" s="3"/>
      <c r="O136" s="3"/>
      <c r="P136" s="3" t="str">
        <f t="shared" si="18"/>
        <v/>
      </c>
      <c r="Q136" s="3" t="str">
        <f t="shared" si="18"/>
        <v/>
      </c>
      <c r="R136" s="3"/>
      <c r="S136" s="3"/>
      <c r="T136" s="3" t="str">
        <f t="shared" si="19"/>
        <v/>
      </c>
      <c r="U136" s="3" t="str">
        <f t="shared" si="19"/>
        <v/>
      </c>
      <c r="V136" s="3"/>
      <c r="W136" s="3"/>
      <c r="X136" s="3" t="str">
        <f t="shared" si="20"/>
        <v/>
      </c>
      <c r="Y136" s="3" t="str">
        <f t="shared" si="20"/>
        <v/>
      </c>
      <c r="Z136" s="3"/>
      <c r="AA136" s="3"/>
      <c r="AB136" s="3" t="str">
        <f t="shared" si="17"/>
        <v/>
      </c>
      <c r="AC136" s="3" t="str">
        <f t="shared" si="17"/>
        <v/>
      </c>
      <c r="AD136" s="3"/>
      <c r="AE136" s="3"/>
      <c r="AF136" s="3" t="str">
        <f t="shared" si="21"/>
        <v/>
      </c>
      <c r="AG136" s="3" t="str">
        <f t="shared" si="21"/>
        <v/>
      </c>
      <c r="AH136" s="3"/>
    </row>
    <row r="137" spans="1:34" x14ac:dyDescent="0.35">
      <c r="A137" s="11"/>
      <c r="B137" s="2"/>
      <c r="C137" s="13" t="str">
        <f>IFERROR(INDEX('Hinkley Loop Info'!$B$2:$Z$300,MATCH(I137,'Hinkley Loop Info'!$A$2:$A$300,0),MATCH($C$2,'Hinkley Loop Info'!$B$1:$Z$1,0)),"No Match")</f>
        <v>No Match</v>
      </c>
      <c r="D137" s="13" t="str">
        <f>IFERROR(INDEX('Hinkley Loop Info'!$B$2:$Z$300,MATCH(I137,'Hinkley Loop Info'!$A$2:$A$300,0),MATCH($D$2,'Hinkley Loop Info'!$B$1:$Z$1,0)),"No Port Info")</f>
        <v>No Port Info</v>
      </c>
      <c r="E137" s="13" t="str">
        <f t="shared" si="22"/>
        <v>No</v>
      </c>
      <c r="F137" s="13" t="str">
        <f t="shared" si="23"/>
        <v>No Match</v>
      </c>
      <c r="G137" s="13" t="str">
        <f>IFERROR(INDEX('Hinkley Loop Info'!$B$2:$Z$300,MATCH(I137,'Hinkley Loop Info'!$A$2:$A$300,0),MATCH($G$2,'Hinkley Loop Info'!$B$1:$Z$1,0)),"No Cust ID")</f>
        <v>No Cust ID</v>
      </c>
      <c r="H137" s="4"/>
      <c r="I137" s="3"/>
      <c r="J137" s="3"/>
      <c r="K137" s="14"/>
      <c r="L137" s="3"/>
      <c r="M137" s="3"/>
      <c r="N137" s="3"/>
      <c r="O137" s="3"/>
      <c r="P137" s="3" t="str">
        <f t="shared" si="18"/>
        <v/>
      </c>
      <c r="Q137" s="3" t="str">
        <f t="shared" si="18"/>
        <v/>
      </c>
      <c r="R137" s="3"/>
      <c r="S137" s="3"/>
      <c r="T137" s="3" t="str">
        <f t="shared" si="19"/>
        <v/>
      </c>
      <c r="U137" s="3" t="str">
        <f t="shared" si="19"/>
        <v/>
      </c>
      <c r="V137" s="3"/>
      <c r="W137" s="3"/>
      <c r="X137" s="3" t="str">
        <f t="shared" si="20"/>
        <v/>
      </c>
      <c r="Y137" s="3" t="str">
        <f t="shared" si="20"/>
        <v/>
      </c>
      <c r="Z137" s="3"/>
      <c r="AA137" s="3"/>
      <c r="AB137" s="3" t="str">
        <f t="shared" si="17"/>
        <v/>
      </c>
      <c r="AC137" s="3" t="str">
        <f t="shared" si="17"/>
        <v/>
      </c>
      <c r="AD137" s="3"/>
      <c r="AE137" s="3"/>
      <c r="AF137" s="3" t="str">
        <f t="shared" si="21"/>
        <v/>
      </c>
      <c r="AG137" s="3" t="str">
        <f t="shared" si="21"/>
        <v/>
      </c>
      <c r="AH137" s="3"/>
    </row>
    <row r="138" spans="1:34" x14ac:dyDescent="0.35">
      <c r="A138" s="11"/>
      <c r="B138" s="2"/>
      <c r="C138" s="13" t="str">
        <f>IFERROR(INDEX('Hinkley Loop Info'!$B$2:$Z$300,MATCH(I138,'Hinkley Loop Info'!$A$2:$A$300,0),MATCH($C$2,'Hinkley Loop Info'!$B$1:$Z$1,0)),"No Match")</f>
        <v>No Match</v>
      </c>
      <c r="D138" s="13" t="str">
        <f>IFERROR(INDEX('Hinkley Loop Info'!$B$2:$Z$300,MATCH(I138,'Hinkley Loop Info'!$A$2:$A$300,0),MATCH($D$2,'Hinkley Loop Info'!$B$1:$Z$1,0)),"No Port Info")</f>
        <v>No Port Info</v>
      </c>
      <c r="E138" s="13" t="str">
        <f t="shared" si="22"/>
        <v>No</v>
      </c>
      <c r="F138" s="13" t="str">
        <f t="shared" si="23"/>
        <v>No Match</v>
      </c>
      <c r="G138" s="13" t="str">
        <f>IFERROR(INDEX('Hinkley Loop Info'!$B$2:$Z$300,MATCH(I138,'Hinkley Loop Info'!$A$2:$A$300,0),MATCH($G$2,'Hinkley Loop Info'!$B$1:$Z$1,0)),"No Cust ID")</f>
        <v>No Cust ID</v>
      </c>
      <c r="H138" s="4"/>
      <c r="I138" s="3"/>
      <c r="J138" s="3"/>
      <c r="K138" s="14"/>
      <c r="L138" s="3"/>
      <c r="M138" s="3"/>
      <c r="N138" s="3"/>
      <c r="O138" s="3"/>
      <c r="P138" s="3" t="str">
        <f t="shared" si="18"/>
        <v/>
      </c>
      <c r="Q138" s="3" t="str">
        <f t="shared" si="18"/>
        <v/>
      </c>
      <c r="R138" s="3"/>
      <c r="S138" s="3"/>
      <c r="T138" s="3" t="str">
        <f t="shared" si="19"/>
        <v/>
      </c>
      <c r="U138" s="3" t="str">
        <f t="shared" si="19"/>
        <v/>
      </c>
      <c r="V138" s="3"/>
      <c r="W138" s="3"/>
      <c r="X138" s="3" t="str">
        <f t="shared" si="20"/>
        <v/>
      </c>
      <c r="Y138" s="3" t="str">
        <f t="shared" si="20"/>
        <v/>
      </c>
      <c r="Z138" s="3"/>
      <c r="AA138" s="3"/>
      <c r="AB138" s="3" t="str">
        <f t="shared" si="17"/>
        <v/>
      </c>
      <c r="AC138" s="3" t="str">
        <f t="shared" si="17"/>
        <v/>
      </c>
      <c r="AD138" s="3"/>
      <c r="AE138" s="3"/>
      <c r="AF138" s="3" t="str">
        <f t="shared" si="21"/>
        <v/>
      </c>
      <c r="AG138" s="3" t="str">
        <f t="shared" si="21"/>
        <v/>
      </c>
      <c r="AH138" s="3"/>
    </row>
    <row r="139" spans="1:34" x14ac:dyDescent="0.35">
      <c r="A139" s="11"/>
      <c r="B139" s="2"/>
      <c r="C139" s="13" t="str">
        <f>IFERROR(INDEX('Hinkley Loop Info'!$B$2:$Z$300,MATCH(I139,'Hinkley Loop Info'!$A$2:$A$300,0),MATCH($C$2,'Hinkley Loop Info'!$B$1:$Z$1,0)),"No Match")</f>
        <v>No Match</v>
      </c>
      <c r="D139" s="13" t="str">
        <f>IFERROR(INDEX('Hinkley Loop Info'!$B$2:$Z$300,MATCH(I139,'Hinkley Loop Info'!$A$2:$A$300,0),MATCH($D$2,'Hinkley Loop Info'!$B$1:$Z$1,0)),"No Port Info")</f>
        <v>No Port Info</v>
      </c>
      <c r="E139" s="13" t="str">
        <f t="shared" si="22"/>
        <v>No</v>
      </c>
      <c r="F139" s="13" t="str">
        <f t="shared" si="23"/>
        <v>No Match</v>
      </c>
      <c r="G139" s="13" t="str">
        <f>IFERROR(INDEX('Hinkley Loop Info'!$B$2:$Z$300,MATCH(I139,'Hinkley Loop Info'!$A$2:$A$300,0),MATCH($G$2,'Hinkley Loop Info'!$B$1:$Z$1,0)),"No Cust ID")</f>
        <v>No Cust ID</v>
      </c>
      <c r="H139" s="4"/>
      <c r="I139" s="3"/>
      <c r="J139" s="3"/>
      <c r="K139" s="14"/>
      <c r="L139" s="3"/>
      <c r="M139" s="3"/>
      <c r="N139" s="3"/>
      <c r="O139" s="3"/>
      <c r="P139" s="3" t="str">
        <f t="shared" si="18"/>
        <v/>
      </c>
      <c r="Q139" s="3" t="str">
        <f t="shared" si="18"/>
        <v/>
      </c>
      <c r="R139" s="3"/>
      <c r="S139" s="3"/>
      <c r="T139" s="3" t="str">
        <f t="shared" si="19"/>
        <v/>
      </c>
      <c r="U139" s="3" t="str">
        <f t="shared" si="19"/>
        <v/>
      </c>
      <c r="V139" s="3"/>
      <c r="W139" s="3"/>
      <c r="X139" s="3" t="str">
        <f t="shared" si="20"/>
        <v/>
      </c>
      <c r="Y139" s="3" t="str">
        <f t="shared" si="20"/>
        <v/>
      </c>
      <c r="Z139" s="3"/>
      <c r="AA139" s="3"/>
      <c r="AB139" s="3" t="str">
        <f t="shared" si="17"/>
        <v/>
      </c>
      <c r="AC139" s="3" t="str">
        <f t="shared" si="17"/>
        <v/>
      </c>
      <c r="AD139" s="3"/>
      <c r="AE139" s="3"/>
      <c r="AF139" s="3" t="str">
        <f t="shared" si="21"/>
        <v/>
      </c>
      <c r="AG139" s="3" t="str">
        <f t="shared" si="21"/>
        <v/>
      </c>
      <c r="AH139" s="3"/>
    </row>
    <row r="140" spans="1:34" x14ac:dyDescent="0.35">
      <c r="A140" s="11"/>
      <c r="B140" s="2"/>
      <c r="C140" s="13" t="str">
        <f>IFERROR(INDEX('Hinkley Loop Info'!$B$2:$Z$300,MATCH(I140,'Hinkley Loop Info'!$A$2:$A$300,0),MATCH($C$2,'Hinkley Loop Info'!$B$1:$Z$1,0)),"No Match")</f>
        <v>No Match</v>
      </c>
      <c r="D140" s="13" t="str">
        <f>IFERROR(INDEX('Hinkley Loop Info'!$B$2:$Z$300,MATCH(I140,'Hinkley Loop Info'!$A$2:$A$300,0),MATCH($D$2,'Hinkley Loop Info'!$B$1:$Z$1,0)),"No Port Info")</f>
        <v>No Port Info</v>
      </c>
      <c r="E140" s="13" t="str">
        <f t="shared" si="22"/>
        <v>No</v>
      </c>
      <c r="F140" s="13" t="str">
        <f t="shared" si="23"/>
        <v>No Match</v>
      </c>
      <c r="G140" s="13" t="str">
        <f>IFERROR(INDEX('Hinkley Loop Info'!$B$2:$Z$300,MATCH(I140,'Hinkley Loop Info'!$A$2:$A$300,0),MATCH($G$2,'Hinkley Loop Info'!$B$1:$Z$1,0)),"No Cust ID")</f>
        <v>No Cust ID</v>
      </c>
      <c r="H140" s="4"/>
      <c r="I140" s="3"/>
      <c r="J140" s="3"/>
      <c r="K140" s="14"/>
      <c r="L140" s="3"/>
      <c r="M140" s="3"/>
      <c r="N140" s="3"/>
      <c r="O140" s="3"/>
      <c r="P140" s="3" t="str">
        <f t="shared" si="18"/>
        <v/>
      </c>
      <c r="Q140" s="3" t="str">
        <f t="shared" si="18"/>
        <v/>
      </c>
      <c r="R140" s="3"/>
      <c r="S140" s="3"/>
      <c r="T140" s="3" t="str">
        <f t="shared" si="19"/>
        <v/>
      </c>
      <c r="U140" s="3" t="str">
        <f t="shared" si="19"/>
        <v/>
      </c>
      <c r="V140" s="3"/>
      <c r="W140" s="3"/>
      <c r="X140" s="3" t="str">
        <f t="shared" si="20"/>
        <v/>
      </c>
      <c r="Y140" s="3" t="str">
        <f t="shared" si="20"/>
        <v/>
      </c>
      <c r="Z140" s="3"/>
      <c r="AA140" s="3"/>
      <c r="AB140" s="3" t="str">
        <f t="shared" si="17"/>
        <v/>
      </c>
      <c r="AC140" s="3" t="str">
        <f t="shared" si="17"/>
        <v/>
      </c>
      <c r="AD140" s="3"/>
      <c r="AE140" s="3"/>
      <c r="AF140" s="3" t="str">
        <f t="shared" si="21"/>
        <v/>
      </c>
      <c r="AG140" s="3" t="str">
        <f t="shared" si="21"/>
        <v/>
      </c>
      <c r="AH140" s="3"/>
    </row>
    <row r="141" spans="1:34" x14ac:dyDescent="0.35">
      <c r="A141" s="11"/>
      <c r="B141" s="2"/>
      <c r="C141" s="13" t="str">
        <f>IFERROR(INDEX('Hinkley Loop Info'!$B$2:$Z$300,MATCH(I141,'Hinkley Loop Info'!$A$2:$A$300,0),MATCH($C$2,'Hinkley Loop Info'!$B$1:$Z$1,0)),"No Match")</f>
        <v>No Match</v>
      </c>
      <c r="D141" s="13" t="str">
        <f>IFERROR(INDEX('Hinkley Loop Info'!$B$2:$Z$300,MATCH(I141,'Hinkley Loop Info'!$A$2:$A$300,0),MATCH($D$2,'Hinkley Loop Info'!$B$1:$Z$1,0)),"No Port Info")</f>
        <v>No Port Info</v>
      </c>
      <c r="E141" s="13" t="str">
        <f t="shared" si="22"/>
        <v>No</v>
      </c>
      <c r="F141" s="13" t="str">
        <f t="shared" si="23"/>
        <v>No Match</v>
      </c>
      <c r="G141" s="13" t="str">
        <f>IFERROR(INDEX('Hinkley Loop Info'!$B$2:$Z$300,MATCH(I141,'Hinkley Loop Info'!$A$2:$A$300,0),MATCH($G$2,'Hinkley Loop Info'!$B$1:$Z$1,0)),"No Cust ID")</f>
        <v>No Cust ID</v>
      </c>
      <c r="H141" s="4"/>
      <c r="I141" s="3"/>
      <c r="J141" s="3"/>
      <c r="K141" s="14"/>
      <c r="L141" s="3"/>
      <c r="M141" s="3"/>
      <c r="N141" s="3"/>
      <c r="O141" s="3"/>
      <c r="P141" s="3" t="str">
        <f t="shared" si="18"/>
        <v/>
      </c>
      <c r="Q141" s="3" t="str">
        <f t="shared" si="18"/>
        <v/>
      </c>
      <c r="R141" s="3"/>
      <c r="S141" s="3"/>
      <c r="T141" s="3" t="str">
        <f t="shared" si="19"/>
        <v/>
      </c>
      <c r="U141" s="3" t="str">
        <f t="shared" si="19"/>
        <v/>
      </c>
      <c r="V141" s="3"/>
      <c r="W141" s="3"/>
      <c r="X141" s="3" t="str">
        <f t="shared" si="20"/>
        <v/>
      </c>
      <c r="Y141" s="3" t="str">
        <f t="shared" si="20"/>
        <v/>
      </c>
      <c r="Z141" s="3"/>
      <c r="AA141" s="3"/>
      <c r="AB141" s="3" t="str">
        <f t="shared" si="17"/>
        <v/>
      </c>
      <c r="AC141" s="3" t="str">
        <f t="shared" si="17"/>
        <v/>
      </c>
      <c r="AD141" s="3"/>
      <c r="AE141" s="3"/>
      <c r="AF141" s="3" t="str">
        <f t="shared" si="21"/>
        <v/>
      </c>
      <c r="AG141" s="3" t="str">
        <f t="shared" si="21"/>
        <v/>
      </c>
      <c r="AH141" s="3"/>
    </row>
    <row r="142" spans="1:34" x14ac:dyDescent="0.35">
      <c r="A142" s="11"/>
      <c r="B142" s="2"/>
      <c r="C142" s="13" t="str">
        <f>IFERROR(INDEX('Hinkley Loop Info'!$B$2:$Z$300,MATCH(I142,'Hinkley Loop Info'!$A$2:$A$300,0),MATCH($C$2,'Hinkley Loop Info'!$B$1:$Z$1,0)),"No Match")</f>
        <v>No Match</v>
      </c>
      <c r="D142" s="13" t="str">
        <f>IFERROR(INDEX('Hinkley Loop Info'!$B$2:$Z$300,MATCH(I142,'Hinkley Loop Info'!$A$2:$A$300,0),MATCH($D$2,'Hinkley Loop Info'!$B$1:$Z$1,0)),"No Port Info")</f>
        <v>No Port Info</v>
      </c>
      <c r="E142" s="13" t="str">
        <f t="shared" si="22"/>
        <v>No</v>
      </c>
      <c r="F142" s="13" t="str">
        <f t="shared" si="23"/>
        <v>No Match</v>
      </c>
      <c r="G142" s="13" t="str">
        <f>IFERROR(INDEX('Hinkley Loop Info'!$B$2:$Z$300,MATCH(I142,'Hinkley Loop Info'!$A$2:$A$300,0),MATCH($G$2,'Hinkley Loop Info'!$B$1:$Z$1,0)),"No Cust ID")</f>
        <v>No Cust ID</v>
      </c>
      <c r="H142" s="4"/>
      <c r="I142" s="3"/>
      <c r="J142" s="3"/>
      <c r="K142" s="14"/>
      <c r="L142" s="3"/>
      <c r="M142" s="3"/>
      <c r="N142" s="3"/>
      <c r="O142" s="3"/>
      <c r="P142" s="3" t="str">
        <f t="shared" si="18"/>
        <v/>
      </c>
      <c r="Q142" s="3" t="str">
        <f t="shared" si="18"/>
        <v/>
      </c>
      <c r="R142" s="3"/>
      <c r="S142" s="3"/>
      <c r="T142" s="3" t="str">
        <f t="shared" si="19"/>
        <v/>
      </c>
      <c r="U142" s="3" t="str">
        <f t="shared" si="19"/>
        <v/>
      </c>
      <c r="V142" s="3"/>
      <c r="W142" s="3"/>
      <c r="X142" s="3" t="str">
        <f t="shared" si="20"/>
        <v/>
      </c>
      <c r="Y142" s="3" t="str">
        <f t="shared" si="20"/>
        <v/>
      </c>
      <c r="Z142" s="3"/>
      <c r="AA142" s="3"/>
      <c r="AB142" s="3" t="str">
        <f t="shared" si="17"/>
        <v/>
      </c>
      <c r="AC142" s="3" t="str">
        <f t="shared" si="17"/>
        <v/>
      </c>
      <c r="AD142" s="3"/>
      <c r="AE142" s="3"/>
      <c r="AF142" s="3" t="str">
        <f t="shared" si="21"/>
        <v/>
      </c>
      <c r="AG142" s="3" t="str">
        <f t="shared" si="21"/>
        <v/>
      </c>
      <c r="AH142" s="3"/>
    </row>
    <row r="143" spans="1:34" x14ac:dyDescent="0.35">
      <c r="A143" s="11"/>
      <c r="B143" s="2"/>
      <c r="C143" s="13" t="str">
        <f>IFERROR(INDEX('Hinkley Loop Info'!$B$2:$Z$300,MATCH(I143,'Hinkley Loop Info'!$A$2:$A$300,0),MATCH($C$2,'Hinkley Loop Info'!$B$1:$Z$1,0)),"No Match")</f>
        <v>No Match</v>
      </c>
      <c r="D143" s="13" t="str">
        <f>IFERROR(INDEX('Hinkley Loop Info'!$B$2:$Z$300,MATCH(I143,'Hinkley Loop Info'!$A$2:$A$300,0),MATCH($D$2,'Hinkley Loop Info'!$B$1:$Z$1,0)),"No Port Info")</f>
        <v>No Port Info</v>
      </c>
      <c r="E143" s="13" t="str">
        <f t="shared" si="22"/>
        <v>No</v>
      </c>
      <c r="F143" s="13" t="str">
        <f t="shared" si="23"/>
        <v>No Match</v>
      </c>
      <c r="G143" s="13" t="str">
        <f>IFERROR(INDEX('Hinkley Loop Info'!$B$2:$Z$300,MATCH(I143,'Hinkley Loop Info'!$A$2:$A$300,0),MATCH($G$2,'Hinkley Loop Info'!$B$1:$Z$1,0)),"No Cust ID")</f>
        <v>No Cust ID</v>
      </c>
      <c r="H143" s="4"/>
      <c r="I143" s="3"/>
      <c r="J143" s="3"/>
      <c r="K143" s="14"/>
      <c r="L143" s="3"/>
      <c r="M143" s="3"/>
      <c r="N143" s="3"/>
      <c r="O143" s="3"/>
      <c r="P143" s="3" t="str">
        <f t="shared" si="18"/>
        <v/>
      </c>
      <c r="Q143" s="3" t="str">
        <f t="shared" si="18"/>
        <v/>
      </c>
      <c r="R143" s="3"/>
      <c r="S143" s="3"/>
      <c r="T143" s="3" t="str">
        <f t="shared" si="19"/>
        <v/>
      </c>
      <c r="U143" s="3" t="str">
        <f t="shared" si="19"/>
        <v/>
      </c>
      <c r="V143" s="3"/>
      <c r="W143" s="3"/>
      <c r="X143" s="3" t="str">
        <f t="shared" si="20"/>
        <v/>
      </c>
      <c r="Y143" s="3" t="str">
        <f t="shared" si="20"/>
        <v/>
      </c>
      <c r="Z143" s="3"/>
      <c r="AA143" s="3"/>
      <c r="AB143" s="3" t="str">
        <f t="shared" si="17"/>
        <v/>
      </c>
      <c r="AC143" s="3" t="str">
        <f t="shared" si="17"/>
        <v/>
      </c>
      <c r="AD143" s="3"/>
      <c r="AE143" s="3"/>
      <c r="AF143" s="3" t="str">
        <f t="shared" si="21"/>
        <v/>
      </c>
      <c r="AG143" s="3" t="str">
        <f t="shared" si="21"/>
        <v/>
      </c>
      <c r="AH143" s="3"/>
    </row>
    <row r="144" spans="1:34" x14ac:dyDescent="0.35">
      <c r="A144" s="11"/>
      <c r="B144" s="2"/>
      <c r="C144" s="13" t="str">
        <f>IFERROR(INDEX('Hinkley Loop Info'!$B$2:$Z$300,MATCH(I144,'Hinkley Loop Info'!$A$2:$A$300,0),MATCH($C$2,'Hinkley Loop Info'!$B$1:$Z$1,0)),"No Match")</f>
        <v>No Match</v>
      </c>
      <c r="D144" s="13" t="str">
        <f>IFERROR(INDEX('Hinkley Loop Info'!$B$2:$Z$300,MATCH(I144,'Hinkley Loop Info'!$A$2:$A$300,0),MATCH($D$2,'Hinkley Loop Info'!$B$1:$Z$1,0)),"No Port Info")</f>
        <v>No Port Info</v>
      </c>
      <c r="E144" s="13" t="str">
        <f t="shared" si="22"/>
        <v>No</v>
      </c>
      <c r="F144" s="13" t="str">
        <f t="shared" si="23"/>
        <v>No Match</v>
      </c>
      <c r="G144" s="13" t="str">
        <f>IFERROR(INDEX('Hinkley Loop Info'!$B$2:$Z$300,MATCH(I144,'Hinkley Loop Info'!$A$2:$A$300,0),MATCH($G$2,'Hinkley Loop Info'!$B$1:$Z$1,0)),"No Cust ID")</f>
        <v>No Cust ID</v>
      </c>
      <c r="H144" s="4"/>
      <c r="I144" s="3"/>
      <c r="J144" s="3"/>
      <c r="K144" s="14"/>
      <c r="L144" s="3"/>
      <c r="M144" s="3"/>
      <c r="N144" s="3"/>
      <c r="O144" s="3"/>
      <c r="P144" s="3" t="str">
        <f t="shared" si="18"/>
        <v/>
      </c>
      <c r="Q144" s="3" t="str">
        <f t="shared" si="18"/>
        <v/>
      </c>
      <c r="R144" s="3"/>
      <c r="S144" s="3"/>
      <c r="T144" s="3" t="str">
        <f t="shared" si="19"/>
        <v/>
      </c>
      <c r="U144" s="3" t="str">
        <f t="shared" si="19"/>
        <v/>
      </c>
      <c r="V144" s="3"/>
      <c r="W144" s="3"/>
      <c r="X144" s="3" t="str">
        <f t="shared" si="20"/>
        <v/>
      </c>
      <c r="Y144" s="3" t="str">
        <f t="shared" si="20"/>
        <v/>
      </c>
      <c r="Z144" s="3"/>
      <c r="AA144" s="3"/>
      <c r="AB144" s="3" t="str">
        <f t="shared" si="17"/>
        <v/>
      </c>
      <c r="AC144" s="3" t="str">
        <f t="shared" si="17"/>
        <v/>
      </c>
      <c r="AD144" s="3"/>
      <c r="AE144" s="3"/>
      <c r="AF144" s="3" t="str">
        <f t="shared" si="21"/>
        <v/>
      </c>
      <c r="AG144" s="3" t="str">
        <f t="shared" si="21"/>
        <v/>
      </c>
      <c r="AH144" s="3"/>
    </row>
    <row r="145" spans="1:34" x14ac:dyDescent="0.35">
      <c r="A145" s="11"/>
      <c r="B145" s="2"/>
      <c r="C145" s="13" t="str">
        <f>IFERROR(INDEX('Hinkley Loop Info'!$B$2:$Z$300,MATCH(I145,'Hinkley Loop Info'!$A$2:$A$300,0),MATCH($C$2,'Hinkley Loop Info'!$B$1:$Z$1,0)),"No Match")</f>
        <v>No Match</v>
      </c>
      <c r="D145" s="13" t="str">
        <f>IFERROR(INDEX('Hinkley Loop Info'!$B$2:$Z$300,MATCH(I145,'Hinkley Loop Info'!$A$2:$A$300,0),MATCH($D$2,'Hinkley Loop Info'!$B$1:$Z$1,0)),"No Port Info")</f>
        <v>No Port Info</v>
      </c>
      <c r="E145" s="13" t="str">
        <f t="shared" si="22"/>
        <v>No</v>
      </c>
      <c r="F145" s="13" t="str">
        <f t="shared" si="23"/>
        <v>No Match</v>
      </c>
      <c r="G145" s="13" t="str">
        <f>IFERROR(INDEX('Hinkley Loop Info'!$B$2:$Z$300,MATCH(I145,'Hinkley Loop Info'!$A$2:$A$300,0),MATCH($G$2,'Hinkley Loop Info'!$B$1:$Z$1,0)),"No Cust ID")</f>
        <v>No Cust ID</v>
      </c>
      <c r="H145" s="4"/>
      <c r="I145" s="3"/>
      <c r="J145" s="3"/>
      <c r="K145" s="14"/>
      <c r="L145" s="3"/>
      <c r="M145" s="3"/>
      <c r="N145" s="3"/>
      <c r="O145" s="3"/>
      <c r="P145" s="3" t="str">
        <f t="shared" si="18"/>
        <v/>
      </c>
      <c r="Q145" s="3" t="str">
        <f t="shared" si="18"/>
        <v/>
      </c>
      <c r="R145" s="3"/>
      <c r="S145" s="3"/>
      <c r="T145" s="3" t="str">
        <f t="shared" si="19"/>
        <v/>
      </c>
      <c r="U145" s="3" t="str">
        <f t="shared" si="19"/>
        <v/>
      </c>
      <c r="V145" s="3"/>
      <c r="W145" s="3"/>
      <c r="X145" s="3" t="str">
        <f t="shared" si="20"/>
        <v/>
      </c>
      <c r="Y145" s="3" t="str">
        <f t="shared" si="20"/>
        <v/>
      </c>
      <c r="Z145" s="3"/>
      <c r="AA145" s="3"/>
      <c r="AB145" s="3" t="str">
        <f t="shared" si="17"/>
        <v/>
      </c>
      <c r="AC145" s="3" t="str">
        <f t="shared" si="17"/>
        <v/>
      </c>
      <c r="AD145" s="3"/>
      <c r="AE145" s="3"/>
      <c r="AF145" s="3" t="str">
        <f t="shared" si="21"/>
        <v/>
      </c>
      <c r="AG145" s="3" t="str">
        <f t="shared" si="21"/>
        <v/>
      </c>
      <c r="AH145" s="3"/>
    </row>
    <row r="146" spans="1:34" x14ac:dyDescent="0.35">
      <c r="A146" s="11"/>
      <c r="B146" s="2"/>
      <c r="C146" s="13" t="str">
        <f>IFERROR(INDEX('Hinkley Loop Info'!$B$2:$Z$300,MATCH(I146,'Hinkley Loop Info'!$A$2:$A$300,0),MATCH($C$2,'Hinkley Loop Info'!$B$1:$Z$1,0)),"No Match")</f>
        <v>No Match</v>
      </c>
      <c r="D146" s="13" t="str">
        <f>IFERROR(INDEX('Hinkley Loop Info'!$B$2:$Z$300,MATCH(I146,'Hinkley Loop Info'!$A$2:$A$300,0),MATCH($D$2,'Hinkley Loop Info'!$B$1:$Z$1,0)),"No Port Info")</f>
        <v>No Port Info</v>
      </c>
      <c r="E146" s="13" t="str">
        <f t="shared" si="22"/>
        <v>No</v>
      </c>
      <c r="F146" s="13" t="str">
        <f t="shared" si="23"/>
        <v>No Match</v>
      </c>
      <c r="G146" s="13" t="str">
        <f>IFERROR(INDEX('Hinkley Loop Info'!$B$2:$Z$300,MATCH(I146,'Hinkley Loop Info'!$A$2:$A$300,0),MATCH($G$2,'Hinkley Loop Info'!$B$1:$Z$1,0)),"No Cust ID")</f>
        <v>No Cust ID</v>
      </c>
      <c r="H146" s="4"/>
      <c r="I146" s="3"/>
      <c r="J146" s="3"/>
      <c r="K146" s="14"/>
      <c r="L146" s="3"/>
      <c r="M146" s="3"/>
      <c r="N146" s="3"/>
      <c r="O146" s="3"/>
      <c r="P146" s="3" t="str">
        <f t="shared" si="18"/>
        <v/>
      </c>
      <c r="Q146" s="3" t="str">
        <f t="shared" si="18"/>
        <v/>
      </c>
      <c r="R146" s="3"/>
      <c r="S146" s="3"/>
      <c r="T146" s="3" t="str">
        <f t="shared" si="19"/>
        <v/>
      </c>
      <c r="U146" s="3" t="str">
        <f t="shared" si="19"/>
        <v/>
      </c>
      <c r="V146" s="3"/>
      <c r="W146" s="3"/>
      <c r="X146" s="3" t="str">
        <f t="shared" si="20"/>
        <v/>
      </c>
      <c r="Y146" s="3" t="str">
        <f t="shared" si="20"/>
        <v/>
      </c>
      <c r="Z146" s="3"/>
      <c r="AA146" s="3"/>
      <c r="AB146" s="3" t="str">
        <f t="shared" si="17"/>
        <v/>
      </c>
      <c r="AC146" s="3" t="str">
        <f t="shared" si="17"/>
        <v/>
      </c>
      <c r="AD146" s="3"/>
      <c r="AE146" s="3"/>
      <c r="AF146" s="3" t="str">
        <f t="shared" si="21"/>
        <v/>
      </c>
      <c r="AG146" s="3" t="str">
        <f t="shared" si="21"/>
        <v/>
      </c>
      <c r="AH146" s="3"/>
    </row>
    <row r="147" spans="1:34" x14ac:dyDescent="0.35">
      <c r="A147" s="11"/>
      <c r="B147" s="2"/>
      <c r="C147" s="13" t="str">
        <f>IFERROR(INDEX('Hinkley Loop Info'!$B$2:$Z$300,MATCH(I147,'Hinkley Loop Info'!$A$2:$A$300,0),MATCH($C$2,'Hinkley Loop Info'!$B$1:$Z$1,0)),"No Match")</f>
        <v>No Match</v>
      </c>
      <c r="D147" s="13" t="str">
        <f>IFERROR(INDEX('Hinkley Loop Info'!$B$2:$Z$300,MATCH(I147,'Hinkley Loop Info'!$A$2:$A$300,0),MATCH($D$2,'Hinkley Loop Info'!$B$1:$Z$1,0)),"No Port Info")</f>
        <v>No Port Info</v>
      </c>
      <c r="E147" s="13" t="str">
        <f t="shared" si="22"/>
        <v>No</v>
      </c>
      <c r="F147" s="13" t="str">
        <f t="shared" si="23"/>
        <v>No Match</v>
      </c>
      <c r="G147" s="13" t="str">
        <f>IFERROR(INDEX('Hinkley Loop Info'!$B$2:$Z$300,MATCH(I147,'Hinkley Loop Info'!$A$2:$A$300,0),MATCH($G$2,'Hinkley Loop Info'!$B$1:$Z$1,0)),"No Cust ID")</f>
        <v>No Cust ID</v>
      </c>
      <c r="H147" s="4"/>
      <c r="I147" s="3"/>
      <c r="J147" s="3"/>
      <c r="K147" s="14"/>
      <c r="L147" s="3"/>
      <c r="M147" s="3"/>
      <c r="N147" s="3"/>
      <c r="O147" s="3"/>
      <c r="P147" s="3" t="str">
        <f t="shared" si="18"/>
        <v/>
      </c>
      <c r="Q147" s="3" t="str">
        <f t="shared" si="18"/>
        <v/>
      </c>
      <c r="R147" s="3"/>
      <c r="S147" s="3"/>
      <c r="T147" s="3" t="str">
        <f t="shared" si="19"/>
        <v/>
      </c>
      <c r="U147" s="3" t="str">
        <f t="shared" si="19"/>
        <v/>
      </c>
      <c r="V147" s="3"/>
      <c r="W147" s="3"/>
      <c r="X147" s="3" t="str">
        <f t="shared" si="20"/>
        <v/>
      </c>
      <c r="Y147" s="3" t="str">
        <f t="shared" si="20"/>
        <v/>
      </c>
      <c r="Z147" s="3"/>
      <c r="AA147" s="3"/>
      <c r="AB147" s="3" t="str">
        <f t="shared" si="17"/>
        <v/>
      </c>
      <c r="AC147" s="3" t="str">
        <f t="shared" si="17"/>
        <v/>
      </c>
      <c r="AD147" s="3"/>
      <c r="AE147" s="3"/>
      <c r="AF147" s="3" t="str">
        <f t="shared" si="21"/>
        <v/>
      </c>
      <c r="AG147" s="3" t="str">
        <f t="shared" si="21"/>
        <v/>
      </c>
      <c r="AH147" s="3"/>
    </row>
    <row r="148" spans="1:34" x14ac:dyDescent="0.35">
      <c r="A148" s="11"/>
      <c r="B148" s="2"/>
      <c r="C148" s="13" t="str">
        <f>IFERROR(INDEX('Hinkley Loop Info'!$B$2:$Z$300,MATCH(I148,'Hinkley Loop Info'!$A$2:$A$300,0),MATCH($C$2,'Hinkley Loop Info'!$B$1:$Z$1,0)),"No Match")</f>
        <v>No Match</v>
      </c>
      <c r="D148" s="13" t="str">
        <f>IFERROR(INDEX('Hinkley Loop Info'!$B$2:$Z$300,MATCH(I148,'Hinkley Loop Info'!$A$2:$A$300,0),MATCH($D$2,'Hinkley Loop Info'!$B$1:$Z$1,0)),"No Port Info")</f>
        <v>No Port Info</v>
      </c>
      <c r="E148" s="13" t="str">
        <f t="shared" si="22"/>
        <v>No</v>
      </c>
      <c r="F148" s="13" t="str">
        <f t="shared" si="23"/>
        <v>No Match</v>
      </c>
      <c r="G148" s="13" t="str">
        <f>IFERROR(INDEX('Hinkley Loop Info'!$B$2:$Z$300,MATCH(I148,'Hinkley Loop Info'!$A$2:$A$300,0),MATCH($G$2,'Hinkley Loop Info'!$B$1:$Z$1,0)),"No Cust ID")</f>
        <v>No Cust ID</v>
      </c>
      <c r="H148" s="4"/>
      <c r="I148" s="3"/>
      <c r="J148" s="3"/>
      <c r="K148" s="14"/>
      <c r="L148" s="3"/>
      <c r="M148" s="3"/>
      <c r="N148" s="3"/>
      <c r="O148" s="3"/>
      <c r="P148" s="3" t="str">
        <f t="shared" si="18"/>
        <v/>
      </c>
      <c r="Q148" s="3" t="str">
        <f t="shared" si="18"/>
        <v/>
      </c>
      <c r="R148" s="3"/>
      <c r="S148" s="3"/>
      <c r="T148" s="3" t="str">
        <f t="shared" si="19"/>
        <v/>
      </c>
      <c r="U148" s="3" t="str">
        <f t="shared" si="19"/>
        <v/>
      </c>
      <c r="V148" s="3"/>
      <c r="W148" s="3"/>
      <c r="X148" s="3" t="str">
        <f t="shared" si="20"/>
        <v/>
      </c>
      <c r="Y148" s="3" t="str">
        <f t="shared" si="20"/>
        <v/>
      </c>
      <c r="Z148" s="3"/>
      <c r="AA148" s="3"/>
      <c r="AB148" s="3" t="str">
        <f t="shared" si="17"/>
        <v/>
      </c>
      <c r="AC148" s="3" t="str">
        <f t="shared" si="17"/>
        <v/>
      </c>
      <c r="AD148" s="3"/>
      <c r="AE148" s="3"/>
      <c r="AF148" s="3" t="str">
        <f t="shared" si="21"/>
        <v/>
      </c>
      <c r="AG148" s="3" t="str">
        <f t="shared" si="21"/>
        <v/>
      </c>
      <c r="AH148" s="3"/>
    </row>
    <row r="149" spans="1:34" x14ac:dyDescent="0.35">
      <c r="A149" s="11"/>
      <c r="B149" s="2"/>
      <c r="C149" s="13" t="str">
        <f>IFERROR(INDEX('Hinkley Loop Info'!$B$2:$Z$300,MATCH(I149,'Hinkley Loop Info'!$A$2:$A$300,0),MATCH($C$2,'Hinkley Loop Info'!$B$1:$Z$1,0)),"No Match")</f>
        <v>No Match</v>
      </c>
      <c r="D149" s="13" t="str">
        <f>IFERROR(INDEX('Hinkley Loop Info'!$B$2:$Z$300,MATCH(I149,'Hinkley Loop Info'!$A$2:$A$300,0),MATCH($D$2,'Hinkley Loop Info'!$B$1:$Z$1,0)),"No Port Info")</f>
        <v>No Port Info</v>
      </c>
      <c r="E149" s="13" t="str">
        <f t="shared" si="22"/>
        <v>No</v>
      </c>
      <c r="F149" s="13" t="str">
        <f t="shared" si="23"/>
        <v>No Match</v>
      </c>
      <c r="G149" s="13" t="str">
        <f>IFERROR(INDEX('Hinkley Loop Info'!$B$2:$Z$300,MATCH(I149,'Hinkley Loop Info'!$A$2:$A$300,0),MATCH($G$2,'Hinkley Loop Info'!$B$1:$Z$1,0)),"No Cust ID")</f>
        <v>No Cust ID</v>
      </c>
      <c r="H149" s="4"/>
      <c r="I149" s="3"/>
      <c r="J149" s="3"/>
      <c r="K149" s="14"/>
      <c r="L149" s="3"/>
      <c r="M149" s="3"/>
      <c r="N149" s="3"/>
      <c r="O149" s="3"/>
      <c r="P149" s="3" t="str">
        <f t="shared" si="18"/>
        <v/>
      </c>
      <c r="Q149" s="3" t="str">
        <f t="shared" si="18"/>
        <v/>
      </c>
      <c r="R149" s="3"/>
      <c r="S149" s="3"/>
      <c r="T149" s="3" t="str">
        <f t="shared" si="19"/>
        <v/>
      </c>
      <c r="U149" s="3" t="str">
        <f t="shared" si="19"/>
        <v/>
      </c>
      <c r="V149" s="3"/>
      <c r="W149" s="3"/>
      <c r="X149" s="3" t="str">
        <f t="shared" si="20"/>
        <v/>
      </c>
      <c r="Y149" s="3" t="str">
        <f t="shared" si="20"/>
        <v/>
      </c>
      <c r="Z149" s="3"/>
      <c r="AA149" s="3"/>
      <c r="AB149" s="3" t="str">
        <f t="shared" si="17"/>
        <v/>
      </c>
      <c r="AC149" s="3" t="str">
        <f t="shared" si="17"/>
        <v/>
      </c>
      <c r="AD149" s="3"/>
      <c r="AE149" s="3"/>
      <c r="AF149" s="3" t="str">
        <f t="shared" si="21"/>
        <v/>
      </c>
      <c r="AG149" s="3" t="str">
        <f t="shared" si="21"/>
        <v/>
      </c>
      <c r="AH149" s="3"/>
    </row>
    <row r="150" spans="1:34" x14ac:dyDescent="0.35">
      <c r="A150" s="11"/>
      <c r="B150" s="2"/>
      <c r="C150" s="13" t="str">
        <f>IFERROR(INDEX('Hinkley Loop Info'!$B$2:$Z$300,MATCH(I150,'Hinkley Loop Info'!$A$2:$A$300,0),MATCH($C$2,'Hinkley Loop Info'!$B$1:$Z$1,0)),"No Match")</f>
        <v>No Match</v>
      </c>
      <c r="D150" s="13" t="str">
        <f>IFERROR(INDEX('Hinkley Loop Info'!$B$2:$Z$300,MATCH(I150,'Hinkley Loop Info'!$A$2:$A$300,0),MATCH($D$2,'Hinkley Loop Info'!$B$1:$Z$1,0)),"No Port Info")</f>
        <v>No Port Info</v>
      </c>
      <c r="E150" s="13" t="str">
        <f t="shared" si="22"/>
        <v>No</v>
      </c>
      <c r="F150" s="13" t="str">
        <f t="shared" si="23"/>
        <v>No Match</v>
      </c>
      <c r="G150" s="13" t="str">
        <f>IFERROR(INDEX('Hinkley Loop Info'!$B$2:$Z$300,MATCH(I150,'Hinkley Loop Info'!$A$2:$A$300,0),MATCH($G$2,'Hinkley Loop Info'!$B$1:$Z$1,0)),"No Cust ID")</f>
        <v>No Cust ID</v>
      </c>
      <c r="H150" s="4"/>
      <c r="I150" s="3"/>
      <c r="J150" s="3"/>
      <c r="K150" s="14"/>
      <c r="L150" s="3"/>
      <c r="M150" s="3"/>
      <c r="N150" s="3"/>
      <c r="O150" s="3"/>
      <c r="P150" s="3" t="str">
        <f t="shared" si="18"/>
        <v/>
      </c>
      <c r="Q150" s="3" t="str">
        <f t="shared" si="18"/>
        <v/>
      </c>
      <c r="R150" s="3"/>
      <c r="S150" s="3"/>
      <c r="T150" s="3" t="str">
        <f t="shared" si="19"/>
        <v/>
      </c>
      <c r="U150" s="3" t="str">
        <f t="shared" si="19"/>
        <v/>
      </c>
      <c r="V150" s="3"/>
      <c r="W150" s="3"/>
      <c r="X150" s="3" t="str">
        <f t="shared" si="20"/>
        <v/>
      </c>
      <c r="Y150" s="3" t="str">
        <f t="shared" si="20"/>
        <v/>
      </c>
      <c r="Z150" s="3"/>
      <c r="AA150" s="3"/>
      <c r="AB150" s="3" t="str">
        <f t="shared" si="17"/>
        <v/>
      </c>
      <c r="AC150" s="3" t="str">
        <f t="shared" si="17"/>
        <v/>
      </c>
      <c r="AD150" s="3"/>
      <c r="AE150" s="3"/>
      <c r="AF150" s="3" t="str">
        <f t="shared" si="21"/>
        <v/>
      </c>
      <c r="AG150" s="3" t="str">
        <f t="shared" si="21"/>
        <v/>
      </c>
      <c r="AH150" s="3"/>
    </row>
    <row r="151" spans="1:34" x14ac:dyDescent="0.35">
      <c r="A151" s="11"/>
      <c r="B151" s="2"/>
      <c r="C151" s="13" t="str">
        <f>IFERROR(INDEX('Hinkley Loop Info'!$B$2:$Z$300,MATCH(I151,'Hinkley Loop Info'!$A$2:$A$300,0),MATCH($C$2,'Hinkley Loop Info'!$B$1:$Z$1,0)),"No Match")</f>
        <v>No Match</v>
      </c>
      <c r="D151" s="13" t="str">
        <f>IFERROR(INDEX('Hinkley Loop Info'!$B$2:$Z$300,MATCH(I151,'Hinkley Loop Info'!$A$2:$A$300,0),MATCH($D$2,'Hinkley Loop Info'!$B$1:$Z$1,0)),"No Port Info")</f>
        <v>No Port Info</v>
      </c>
      <c r="E151" s="13" t="str">
        <f t="shared" si="22"/>
        <v>No</v>
      </c>
      <c r="F151" s="13" t="str">
        <f t="shared" si="23"/>
        <v>No Match</v>
      </c>
      <c r="G151" s="13" t="str">
        <f>IFERROR(INDEX('Hinkley Loop Info'!$B$2:$Z$300,MATCH(I151,'Hinkley Loop Info'!$A$2:$A$300,0),MATCH($G$2,'Hinkley Loop Info'!$B$1:$Z$1,0)),"No Cust ID")</f>
        <v>No Cust ID</v>
      </c>
      <c r="H151" s="4"/>
      <c r="I151" s="3"/>
      <c r="J151" s="3"/>
      <c r="K151" s="14"/>
      <c r="L151" s="3"/>
      <c r="M151" s="3"/>
      <c r="N151" s="3"/>
      <c r="O151" s="3"/>
      <c r="P151" s="3" t="str">
        <f t="shared" si="18"/>
        <v/>
      </c>
      <c r="Q151" s="3" t="str">
        <f t="shared" si="18"/>
        <v/>
      </c>
      <c r="R151" s="3"/>
      <c r="S151" s="3"/>
      <c r="T151" s="3" t="str">
        <f t="shared" si="19"/>
        <v/>
      </c>
      <c r="U151" s="3" t="str">
        <f t="shared" si="19"/>
        <v/>
      </c>
      <c r="V151" s="3"/>
      <c r="W151" s="3"/>
      <c r="X151" s="3" t="str">
        <f t="shared" si="20"/>
        <v/>
      </c>
      <c r="Y151" s="3" t="str">
        <f t="shared" si="20"/>
        <v/>
      </c>
      <c r="Z151" s="3"/>
      <c r="AA151" s="3"/>
      <c r="AB151" s="3" t="str">
        <f t="shared" si="17"/>
        <v/>
      </c>
      <c r="AC151" s="3" t="str">
        <f t="shared" si="17"/>
        <v/>
      </c>
      <c r="AD151" s="3"/>
      <c r="AE151" s="3"/>
      <c r="AF151" s="3" t="str">
        <f t="shared" si="21"/>
        <v/>
      </c>
      <c r="AG151" s="3" t="str">
        <f t="shared" si="21"/>
        <v/>
      </c>
      <c r="AH151" s="3"/>
    </row>
    <row r="152" spans="1:34" x14ac:dyDescent="0.35">
      <c r="A152" s="11"/>
      <c r="B152" s="2"/>
      <c r="C152" s="13" t="str">
        <f>IFERROR(INDEX('Hinkley Loop Info'!$B$2:$Z$300,MATCH(I152,'Hinkley Loop Info'!$A$2:$A$300,0),MATCH($C$2,'Hinkley Loop Info'!$B$1:$Z$1,0)),"No Match")</f>
        <v>No Match</v>
      </c>
      <c r="D152" s="13" t="str">
        <f>IFERROR(INDEX('Hinkley Loop Info'!$B$2:$Z$300,MATCH(I152,'Hinkley Loop Info'!$A$2:$A$300,0),MATCH($D$2,'Hinkley Loop Info'!$B$1:$Z$1,0)),"No Port Info")</f>
        <v>No Port Info</v>
      </c>
      <c r="E152" s="13" t="str">
        <f t="shared" si="22"/>
        <v>No</v>
      </c>
      <c r="F152" s="13" t="str">
        <f t="shared" si="23"/>
        <v>No Match</v>
      </c>
      <c r="G152" s="13" t="str">
        <f>IFERROR(INDEX('Hinkley Loop Info'!$B$2:$Z$300,MATCH(I152,'Hinkley Loop Info'!$A$2:$A$300,0),MATCH($G$2,'Hinkley Loop Info'!$B$1:$Z$1,0)),"No Cust ID")</f>
        <v>No Cust ID</v>
      </c>
      <c r="H152" s="4"/>
      <c r="I152" s="3"/>
      <c r="J152" s="3"/>
      <c r="K152" s="14"/>
      <c r="L152" s="3"/>
      <c r="M152" s="3"/>
      <c r="N152" s="3"/>
      <c r="O152" s="3"/>
      <c r="P152" s="3" t="str">
        <f t="shared" si="18"/>
        <v/>
      </c>
      <c r="Q152" s="3" t="str">
        <f t="shared" si="18"/>
        <v/>
      </c>
      <c r="R152" s="3"/>
      <c r="S152" s="3"/>
      <c r="T152" s="3" t="str">
        <f t="shared" si="19"/>
        <v/>
      </c>
      <c r="U152" s="3" t="str">
        <f t="shared" si="19"/>
        <v/>
      </c>
      <c r="V152" s="3"/>
      <c r="W152" s="3"/>
      <c r="X152" s="3" t="str">
        <f t="shared" si="20"/>
        <v/>
      </c>
      <c r="Y152" s="3" t="str">
        <f t="shared" si="20"/>
        <v/>
      </c>
      <c r="Z152" s="3"/>
      <c r="AA152" s="3"/>
      <c r="AB152" s="3" t="str">
        <f t="shared" ref="AB152:AC215" si="24">IF($AA152&lt;&gt;"N/A",TRIM(MID(SUBSTITUTE($AA152,"/",REPT(" ",LEN($AA152))),(AF$2-1)*LEN($AA152)+1,LEN($AA152))),"")</f>
        <v/>
      </c>
      <c r="AC152" s="3" t="str">
        <f t="shared" si="24"/>
        <v/>
      </c>
      <c r="AD152" s="3"/>
      <c r="AE152" s="3"/>
      <c r="AF152" s="3" t="str">
        <f t="shared" si="21"/>
        <v/>
      </c>
      <c r="AG152" s="3" t="str">
        <f t="shared" si="21"/>
        <v/>
      </c>
      <c r="AH152" s="3"/>
    </row>
    <row r="153" spans="1:34" x14ac:dyDescent="0.35">
      <c r="A153" s="11"/>
      <c r="B153" s="2"/>
      <c r="C153" s="13" t="str">
        <f>IFERROR(INDEX('Hinkley Loop Info'!$B$2:$Z$300,MATCH(I153,'Hinkley Loop Info'!$A$2:$A$300,0),MATCH($C$2,'Hinkley Loop Info'!$B$1:$Z$1,0)),"No Match")</f>
        <v>No Match</v>
      </c>
      <c r="D153" s="13" t="str">
        <f>IFERROR(INDEX('Hinkley Loop Info'!$B$2:$Z$300,MATCH(I153,'Hinkley Loop Info'!$A$2:$A$300,0),MATCH($D$2,'Hinkley Loop Info'!$B$1:$Z$1,0)),"No Port Info")</f>
        <v>No Port Info</v>
      </c>
      <c r="E153" s="13" t="str">
        <f t="shared" si="22"/>
        <v>No</v>
      </c>
      <c r="F153" s="13" t="str">
        <f t="shared" si="23"/>
        <v>No Match</v>
      </c>
      <c r="G153" s="13" t="str">
        <f>IFERROR(INDEX('Hinkley Loop Info'!$B$2:$Z$300,MATCH(I153,'Hinkley Loop Info'!$A$2:$A$300,0),MATCH($G$2,'Hinkley Loop Info'!$B$1:$Z$1,0)),"No Cust ID")</f>
        <v>No Cust ID</v>
      </c>
      <c r="H153" s="4"/>
      <c r="I153" s="3"/>
      <c r="J153" s="3"/>
      <c r="K153" s="14"/>
      <c r="L153" s="3"/>
      <c r="M153" s="3"/>
      <c r="N153" s="3"/>
      <c r="O153" s="3"/>
      <c r="P153" s="3" t="str">
        <f t="shared" ref="P153:Q216" si="25">IF($O153&lt;&gt;"N/A",TRIM(MID(SUBSTITUTE($O153,"/",REPT(" ",LEN($O153))),(P$2-1)*LEN($O153)+1,LEN($O153))),"")</f>
        <v/>
      </c>
      <c r="Q153" s="3" t="str">
        <f t="shared" si="25"/>
        <v/>
      </c>
      <c r="R153" s="3"/>
      <c r="S153" s="3"/>
      <c r="T153" s="3" t="str">
        <f t="shared" ref="T153:U216" si="26">IF($S153&lt;&gt;"N/A",TRIM(MID(SUBSTITUTE($S153,"/",REPT(" ",LEN($S153))),(T$2-1)*LEN($S153)+1,LEN($S153))),"")</f>
        <v/>
      </c>
      <c r="U153" s="3" t="str">
        <f t="shared" si="26"/>
        <v/>
      </c>
      <c r="V153" s="3"/>
      <c r="W153" s="3"/>
      <c r="X153" s="3" t="str">
        <f t="shared" si="20"/>
        <v/>
      </c>
      <c r="Y153" s="3" t="str">
        <f t="shared" si="20"/>
        <v/>
      </c>
      <c r="Z153" s="3"/>
      <c r="AA153" s="3"/>
      <c r="AB153" s="3" t="str">
        <f t="shared" si="24"/>
        <v/>
      </c>
      <c r="AC153" s="3" t="str">
        <f t="shared" si="24"/>
        <v/>
      </c>
      <c r="AD153" s="3"/>
      <c r="AE153" s="3"/>
      <c r="AF153" s="3" t="str">
        <f t="shared" si="21"/>
        <v/>
      </c>
      <c r="AG153" s="3" t="str">
        <f t="shared" si="21"/>
        <v/>
      </c>
      <c r="AH153" s="3"/>
    </row>
    <row r="154" spans="1:34" x14ac:dyDescent="0.35">
      <c r="A154" s="11"/>
      <c r="B154" s="2"/>
      <c r="C154" s="13" t="str">
        <f>IFERROR(INDEX('Hinkley Loop Info'!$B$2:$Z$300,MATCH(I154,'Hinkley Loop Info'!$A$2:$A$300,0),MATCH($C$2,'Hinkley Loop Info'!$B$1:$Z$1,0)),"No Match")</f>
        <v>No Match</v>
      </c>
      <c r="D154" s="13" t="str">
        <f>IFERROR(INDEX('Hinkley Loop Info'!$B$2:$Z$300,MATCH(I154,'Hinkley Loop Info'!$A$2:$A$300,0),MATCH($D$2,'Hinkley Loop Info'!$B$1:$Z$1,0)),"No Port Info")</f>
        <v>No Port Info</v>
      </c>
      <c r="E154" s="13" t="str">
        <f t="shared" si="22"/>
        <v>No</v>
      </c>
      <c r="F154" s="13" t="str">
        <f t="shared" si="23"/>
        <v>No Match</v>
      </c>
      <c r="G154" s="13" t="str">
        <f>IFERROR(INDEX('Hinkley Loop Info'!$B$2:$Z$300,MATCH(I154,'Hinkley Loop Info'!$A$2:$A$300,0),MATCH($G$2,'Hinkley Loop Info'!$B$1:$Z$1,0)),"No Cust ID")</f>
        <v>No Cust ID</v>
      </c>
      <c r="H154" s="4"/>
      <c r="I154" s="3"/>
      <c r="J154" s="3"/>
      <c r="K154" s="14"/>
      <c r="L154" s="3"/>
      <c r="M154" s="3"/>
      <c r="N154" s="3"/>
      <c r="O154" s="3"/>
      <c r="P154" s="3" t="str">
        <f t="shared" si="25"/>
        <v/>
      </c>
      <c r="Q154" s="3" t="str">
        <f t="shared" si="25"/>
        <v/>
      </c>
      <c r="R154" s="3"/>
      <c r="S154" s="3"/>
      <c r="T154" s="3" t="str">
        <f t="shared" si="26"/>
        <v/>
      </c>
      <c r="U154" s="3" t="str">
        <f t="shared" si="26"/>
        <v/>
      </c>
      <c r="V154" s="3"/>
      <c r="W154" s="3"/>
      <c r="X154" s="3" t="str">
        <f t="shared" ref="X154:Y217" si="27">IF($W154&lt;&gt;"N/A",TRIM(MID(SUBSTITUTE($W154,"/",REPT(" ",LEN($W154))),(X$2-1)*LEN($W154)+1,LEN($W154))),"")</f>
        <v/>
      </c>
      <c r="Y154" s="3" t="str">
        <f t="shared" si="27"/>
        <v/>
      </c>
      <c r="Z154" s="3"/>
      <c r="AA154" s="3"/>
      <c r="AB154" s="3" t="str">
        <f t="shared" si="24"/>
        <v/>
      </c>
      <c r="AC154" s="3" t="str">
        <f t="shared" si="24"/>
        <v/>
      </c>
      <c r="AD154" s="3"/>
      <c r="AE154" s="3"/>
      <c r="AF154" s="3" t="str">
        <f t="shared" si="21"/>
        <v/>
      </c>
      <c r="AG154" s="3" t="str">
        <f t="shared" si="21"/>
        <v/>
      </c>
      <c r="AH154" s="3"/>
    </row>
    <row r="155" spans="1:34" x14ac:dyDescent="0.35">
      <c r="A155" s="11"/>
      <c r="B155" s="2"/>
      <c r="C155" s="13" t="str">
        <f>IFERROR(INDEX('Hinkley Loop Info'!$B$2:$Z$300,MATCH(I155,'Hinkley Loop Info'!$A$2:$A$300,0),MATCH($C$2,'Hinkley Loop Info'!$B$1:$Z$1,0)),"No Match")</f>
        <v>No Match</v>
      </c>
      <c r="D155" s="13" t="str">
        <f>IFERROR(INDEX('Hinkley Loop Info'!$B$2:$Z$300,MATCH(I155,'Hinkley Loop Info'!$A$2:$A$300,0),MATCH($D$2,'Hinkley Loop Info'!$B$1:$Z$1,0)),"No Port Info")</f>
        <v>No Port Info</v>
      </c>
      <c r="E155" s="13" t="str">
        <f t="shared" si="22"/>
        <v>No</v>
      </c>
      <c r="F155" s="13" t="str">
        <f t="shared" si="23"/>
        <v>No Match</v>
      </c>
      <c r="G155" s="13" t="str">
        <f>IFERROR(INDEX('Hinkley Loop Info'!$B$2:$Z$300,MATCH(I155,'Hinkley Loop Info'!$A$2:$A$300,0),MATCH($G$2,'Hinkley Loop Info'!$B$1:$Z$1,0)),"No Cust ID")</f>
        <v>No Cust ID</v>
      </c>
      <c r="H155" s="4"/>
      <c r="I155" s="3"/>
      <c r="J155" s="3"/>
      <c r="K155" s="14"/>
      <c r="L155" s="3"/>
      <c r="M155" s="3"/>
      <c r="N155" s="3"/>
      <c r="O155" s="3"/>
      <c r="P155" s="3" t="str">
        <f t="shared" si="25"/>
        <v/>
      </c>
      <c r="Q155" s="3" t="str">
        <f t="shared" si="25"/>
        <v/>
      </c>
      <c r="R155" s="3"/>
      <c r="S155" s="3"/>
      <c r="T155" s="3" t="str">
        <f t="shared" si="26"/>
        <v/>
      </c>
      <c r="U155" s="3" t="str">
        <f t="shared" si="26"/>
        <v/>
      </c>
      <c r="V155" s="3"/>
      <c r="W155" s="3"/>
      <c r="X155" s="3" t="str">
        <f t="shared" si="27"/>
        <v/>
      </c>
      <c r="Y155" s="3" t="str">
        <f t="shared" si="27"/>
        <v/>
      </c>
      <c r="Z155" s="3"/>
      <c r="AA155" s="3"/>
      <c r="AB155" s="3" t="str">
        <f t="shared" si="24"/>
        <v/>
      </c>
      <c r="AC155" s="3" t="str">
        <f t="shared" si="24"/>
        <v/>
      </c>
      <c r="AD155" s="3"/>
      <c r="AE155" s="3"/>
      <c r="AF155" s="3" t="str">
        <f t="shared" si="21"/>
        <v/>
      </c>
      <c r="AG155" s="3" t="str">
        <f t="shared" si="21"/>
        <v/>
      </c>
      <c r="AH155" s="3"/>
    </row>
    <row r="156" spans="1:34" x14ac:dyDescent="0.35">
      <c r="A156" s="11"/>
      <c r="B156" s="2"/>
      <c r="C156" s="13" t="str">
        <f>IFERROR(INDEX('Hinkley Loop Info'!$B$2:$Z$300,MATCH(I156,'Hinkley Loop Info'!$A$2:$A$300,0),MATCH($C$2,'Hinkley Loop Info'!$B$1:$Z$1,0)),"No Match")</f>
        <v>No Match</v>
      </c>
      <c r="D156" s="13" t="str">
        <f>IFERROR(INDEX('Hinkley Loop Info'!$B$2:$Z$300,MATCH(I156,'Hinkley Loop Info'!$A$2:$A$300,0),MATCH($D$2,'Hinkley Loop Info'!$B$1:$Z$1,0)),"No Port Info")</f>
        <v>No Port Info</v>
      </c>
      <c r="E156" s="13" t="str">
        <f t="shared" si="22"/>
        <v>No</v>
      </c>
      <c r="F156" s="13" t="str">
        <f t="shared" si="23"/>
        <v>No Match</v>
      </c>
      <c r="G156" s="13" t="str">
        <f>IFERROR(INDEX('Hinkley Loop Info'!$B$2:$Z$300,MATCH(I156,'Hinkley Loop Info'!$A$2:$A$300,0),MATCH($G$2,'Hinkley Loop Info'!$B$1:$Z$1,0)),"No Cust ID")</f>
        <v>No Cust ID</v>
      </c>
      <c r="H156" s="4"/>
      <c r="I156" s="3"/>
      <c r="J156" s="3"/>
      <c r="K156" s="14"/>
      <c r="L156" s="3"/>
      <c r="M156" s="3"/>
      <c r="N156" s="3"/>
      <c r="O156" s="3"/>
      <c r="P156" s="3" t="str">
        <f t="shared" si="25"/>
        <v/>
      </c>
      <c r="Q156" s="3" t="str">
        <f t="shared" si="25"/>
        <v/>
      </c>
      <c r="R156" s="3"/>
      <c r="S156" s="3"/>
      <c r="T156" s="3" t="str">
        <f t="shared" si="26"/>
        <v/>
      </c>
      <c r="U156" s="3" t="str">
        <f t="shared" si="26"/>
        <v/>
      </c>
      <c r="V156" s="3"/>
      <c r="W156" s="3"/>
      <c r="X156" s="3" t="str">
        <f t="shared" si="27"/>
        <v/>
      </c>
      <c r="Y156" s="3" t="str">
        <f t="shared" si="27"/>
        <v/>
      </c>
      <c r="Z156" s="3"/>
      <c r="AA156" s="3"/>
      <c r="AB156" s="3" t="str">
        <f t="shared" si="24"/>
        <v/>
      </c>
      <c r="AC156" s="3" t="str">
        <f t="shared" si="24"/>
        <v/>
      </c>
      <c r="AD156" s="3"/>
      <c r="AE156" s="3"/>
      <c r="AF156" s="3" t="str">
        <f t="shared" si="21"/>
        <v/>
      </c>
      <c r="AG156" s="3" t="str">
        <f t="shared" si="21"/>
        <v/>
      </c>
      <c r="AH156" s="3"/>
    </row>
    <row r="157" spans="1:34" x14ac:dyDescent="0.35">
      <c r="A157" s="11"/>
      <c r="B157" s="2"/>
      <c r="C157" s="13" t="str">
        <f>IFERROR(INDEX('Hinkley Loop Info'!$B$2:$Z$300,MATCH(I157,'Hinkley Loop Info'!$A$2:$A$300,0),MATCH($C$2,'Hinkley Loop Info'!$B$1:$Z$1,0)),"No Match")</f>
        <v>No Match</v>
      </c>
      <c r="D157" s="13" t="str">
        <f>IFERROR(INDEX('Hinkley Loop Info'!$B$2:$Z$300,MATCH(I157,'Hinkley Loop Info'!$A$2:$A$300,0),MATCH($D$2,'Hinkley Loop Info'!$B$1:$Z$1,0)),"No Port Info")</f>
        <v>No Port Info</v>
      </c>
      <c r="E157" s="13" t="str">
        <f t="shared" si="22"/>
        <v>No</v>
      </c>
      <c r="F157" s="13" t="str">
        <f t="shared" si="23"/>
        <v>No Match</v>
      </c>
      <c r="G157" s="13" t="str">
        <f>IFERROR(INDEX('Hinkley Loop Info'!$B$2:$Z$300,MATCH(I157,'Hinkley Loop Info'!$A$2:$A$300,0),MATCH($G$2,'Hinkley Loop Info'!$B$1:$Z$1,0)),"No Cust ID")</f>
        <v>No Cust ID</v>
      </c>
      <c r="H157" s="4"/>
      <c r="I157" s="3"/>
      <c r="J157" s="3"/>
      <c r="K157" s="14"/>
      <c r="L157" s="3"/>
      <c r="M157" s="3"/>
      <c r="N157" s="3"/>
      <c r="O157" s="3"/>
      <c r="P157" s="3" t="str">
        <f t="shared" si="25"/>
        <v/>
      </c>
      <c r="Q157" s="3" t="str">
        <f t="shared" si="25"/>
        <v/>
      </c>
      <c r="R157" s="3"/>
      <c r="S157" s="3"/>
      <c r="T157" s="3" t="str">
        <f t="shared" si="26"/>
        <v/>
      </c>
      <c r="U157" s="3" t="str">
        <f t="shared" si="26"/>
        <v/>
      </c>
      <c r="V157" s="3"/>
      <c r="W157" s="3"/>
      <c r="X157" s="3" t="str">
        <f t="shared" si="27"/>
        <v/>
      </c>
      <c r="Y157" s="3" t="str">
        <f t="shared" si="27"/>
        <v/>
      </c>
      <c r="Z157" s="3"/>
      <c r="AA157" s="3"/>
      <c r="AB157" s="3" t="str">
        <f t="shared" si="24"/>
        <v/>
      </c>
      <c r="AC157" s="3" t="str">
        <f t="shared" si="24"/>
        <v/>
      </c>
      <c r="AD157" s="3"/>
      <c r="AE157" s="3"/>
      <c r="AF157" s="3" t="str">
        <f t="shared" si="21"/>
        <v/>
      </c>
      <c r="AG157" s="3" t="str">
        <f t="shared" si="21"/>
        <v/>
      </c>
      <c r="AH157" s="3"/>
    </row>
    <row r="158" spans="1:34" x14ac:dyDescent="0.35">
      <c r="A158" s="11"/>
      <c r="B158" s="2"/>
      <c r="C158" s="13" t="str">
        <f>IFERROR(INDEX('Hinkley Loop Info'!$B$2:$Z$300,MATCH(I158,'Hinkley Loop Info'!$A$2:$A$300,0),MATCH($C$2,'Hinkley Loop Info'!$B$1:$Z$1,0)),"No Match")</f>
        <v>No Match</v>
      </c>
      <c r="D158" s="13" t="str">
        <f>IFERROR(INDEX('Hinkley Loop Info'!$B$2:$Z$300,MATCH(I158,'Hinkley Loop Info'!$A$2:$A$300,0),MATCH($D$2,'Hinkley Loop Info'!$B$1:$Z$1,0)),"No Port Info")</f>
        <v>No Port Info</v>
      </c>
      <c r="E158" s="13" t="str">
        <f t="shared" si="22"/>
        <v>No</v>
      </c>
      <c r="F158" s="13" t="str">
        <f t="shared" si="23"/>
        <v>No Match</v>
      </c>
      <c r="G158" s="13" t="str">
        <f>IFERROR(INDEX('Hinkley Loop Info'!$B$2:$Z$300,MATCH(I158,'Hinkley Loop Info'!$A$2:$A$300,0),MATCH($G$2,'Hinkley Loop Info'!$B$1:$Z$1,0)),"No Cust ID")</f>
        <v>No Cust ID</v>
      </c>
      <c r="H158" s="4"/>
      <c r="I158" s="3"/>
      <c r="J158" s="3"/>
      <c r="K158" s="14"/>
      <c r="L158" s="3"/>
      <c r="M158" s="3"/>
      <c r="N158" s="3"/>
      <c r="O158" s="3"/>
      <c r="P158" s="3" t="str">
        <f t="shared" si="25"/>
        <v/>
      </c>
      <c r="Q158" s="3" t="str">
        <f t="shared" si="25"/>
        <v/>
      </c>
      <c r="R158" s="3"/>
      <c r="S158" s="3"/>
      <c r="T158" s="3" t="str">
        <f t="shared" si="26"/>
        <v/>
      </c>
      <c r="U158" s="3" t="str">
        <f t="shared" si="26"/>
        <v/>
      </c>
      <c r="V158" s="3"/>
      <c r="W158" s="3"/>
      <c r="X158" s="3" t="str">
        <f t="shared" si="27"/>
        <v/>
      </c>
      <c r="Y158" s="3" t="str">
        <f t="shared" si="27"/>
        <v/>
      </c>
      <c r="Z158" s="3"/>
      <c r="AA158" s="3"/>
      <c r="AB158" s="3" t="str">
        <f t="shared" si="24"/>
        <v/>
      </c>
      <c r="AC158" s="3" t="str">
        <f t="shared" si="24"/>
        <v/>
      </c>
      <c r="AD158" s="3"/>
      <c r="AE158" s="3"/>
      <c r="AF158" s="3" t="str">
        <f t="shared" si="21"/>
        <v/>
      </c>
      <c r="AG158" s="3" t="str">
        <f t="shared" si="21"/>
        <v/>
      </c>
      <c r="AH158" s="3"/>
    </row>
    <row r="159" spans="1:34" x14ac:dyDescent="0.35">
      <c r="A159" s="11"/>
      <c r="B159" s="2"/>
      <c r="C159" s="13" t="str">
        <f>IFERROR(INDEX('Hinkley Loop Info'!$B$2:$Z$300,MATCH(I159,'Hinkley Loop Info'!$A$2:$A$300,0),MATCH($C$2,'Hinkley Loop Info'!$B$1:$Z$1,0)),"No Match")</f>
        <v>No Match</v>
      </c>
      <c r="D159" s="13" t="str">
        <f>IFERROR(INDEX('Hinkley Loop Info'!$B$2:$Z$300,MATCH(I159,'Hinkley Loop Info'!$A$2:$A$300,0),MATCH($D$2,'Hinkley Loop Info'!$B$1:$Z$1,0)),"No Port Info")</f>
        <v>No Port Info</v>
      </c>
      <c r="E159" s="13" t="str">
        <f t="shared" si="22"/>
        <v>No</v>
      </c>
      <c r="F159" s="13" t="str">
        <f t="shared" si="23"/>
        <v>No Match</v>
      </c>
      <c r="G159" s="13" t="str">
        <f>IFERROR(INDEX('Hinkley Loop Info'!$B$2:$Z$300,MATCH(I159,'Hinkley Loop Info'!$A$2:$A$300,0),MATCH($G$2,'Hinkley Loop Info'!$B$1:$Z$1,0)),"No Cust ID")</f>
        <v>No Cust ID</v>
      </c>
      <c r="H159" s="4"/>
      <c r="I159" s="3"/>
      <c r="J159" s="3"/>
      <c r="K159" s="14"/>
      <c r="L159" s="3"/>
      <c r="M159" s="3"/>
      <c r="N159" s="3"/>
      <c r="O159" s="3"/>
      <c r="P159" s="3" t="str">
        <f t="shared" si="25"/>
        <v/>
      </c>
      <c r="Q159" s="3" t="str">
        <f t="shared" si="25"/>
        <v/>
      </c>
      <c r="R159" s="3"/>
      <c r="S159" s="3"/>
      <c r="T159" s="3" t="str">
        <f t="shared" si="26"/>
        <v/>
      </c>
      <c r="U159" s="3" t="str">
        <f t="shared" si="26"/>
        <v/>
      </c>
      <c r="V159" s="3"/>
      <c r="W159" s="3"/>
      <c r="X159" s="3" t="str">
        <f t="shared" si="27"/>
        <v/>
      </c>
      <c r="Y159" s="3" t="str">
        <f t="shared" si="27"/>
        <v/>
      </c>
      <c r="Z159" s="3"/>
      <c r="AA159" s="3"/>
      <c r="AB159" s="3" t="str">
        <f t="shared" si="24"/>
        <v/>
      </c>
      <c r="AC159" s="3" t="str">
        <f t="shared" si="24"/>
        <v/>
      </c>
      <c r="AD159" s="3"/>
      <c r="AE159" s="3"/>
      <c r="AF159" s="3" t="str">
        <f t="shared" si="21"/>
        <v/>
      </c>
      <c r="AG159" s="3" t="str">
        <f t="shared" si="21"/>
        <v/>
      </c>
      <c r="AH159" s="3"/>
    </row>
    <row r="160" spans="1:34" x14ac:dyDescent="0.35">
      <c r="A160" s="11"/>
      <c r="B160" s="2"/>
      <c r="C160" s="13" t="str">
        <f>IFERROR(INDEX('Hinkley Loop Info'!$B$2:$Z$300,MATCH(I160,'Hinkley Loop Info'!$A$2:$A$300,0),MATCH($C$2,'Hinkley Loop Info'!$B$1:$Z$1,0)),"No Match")</f>
        <v>No Match</v>
      </c>
      <c r="D160" s="13" t="str">
        <f>IFERROR(INDEX('Hinkley Loop Info'!$B$2:$Z$300,MATCH(I160,'Hinkley Loop Info'!$A$2:$A$300,0),MATCH($D$2,'Hinkley Loop Info'!$B$1:$Z$1,0)),"No Port Info")</f>
        <v>No Port Info</v>
      </c>
      <c r="E160" s="13" t="str">
        <f t="shared" si="22"/>
        <v>No</v>
      </c>
      <c r="F160" s="13" t="str">
        <f t="shared" si="23"/>
        <v>No Match</v>
      </c>
      <c r="G160" s="13" t="str">
        <f>IFERROR(INDEX('Hinkley Loop Info'!$B$2:$Z$300,MATCH(I160,'Hinkley Loop Info'!$A$2:$A$300,0),MATCH($G$2,'Hinkley Loop Info'!$B$1:$Z$1,0)),"No Cust ID")</f>
        <v>No Cust ID</v>
      </c>
      <c r="H160" s="4"/>
      <c r="I160" s="3"/>
      <c r="J160" s="3"/>
      <c r="K160" s="14"/>
      <c r="L160" s="3"/>
      <c r="M160" s="3"/>
      <c r="N160" s="3"/>
      <c r="O160" s="3"/>
      <c r="P160" s="3" t="str">
        <f t="shared" si="25"/>
        <v/>
      </c>
      <c r="Q160" s="3" t="str">
        <f t="shared" si="25"/>
        <v/>
      </c>
      <c r="R160" s="3"/>
      <c r="S160" s="3"/>
      <c r="T160" s="3" t="str">
        <f t="shared" si="26"/>
        <v/>
      </c>
      <c r="U160" s="3" t="str">
        <f t="shared" si="26"/>
        <v/>
      </c>
      <c r="V160" s="3"/>
      <c r="W160" s="3"/>
      <c r="X160" s="3" t="str">
        <f t="shared" si="27"/>
        <v/>
      </c>
      <c r="Y160" s="3" t="str">
        <f t="shared" si="27"/>
        <v/>
      </c>
      <c r="Z160" s="3"/>
      <c r="AA160" s="3"/>
      <c r="AB160" s="3" t="str">
        <f t="shared" si="24"/>
        <v/>
      </c>
      <c r="AC160" s="3" t="str">
        <f t="shared" si="24"/>
        <v/>
      </c>
      <c r="AD160" s="3"/>
      <c r="AE160" s="3"/>
      <c r="AF160" s="3" t="str">
        <f t="shared" si="21"/>
        <v/>
      </c>
      <c r="AG160" s="3" t="str">
        <f t="shared" si="21"/>
        <v/>
      </c>
      <c r="AH160" s="3"/>
    </row>
    <row r="161" spans="1:34" x14ac:dyDescent="0.35">
      <c r="A161" s="11"/>
      <c r="B161" s="2"/>
      <c r="C161" s="13" t="str">
        <f>IFERROR(INDEX('Hinkley Loop Info'!$B$2:$Z$300,MATCH(I161,'Hinkley Loop Info'!$A$2:$A$300,0),MATCH($C$2,'Hinkley Loop Info'!$B$1:$Z$1,0)),"No Match")</f>
        <v>No Match</v>
      </c>
      <c r="D161" s="13" t="str">
        <f>IFERROR(INDEX('Hinkley Loop Info'!$B$2:$Z$300,MATCH(I161,'Hinkley Loop Info'!$A$2:$A$300,0),MATCH($D$2,'Hinkley Loop Info'!$B$1:$Z$1,0)),"No Port Info")</f>
        <v>No Port Info</v>
      </c>
      <c r="E161" s="13" t="str">
        <f t="shared" si="22"/>
        <v>No</v>
      </c>
      <c r="F161" s="13" t="str">
        <f t="shared" si="23"/>
        <v>No Match</v>
      </c>
      <c r="G161" s="13" t="str">
        <f>IFERROR(INDEX('Hinkley Loop Info'!$B$2:$Z$300,MATCH(I161,'Hinkley Loop Info'!$A$2:$A$300,0),MATCH($G$2,'Hinkley Loop Info'!$B$1:$Z$1,0)),"No Cust ID")</f>
        <v>No Cust ID</v>
      </c>
      <c r="H161" s="4"/>
      <c r="I161" s="3"/>
      <c r="J161" s="3"/>
      <c r="K161" s="14"/>
      <c r="L161" s="3"/>
      <c r="M161" s="3"/>
      <c r="N161" s="3"/>
      <c r="O161" s="3"/>
      <c r="P161" s="3" t="str">
        <f t="shared" si="25"/>
        <v/>
      </c>
      <c r="Q161" s="3" t="str">
        <f t="shared" si="25"/>
        <v/>
      </c>
      <c r="R161" s="3"/>
      <c r="S161" s="3"/>
      <c r="T161" s="3" t="str">
        <f t="shared" si="26"/>
        <v/>
      </c>
      <c r="U161" s="3" t="str">
        <f t="shared" si="26"/>
        <v/>
      </c>
      <c r="V161" s="3"/>
      <c r="W161" s="3"/>
      <c r="X161" s="3" t="str">
        <f t="shared" si="27"/>
        <v/>
      </c>
      <c r="Y161" s="3" t="str">
        <f t="shared" si="27"/>
        <v/>
      </c>
      <c r="Z161" s="3"/>
      <c r="AA161" s="3"/>
      <c r="AB161" s="3" t="str">
        <f t="shared" si="24"/>
        <v/>
      </c>
      <c r="AC161" s="3" t="str">
        <f t="shared" si="24"/>
        <v/>
      </c>
      <c r="AD161" s="3"/>
      <c r="AE161" s="3"/>
      <c r="AF161" s="3" t="str">
        <f t="shared" si="21"/>
        <v/>
      </c>
      <c r="AG161" s="3" t="str">
        <f t="shared" si="21"/>
        <v/>
      </c>
      <c r="AH161" s="3"/>
    </row>
    <row r="162" spans="1:34" x14ac:dyDescent="0.35">
      <c r="A162" s="11"/>
      <c r="B162" s="2"/>
      <c r="C162" s="13" t="str">
        <f>IFERROR(INDEX('Hinkley Loop Info'!$B$2:$Z$300,MATCH(I162,'Hinkley Loop Info'!$A$2:$A$300,0),MATCH($C$2,'Hinkley Loop Info'!$B$1:$Z$1,0)),"No Match")</f>
        <v>No Match</v>
      </c>
      <c r="D162" s="13" t="str">
        <f>IFERROR(INDEX('Hinkley Loop Info'!$B$2:$Z$300,MATCH(I162,'Hinkley Loop Info'!$A$2:$A$300,0),MATCH($D$2,'Hinkley Loop Info'!$B$1:$Z$1,0)),"No Port Info")</f>
        <v>No Port Info</v>
      </c>
      <c r="E162" s="13" t="str">
        <f t="shared" si="22"/>
        <v>No</v>
      </c>
      <c r="F162" s="13" t="str">
        <f t="shared" si="23"/>
        <v>No Match</v>
      </c>
      <c r="G162" s="13" t="str">
        <f>IFERROR(INDEX('Hinkley Loop Info'!$B$2:$Z$300,MATCH(I162,'Hinkley Loop Info'!$A$2:$A$300,0),MATCH($G$2,'Hinkley Loop Info'!$B$1:$Z$1,0)),"No Cust ID")</f>
        <v>No Cust ID</v>
      </c>
      <c r="H162" s="4"/>
      <c r="I162" s="3"/>
      <c r="J162" s="3"/>
      <c r="K162" s="14"/>
      <c r="L162" s="3"/>
      <c r="M162" s="3"/>
      <c r="N162" s="3"/>
      <c r="O162" s="3"/>
      <c r="P162" s="3" t="str">
        <f t="shared" si="25"/>
        <v/>
      </c>
      <c r="Q162" s="3" t="str">
        <f t="shared" si="25"/>
        <v/>
      </c>
      <c r="R162" s="3"/>
      <c r="S162" s="3"/>
      <c r="T162" s="3" t="str">
        <f t="shared" si="26"/>
        <v/>
      </c>
      <c r="U162" s="3" t="str">
        <f t="shared" si="26"/>
        <v/>
      </c>
      <c r="V162" s="3"/>
      <c r="W162" s="3"/>
      <c r="X162" s="3" t="str">
        <f t="shared" si="27"/>
        <v/>
      </c>
      <c r="Y162" s="3" t="str">
        <f t="shared" si="27"/>
        <v/>
      </c>
      <c r="Z162" s="3"/>
      <c r="AA162" s="3"/>
      <c r="AB162" s="3" t="str">
        <f t="shared" si="24"/>
        <v/>
      </c>
      <c r="AC162" s="3" t="str">
        <f t="shared" si="24"/>
        <v/>
      </c>
      <c r="AD162" s="3"/>
      <c r="AE162" s="3"/>
      <c r="AF162" s="3" t="str">
        <f t="shared" si="21"/>
        <v/>
      </c>
      <c r="AG162" s="3" t="str">
        <f t="shared" si="21"/>
        <v/>
      </c>
      <c r="AH162" s="3"/>
    </row>
    <row r="163" spans="1:34" x14ac:dyDescent="0.35">
      <c r="A163" s="11"/>
      <c r="B163" s="2"/>
      <c r="C163" s="13" t="str">
        <f>IFERROR(INDEX('Hinkley Loop Info'!$B$2:$Z$300,MATCH(I163,'Hinkley Loop Info'!$A$2:$A$300,0),MATCH($C$2,'Hinkley Loop Info'!$B$1:$Z$1,0)),"No Match")</f>
        <v>No Match</v>
      </c>
      <c r="D163" s="13" t="str">
        <f>IFERROR(INDEX('Hinkley Loop Info'!$B$2:$Z$300,MATCH(I163,'Hinkley Loop Info'!$A$2:$A$300,0),MATCH($D$2,'Hinkley Loop Info'!$B$1:$Z$1,0)),"No Port Info")</f>
        <v>No Port Info</v>
      </c>
      <c r="E163" s="13" t="str">
        <f t="shared" si="22"/>
        <v>No</v>
      </c>
      <c r="F163" s="13" t="str">
        <f t="shared" si="23"/>
        <v>No Match</v>
      </c>
      <c r="G163" s="13" t="str">
        <f>IFERROR(INDEX('Hinkley Loop Info'!$B$2:$Z$300,MATCH(I163,'Hinkley Loop Info'!$A$2:$A$300,0),MATCH($G$2,'Hinkley Loop Info'!$B$1:$Z$1,0)),"No Cust ID")</f>
        <v>No Cust ID</v>
      </c>
      <c r="H163" s="4"/>
      <c r="I163" s="3"/>
      <c r="J163" s="3"/>
      <c r="K163" s="14"/>
      <c r="L163" s="3"/>
      <c r="M163" s="3"/>
      <c r="N163" s="3"/>
      <c r="O163" s="3"/>
      <c r="P163" s="3" t="str">
        <f t="shared" si="25"/>
        <v/>
      </c>
      <c r="Q163" s="3" t="str">
        <f t="shared" si="25"/>
        <v/>
      </c>
      <c r="R163" s="3"/>
      <c r="S163" s="3"/>
      <c r="T163" s="3" t="str">
        <f t="shared" si="26"/>
        <v/>
      </c>
      <c r="U163" s="3" t="str">
        <f t="shared" si="26"/>
        <v/>
      </c>
      <c r="V163" s="3"/>
      <c r="W163" s="3"/>
      <c r="X163" s="3" t="str">
        <f t="shared" si="27"/>
        <v/>
      </c>
      <c r="Y163" s="3" t="str">
        <f t="shared" si="27"/>
        <v/>
      </c>
      <c r="Z163" s="3"/>
      <c r="AA163" s="3"/>
      <c r="AB163" s="3" t="str">
        <f t="shared" si="24"/>
        <v/>
      </c>
      <c r="AC163" s="3" t="str">
        <f t="shared" si="24"/>
        <v/>
      </c>
      <c r="AD163" s="3"/>
      <c r="AE163" s="3"/>
      <c r="AF163" s="3" t="str">
        <f t="shared" si="21"/>
        <v/>
      </c>
      <c r="AG163" s="3" t="str">
        <f t="shared" si="21"/>
        <v/>
      </c>
      <c r="AH163" s="3"/>
    </row>
    <row r="164" spans="1:34" x14ac:dyDescent="0.35">
      <c r="A164" s="11"/>
      <c r="B164" s="2"/>
      <c r="C164" s="13" t="str">
        <f>IFERROR(INDEX('Hinkley Loop Info'!$B$2:$Z$300,MATCH(I164,'Hinkley Loop Info'!$A$2:$A$300,0),MATCH($C$2,'Hinkley Loop Info'!$B$1:$Z$1,0)),"No Match")</f>
        <v>No Match</v>
      </c>
      <c r="D164" s="13" t="str">
        <f>IFERROR(INDEX('Hinkley Loop Info'!$B$2:$Z$300,MATCH(I164,'Hinkley Loop Info'!$A$2:$A$300,0),MATCH($D$2,'Hinkley Loop Info'!$B$1:$Z$1,0)),"No Port Info")</f>
        <v>No Port Info</v>
      </c>
      <c r="E164" s="13" t="str">
        <f t="shared" si="22"/>
        <v>No</v>
      </c>
      <c r="F164" s="13" t="str">
        <f t="shared" si="23"/>
        <v>No Match</v>
      </c>
      <c r="G164" s="13" t="str">
        <f>IFERROR(INDEX('Hinkley Loop Info'!$B$2:$Z$300,MATCH(I164,'Hinkley Loop Info'!$A$2:$A$300,0),MATCH($G$2,'Hinkley Loop Info'!$B$1:$Z$1,0)),"No Cust ID")</f>
        <v>No Cust ID</v>
      </c>
      <c r="H164" s="4"/>
      <c r="I164" s="3"/>
      <c r="J164" s="3"/>
      <c r="K164" s="14"/>
      <c r="L164" s="3"/>
      <c r="M164" s="3"/>
      <c r="N164" s="3"/>
      <c r="O164" s="3"/>
      <c r="P164" s="3" t="str">
        <f t="shared" si="25"/>
        <v/>
      </c>
      <c r="Q164" s="3" t="str">
        <f t="shared" si="25"/>
        <v/>
      </c>
      <c r="R164" s="3"/>
      <c r="S164" s="3"/>
      <c r="T164" s="3" t="str">
        <f t="shared" si="26"/>
        <v/>
      </c>
      <c r="U164" s="3" t="str">
        <f t="shared" si="26"/>
        <v/>
      </c>
      <c r="V164" s="3"/>
      <c r="W164" s="3"/>
      <c r="X164" s="3" t="str">
        <f t="shared" si="27"/>
        <v/>
      </c>
      <c r="Y164" s="3" t="str">
        <f t="shared" si="27"/>
        <v/>
      </c>
      <c r="Z164" s="3"/>
      <c r="AA164" s="3"/>
      <c r="AB164" s="3" t="str">
        <f t="shared" si="24"/>
        <v/>
      </c>
      <c r="AC164" s="3" t="str">
        <f t="shared" si="24"/>
        <v/>
      </c>
      <c r="AD164" s="3"/>
      <c r="AE164" s="3"/>
      <c r="AF164" s="3" t="str">
        <f t="shared" ref="AF164:AG227" si="28">IF($AE164&lt;&gt;"N/A",TRIM(MID(SUBSTITUTE($AE164,"/",REPT(" ",LEN($AE164))),(AF$2-1)*LEN($AE164)+1,LEN($AE164))),"")</f>
        <v/>
      </c>
      <c r="AG164" s="3" t="str">
        <f t="shared" si="28"/>
        <v/>
      </c>
      <c r="AH164" s="3"/>
    </row>
    <row r="165" spans="1:34" x14ac:dyDescent="0.35">
      <c r="A165" s="11"/>
      <c r="B165" s="2"/>
      <c r="C165" s="13" t="str">
        <f>IFERROR(INDEX('Hinkley Loop Info'!$B$2:$Z$300,MATCH(I165,'Hinkley Loop Info'!$A$2:$A$300,0),MATCH($C$2,'Hinkley Loop Info'!$B$1:$Z$1,0)),"No Match")</f>
        <v>No Match</v>
      </c>
      <c r="D165" s="13" t="str">
        <f>IFERROR(INDEX('Hinkley Loop Info'!$B$2:$Z$300,MATCH(I165,'Hinkley Loop Info'!$A$2:$A$300,0),MATCH($D$2,'Hinkley Loop Info'!$B$1:$Z$1,0)),"No Port Info")</f>
        <v>No Port Info</v>
      </c>
      <c r="E165" s="13" t="str">
        <f t="shared" si="22"/>
        <v>No</v>
      </c>
      <c r="F165" s="13" t="str">
        <f t="shared" si="23"/>
        <v>No Match</v>
      </c>
      <c r="G165" s="13" t="str">
        <f>IFERROR(INDEX('Hinkley Loop Info'!$B$2:$Z$300,MATCH(I165,'Hinkley Loop Info'!$A$2:$A$300,0),MATCH($G$2,'Hinkley Loop Info'!$B$1:$Z$1,0)),"No Cust ID")</f>
        <v>No Cust ID</v>
      </c>
      <c r="H165" s="4"/>
      <c r="I165" s="3"/>
      <c r="J165" s="3"/>
      <c r="K165" s="14"/>
      <c r="L165" s="3"/>
      <c r="M165" s="3"/>
      <c r="N165" s="3"/>
      <c r="O165" s="3"/>
      <c r="P165" s="3" t="str">
        <f t="shared" si="25"/>
        <v/>
      </c>
      <c r="Q165" s="3" t="str">
        <f t="shared" si="25"/>
        <v/>
      </c>
      <c r="R165" s="3"/>
      <c r="S165" s="3"/>
      <c r="T165" s="3" t="str">
        <f t="shared" si="26"/>
        <v/>
      </c>
      <c r="U165" s="3" t="str">
        <f t="shared" si="26"/>
        <v/>
      </c>
      <c r="V165" s="3"/>
      <c r="W165" s="3"/>
      <c r="X165" s="3" t="str">
        <f t="shared" si="27"/>
        <v/>
      </c>
      <c r="Y165" s="3" t="str">
        <f t="shared" si="27"/>
        <v/>
      </c>
      <c r="Z165" s="3"/>
      <c r="AA165" s="3"/>
      <c r="AB165" s="3" t="str">
        <f t="shared" si="24"/>
        <v/>
      </c>
      <c r="AC165" s="3" t="str">
        <f t="shared" si="24"/>
        <v/>
      </c>
      <c r="AD165" s="3"/>
      <c r="AE165" s="3"/>
      <c r="AF165" s="3" t="str">
        <f t="shared" si="28"/>
        <v/>
      </c>
      <c r="AG165" s="3" t="str">
        <f t="shared" si="28"/>
        <v/>
      </c>
      <c r="AH165" s="3"/>
    </row>
    <row r="166" spans="1:34" x14ac:dyDescent="0.35">
      <c r="A166" s="11"/>
      <c r="B166" s="2"/>
      <c r="C166" s="13" t="str">
        <f>IFERROR(INDEX('Hinkley Loop Info'!$B$2:$Z$300,MATCH(I166,'Hinkley Loop Info'!$A$2:$A$300,0),MATCH($C$2,'Hinkley Loop Info'!$B$1:$Z$1,0)),"No Match")</f>
        <v>No Match</v>
      </c>
      <c r="D166" s="13" t="str">
        <f>IFERROR(INDEX('Hinkley Loop Info'!$B$2:$Z$300,MATCH(I166,'Hinkley Loop Info'!$A$2:$A$300,0),MATCH($D$2,'Hinkley Loop Info'!$B$1:$Z$1,0)),"No Port Info")</f>
        <v>No Port Info</v>
      </c>
      <c r="E166" s="13" t="str">
        <f t="shared" si="22"/>
        <v>No</v>
      </c>
      <c r="F166" s="13" t="str">
        <f t="shared" si="23"/>
        <v>No Match</v>
      </c>
      <c r="G166" s="13" t="str">
        <f>IFERROR(INDEX('Hinkley Loop Info'!$B$2:$Z$300,MATCH(I166,'Hinkley Loop Info'!$A$2:$A$300,0),MATCH($G$2,'Hinkley Loop Info'!$B$1:$Z$1,0)),"No Cust ID")</f>
        <v>No Cust ID</v>
      </c>
      <c r="H166" s="4"/>
      <c r="I166" s="3"/>
      <c r="J166" s="3"/>
      <c r="K166" s="14"/>
      <c r="L166" s="3"/>
      <c r="M166" s="3"/>
      <c r="N166" s="3"/>
      <c r="O166" s="3"/>
      <c r="P166" s="3" t="str">
        <f t="shared" si="25"/>
        <v/>
      </c>
      <c r="Q166" s="3" t="str">
        <f t="shared" si="25"/>
        <v/>
      </c>
      <c r="R166" s="3"/>
      <c r="S166" s="3"/>
      <c r="T166" s="3" t="str">
        <f t="shared" si="26"/>
        <v/>
      </c>
      <c r="U166" s="3" t="str">
        <f t="shared" si="26"/>
        <v/>
      </c>
      <c r="V166" s="3"/>
      <c r="W166" s="3"/>
      <c r="X166" s="3" t="str">
        <f t="shared" si="27"/>
        <v/>
      </c>
      <c r="Y166" s="3" t="str">
        <f t="shared" si="27"/>
        <v/>
      </c>
      <c r="Z166" s="3"/>
      <c r="AA166" s="3"/>
      <c r="AB166" s="3" t="str">
        <f t="shared" si="24"/>
        <v/>
      </c>
      <c r="AC166" s="3" t="str">
        <f t="shared" si="24"/>
        <v/>
      </c>
      <c r="AD166" s="3"/>
      <c r="AE166" s="3"/>
      <c r="AF166" s="3" t="str">
        <f t="shared" si="28"/>
        <v/>
      </c>
      <c r="AG166" s="3" t="str">
        <f t="shared" si="28"/>
        <v/>
      </c>
      <c r="AH166" s="3"/>
    </row>
    <row r="167" spans="1:34" x14ac:dyDescent="0.35">
      <c r="A167" s="11"/>
      <c r="B167" s="2"/>
      <c r="C167" s="13" t="str">
        <f>IFERROR(INDEX('Hinkley Loop Info'!$B$2:$Z$300,MATCH(I167,'Hinkley Loop Info'!$A$2:$A$300,0),MATCH($C$2,'Hinkley Loop Info'!$B$1:$Z$1,0)),"No Match")</f>
        <v>No Match</v>
      </c>
      <c r="D167" s="13" t="str">
        <f>IFERROR(INDEX('Hinkley Loop Info'!$B$2:$Z$300,MATCH(I167,'Hinkley Loop Info'!$A$2:$A$300,0),MATCH($D$2,'Hinkley Loop Info'!$B$1:$Z$1,0)),"No Port Info")</f>
        <v>No Port Info</v>
      </c>
      <c r="E167" s="13" t="str">
        <f t="shared" si="22"/>
        <v>No</v>
      </c>
      <c r="F167" s="13" t="str">
        <f t="shared" si="23"/>
        <v>No Match</v>
      </c>
      <c r="G167" s="13" t="str">
        <f>IFERROR(INDEX('Hinkley Loop Info'!$B$2:$Z$300,MATCH(I167,'Hinkley Loop Info'!$A$2:$A$300,0),MATCH($G$2,'Hinkley Loop Info'!$B$1:$Z$1,0)),"No Cust ID")</f>
        <v>No Cust ID</v>
      </c>
      <c r="H167" s="4"/>
      <c r="I167" s="3"/>
      <c r="J167" s="3"/>
      <c r="K167" s="14"/>
      <c r="L167" s="3"/>
      <c r="M167" s="3"/>
      <c r="N167" s="3"/>
      <c r="O167" s="3"/>
      <c r="P167" s="3" t="str">
        <f t="shared" si="25"/>
        <v/>
      </c>
      <c r="Q167" s="3" t="str">
        <f t="shared" si="25"/>
        <v/>
      </c>
      <c r="R167" s="3"/>
      <c r="S167" s="3"/>
      <c r="T167" s="3" t="str">
        <f t="shared" si="26"/>
        <v/>
      </c>
      <c r="U167" s="3" t="str">
        <f t="shared" si="26"/>
        <v/>
      </c>
      <c r="V167" s="3"/>
      <c r="W167" s="3"/>
      <c r="X167" s="3" t="str">
        <f t="shared" si="27"/>
        <v/>
      </c>
      <c r="Y167" s="3" t="str">
        <f t="shared" si="27"/>
        <v/>
      </c>
      <c r="Z167" s="3"/>
      <c r="AA167" s="3"/>
      <c r="AB167" s="3" t="str">
        <f t="shared" si="24"/>
        <v/>
      </c>
      <c r="AC167" s="3" t="str">
        <f t="shared" si="24"/>
        <v/>
      </c>
      <c r="AD167" s="3"/>
      <c r="AE167" s="3"/>
      <c r="AF167" s="3" t="str">
        <f t="shared" si="28"/>
        <v/>
      </c>
      <c r="AG167" s="3" t="str">
        <f t="shared" si="28"/>
        <v/>
      </c>
      <c r="AH167" s="3"/>
    </row>
    <row r="168" spans="1:34" x14ac:dyDescent="0.35">
      <c r="A168" s="11"/>
      <c r="B168" s="2"/>
      <c r="C168" s="13" t="str">
        <f>IFERROR(INDEX('Hinkley Loop Info'!$B$2:$Z$300,MATCH(I168,'Hinkley Loop Info'!$A$2:$A$300,0),MATCH($C$2,'Hinkley Loop Info'!$B$1:$Z$1,0)),"No Match")</f>
        <v>No Match</v>
      </c>
      <c r="D168" s="13" t="str">
        <f>IFERROR(INDEX('Hinkley Loop Info'!$B$2:$Z$300,MATCH(I168,'Hinkley Loop Info'!$A$2:$A$300,0),MATCH($D$2,'Hinkley Loop Info'!$B$1:$Z$1,0)),"No Port Info")</f>
        <v>No Port Info</v>
      </c>
      <c r="E168" s="13" t="str">
        <f t="shared" si="22"/>
        <v>No</v>
      </c>
      <c r="F168" s="13" t="str">
        <f t="shared" si="23"/>
        <v>No Match</v>
      </c>
      <c r="G168" s="13" t="str">
        <f>IFERROR(INDEX('Hinkley Loop Info'!$B$2:$Z$300,MATCH(I168,'Hinkley Loop Info'!$A$2:$A$300,0),MATCH($G$2,'Hinkley Loop Info'!$B$1:$Z$1,0)),"No Cust ID")</f>
        <v>No Cust ID</v>
      </c>
      <c r="H168" s="4"/>
      <c r="I168" s="3"/>
      <c r="J168" s="3"/>
      <c r="K168" s="14"/>
      <c r="L168" s="3"/>
      <c r="M168" s="3"/>
      <c r="N168" s="3"/>
      <c r="O168" s="3"/>
      <c r="P168" s="3" t="str">
        <f t="shared" si="25"/>
        <v/>
      </c>
      <c r="Q168" s="3" t="str">
        <f t="shared" si="25"/>
        <v/>
      </c>
      <c r="R168" s="3"/>
      <c r="S168" s="3"/>
      <c r="T168" s="3" t="str">
        <f t="shared" si="26"/>
        <v/>
      </c>
      <c r="U168" s="3" t="str">
        <f t="shared" si="26"/>
        <v/>
      </c>
      <c r="V168" s="3"/>
      <c r="W168" s="3"/>
      <c r="X168" s="3" t="str">
        <f t="shared" si="27"/>
        <v/>
      </c>
      <c r="Y168" s="3" t="str">
        <f t="shared" si="27"/>
        <v/>
      </c>
      <c r="Z168" s="3"/>
      <c r="AA168" s="3"/>
      <c r="AB168" s="3" t="str">
        <f t="shared" si="24"/>
        <v/>
      </c>
      <c r="AC168" s="3" t="str">
        <f t="shared" si="24"/>
        <v/>
      </c>
      <c r="AD168" s="3"/>
      <c r="AE168" s="3"/>
      <c r="AF168" s="3" t="str">
        <f t="shared" si="28"/>
        <v/>
      </c>
      <c r="AG168" s="3" t="str">
        <f t="shared" si="28"/>
        <v/>
      </c>
      <c r="AH168" s="3"/>
    </row>
    <row r="169" spans="1:34" x14ac:dyDescent="0.35">
      <c r="A169" s="11"/>
      <c r="B169" s="2"/>
      <c r="C169" s="13" t="str">
        <f>IFERROR(INDEX('Hinkley Loop Info'!$B$2:$Z$300,MATCH(I169,'Hinkley Loop Info'!$A$2:$A$300,0),MATCH($C$2,'Hinkley Loop Info'!$B$1:$Z$1,0)),"No Match")</f>
        <v>No Match</v>
      </c>
      <c r="D169" s="13" t="str">
        <f>IFERROR(INDEX('Hinkley Loop Info'!$B$2:$Z$300,MATCH(I169,'Hinkley Loop Info'!$A$2:$A$300,0),MATCH($D$2,'Hinkley Loop Info'!$B$1:$Z$1,0)),"No Port Info")</f>
        <v>No Port Info</v>
      </c>
      <c r="E169" s="13" t="str">
        <f t="shared" si="22"/>
        <v>No</v>
      </c>
      <c r="F169" s="13" t="str">
        <f t="shared" si="23"/>
        <v>No Match</v>
      </c>
      <c r="G169" s="13" t="str">
        <f>IFERROR(INDEX('Hinkley Loop Info'!$B$2:$Z$300,MATCH(I169,'Hinkley Loop Info'!$A$2:$A$300,0),MATCH($G$2,'Hinkley Loop Info'!$B$1:$Z$1,0)),"No Cust ID")</f>
        <v>No Cust ID</v>
      </c>
      <c r="H169" s="4"/>
      <c r="I169" s="3"/>
      <c r="J169" s="3"/>
      <c r="K169" s="14"/>
      <c r="L169" s="3"/>
      <c r="M169" s="3"/>
      <c r="N169" s="3"/>
      <c r="O169" s="3"/>
      <c r="P169" s="3" t="str">
        <f t="shared" si="25"/>
        <v/>
      </c>
      <c r="Q169" s="3" t="str">
        <f t="shared" si="25"/>
        <v/>
      </c>
      <c r="R169" s="3"/>
      <c r="S169" s="3"/>
      <c r="T169" s="3" t="str">
        <f t="shared" si="26"/>
        <v/>
      </c>
      <c r="U169" s="3" t="str">
        <f t="shared" si="26"/>
        <v/>
      </c>
      <c r="V169" s="3"/>
      <c r="W169" s="3"/>
      <c r="X169" s="3" t="str">
        <f t="shared" si="27"/>
        <v/>
      </c>
      <c r="Y169" s="3" t="str">
        <f t="shared" si="27"/>
        <v/>
      </c>
      <c r="Z169" s="3"/>
      <c r="AA169" s="3"/>
      <c r="AB169" s="3" t="str">
        <f t="shared" si="24"/>
        <v/>
      </c>
      <c r="AC169" s="3" t="str">
        <f t="shared" si="24"/>
        <v/>
      </c>
      <c r="AD169" s="3"/>
      <c r="AE169" s="3"/>
      <c r="AF169" s="3" t="str">
        <f t="shared" si="28"/>
        <v/>
      </c>
      <c r="AG169" s="3" t="str">
        <f t="shared" si="28"/>
        <v/>
      </c>
      <c r="AH169" s="3"/>
    </row>
    <row r="170" spans="1:34" x14ac:dyDescent="0.35">
      <c r="A170" s="11"/>
      <c r="B170" s="2"/>
      <c r="C170" s="13" t="str">
        <f>IFERROR(INDEX('Hinkley Loop Info'!$B$2:$Z$300,MATCH(I170,'Hinkley Loop Info'!$A$2:$A$300,0),MATCH($C$2,'Hinkley Loop Info'!$B$1:$Z$1,0)),"No Match")</f>
        <v>No Match</v>
      </c>
      <c r="D170" s="13" t="str">
        <f>IFERROR(INDEX('Hinkley Loop Info'!$B$2:$Z$300,MATCH(I170,'Hinkley Loop Info'!$A$2:$A$300,0),MATCH($D$2,'Hinkley Loop Info'!$B$1:$Z$1,0)),"No Port Info")</f>
        <v>No Port Info</v>
      </c>
      <c r="E170" s="13" t="str">
        <f t="shared" si="22"/>
        <v>No</v>
      </c>
      <c r="F170" s="13" t="str">
        <f t="shared" si="23"/>
        <v>No Match</v>
      </c>
      <c r="G170" s="13" t="str">
        <f>IFERROR(INDEX('Hinkley Loop Info'!$B$2:$Z$300,MATCH(I170,'Hinkley Loop Info'!$A$2:$A$300,0),MATCH($G$2,'Hinkley Loop Info'!$B$1:$Z$1,0)),"No Cust ID")</f>
        <v>No Cust ID</v>
      </c>
      <c r="H170" s="4"/>
      <c r="I170" s="3"/>
      <c r="J170" s="3"/>
      <c r="K170" s="14"/>
      <c r="L170" s="3"/>
      <c r="M170" s="3"/>
      <c r="N170" s="3"/>
      <c r="O170" s="3"/>
      <c r="P170" s="3" t="str">
        <f t="shared" si="25"/>
        <v/>
      </c>
      <c r="Q170" s="3" t="str">
        <f t="shared" si="25"/>
        <v/>
      </c>
      <c r="R170" s="3"/>
      <c r="S170" s="3"/>
      <c r="T170" s="3" t="str">
        <f t="shared" si="26"/>
        <v/>
      </c>
      <c r="U170" s="3" t="str">
        <f t="shared" si="26"/>
        <v/>
      </c>
      <c r="V170" s="3"/>
      <c r="W170" s="3"/>
      <c r="X170" s="3" t="str">
        <f t="shared" si="27"/>
        <v/>
      </c>
      <c r="Y170" s="3" t="str">
        <f t="shared" si="27"/>
        <v/>
      </c>
      <c r="Z170" s="3"/>
      <c r="AA170" s="3"/>
      <c r="AB170" s="3" t="str">
        <f t="shared" si="24"/>
        <v/>
      </c>
      <c r="AC170" s="3" t="str">
        <f t="shared" si="24"/>
        <v/>
      </c>
      <c r="AD170" s="3"/>
      <c r="AE170" s="3"/>
      <c r="AF170" s="3" t="str">
        <f t="shared" si="28"/>
        <v/>
      </c>
      <c r="AG170" s="3" t="str">
        <f t="shared" si="28"/>
        <v/>
      </c>
      <c r="AH170" s="3"/>
    </row>
    <row r="171" spans="1:34" x14ac:dyDescent="0.35">
      <c r="A171" s="11"/>
      <c r="B171" s="2"/>
      <c r="C171" s="13" t="str">
        <f>IFERROR(INDEX('Hinkley Loop Info'!$B$2:$Z$300,MATCH(I171,'Hinkley Loop Info'!$A$2:$A$300,0),MATCH($C$2,'Hinkley Loop Info'!$B$1:$Z$1,0)),"No Match")</f>
        <v>No Match</v>
      </c>
      <c r="D171" s="13" t="str">
        <f>IFERROR(INDEX('Hinkley Loop Info'!$B$2:$Z$300,MATCH(I171,'Hinkley Loop Info'!$A$2:$A$300,0),MATCH($D$2,'Hinkley Loop Info'!$B$1:$Z$1,0)),"No Port Info")</f>
        <v>No Port Info</v>
      </c>
      <c r="E171" s="13" t="str">
        <f t="shared" si="22"/>
        <v>No</v>
      </c>
      <c r="F171" s="13" t="str">
        <f t="shared" si="23"/>
        <v>No Match</v>
      </c>
      <c r="G171" s="13" t="str">
        <f>IFERROR(INDEX('Hinkley Loop Info'!$B$2:$Z$300,MATCH(I171,'Hinkley Loop Info'!$A$2:$A$300,0),MATCH($G$2,'Hinkley Loop Info'!$B$1:$Z$1,0)),"No Cust ID")</f>
        <v>No Cust ID</v>
      </c>
      <c r="H171" s="4"/>
      <c r="I171" s="3"/>
      <c r="J171" s="3"/>
      <c r="K171" s="14"/>
      <c r="L171" s="3"/>
      <c r="M171" s="3"/>
      <c r="N171" s="3"/>
      <c r="O171" s="3"/>
      <c r="P171" s="3" t="str">
        <f t="shared" si="25"/>
        <v/>
      </c>
      <c r="Q171" s="3" t="str">
        <f t="shared" si="25"/>
        <v/>
      </c>
      <c r="R171" s="3"/>
      <c r="S171" s="3"/>
      <c r="T171" s="3" t="str">
        <f t="shared" si="26"/>
        <v/>
      </c>
      <c r="U171" s="3" t="str">
        <f t="shared" si="26"/>
        <v/>
      </c>
      <c r="V171" s="3"/>
      <c r="W171" s="3"/>
      <c r="X171" s="3" t="str">
        <f t="shared" si="27"/>
        <v/>
      </c>
      <c r="Y171" s="3" t="str">
        <f t="shared" si="27"/>
        <v/>
      </c>
      <c r="Z171" s="3"/>
      <c r="AA171" s="3"/>
      <c r="AB171" s="3" t="str">
        <f t="shared" si="24"/>
        <v/>
      </c>
      <c r="AC171" s="3" t="str">
        <f t="shared" si="24"/>
        <v/>
      </c>
      <c r="AD171" s="3"/>
      <c r="AE171" s="3"/>
      <c r="AF171" s="3" t="str">
        <f t="shared" si="28"/>
        <v/>
      </c>
      <c r="AG171" s="3" t="str">
        <f t="shared" si="28"/>
        <v/>
      </c>
      <c r="AH171" s="3"/>
    </row>
    <row r="172" spans="1:34" x14ac:dyDescent="0.35">
      <c r="A172" s="11"/>
      <c r="B172" s="2"/>
      <c r="C172" s="13" t="str">
        <f>IFERROR(INDEX('Hinkley Loop Info'!$B$2:$Z$300,MATCH(I172,'Hinkley Loop Info'!$A$2:$A$300,0),MATCH($C$2,'Hinkley Loop Info'!$B$1:$Z$1,0)),"No Match")</f>
        <v>No Match</v>
      </c>
      <c r="D172" s="13" t="str">
        <f>IFERROR(INDEX('Hinkley Loop Info'!$B$2:$Z$300,MATCH(I172,'Hinkley Loop Info'!$A$2:$A$300,0),MATCH($D$2,'Hinkley Loop Info'!$B$1:$Z$1,0)),"No Port Info")</f>
        <v>No Port Info</v>
      </c>
      <c r="E172" s="13" t="str">
        <f t="shared" si="22"/>
        <v>No</v>
      </c>
      <c r="F172" s="13" t="str">
        <f t="shared" si="23"/>
        <v>No Match</v>
      </c>
      <c r="G172" s="13" t="str">
        <f>IFERROR(INDEX('Hinkley Loop Info'!$B$2:$Z$300,MATCH(I172,'Hinkley Loop Info'!$A$2:$A$300,0),MATCH($G$2,'Hinkley Loop Info'!$B$1:$Z$1,0)),"No Cust ID")</f>
        <v>No Cust ID</v>
      </c>
      <c r="H172" s="4"/>
      <c r="I172" s="3"/>
      <c r="J172" s="3"/>
      <c r="K172" s="14"/>
      <c r="L172" s="3"/>
      <c r="M172" s="3"/>
      <c r="N172" s="3"/>
      <c r="O172" s="3"/>
      <c r="P172" s="3" t="str">
        <f t="shared" si="25"/>
        <v/>
      </c>
      <c r="Q172" s="3" t="str">
        <f t="shared" si="25"/>
        <v/>
      </c>
      <c r="R172" s="3"/>
      <c r="S172" s="3"/>
      <c r="T172" s="3" t="str">
        <f t="shared" si="26"/>
        <v/>
      </c>
      <c r="U172" s="3" t="str">
        <f t="shared" si="26"/>
        <v/>
      </c>
      <c r="V172" s="3"/>
      <c r="W172" s="3"/>
      <c r="X172" s="3" t="str">
        <f t="shared" si="27"/>
        <v/>
      </c>
      <c r="Y172" s="3" t="str">
        <f t="shared" si="27"/>
        <v/>
      </c>
      <c r="Z172" s="3"/>
      <c r="AA172" s="3"/>
      <c r="AB172" s="3" t="str">
        <f t="shared" si="24"/>
        <v/>
      </c>
      <c r="AC172" s="3" t="str">
        <f t="shared" si="24"/>
        <v/>
      </c>
      <c r="AD172" s="3"/>
      <c r="AE172" s="3"/>
      <c r="AF172" s="3" t="str">
        <f t="shared" si="28"/>
        <v/>
      </c>
      <c r="AG172" s="3" t="str">
        <f t="shared" si="28"/>
        <v/>
      </c>
      <c r="AH172" s="3"/>
    </row>
    <row r="173" spans="1:34" x14ac:dyDescent="0.35">
      <c r="A173" s="11"/>
      <c r="B173" s="2"/>
      <c r="C173" s="13" t="str">
        <f>IFERROR(INDEX('Hinkley Loop Info'!$B$2:$Z$300,MATCH(I173,'Hinkley Loop Info'!$A$2:$A$300,0),MATCH($C$2,'Hinkley Loop Info'!$B$1:$Z$1,0)),"No Match")</f>
        <v>No Match</v>
      </c>
      <c r="D173" s="13" t="str">
        <f>IFERROR(INDEX('Hinkley Loop Info'!$B$2:$Z$300,MATCH(I173,'Hinkley Loop Info'!$A$2:$A$300,0),MATCH($D$2,'Hinkley Loop Info'!$B$1:$Z$1,0)),"No Port Info")</f>
        <v>No Port Info</v>
      </c>
      <c r="E173" s="13" t="str">
        <f t="shared" si="22"/>
        <v>No</v>
      </c>
      <c r="F173" s="13" t="str">
        <f t="shared" si="23"/>
        <v>No Match</v>
      </c>
      <c r="G173" s="13" t="str">
        <f>IFERROR(INDEX('Hinkley Loop Info'!$B$2:$Z$300,MATCH(I173,'Hinkley Loop Info'!$A$2:$A$300,0),MATCH($G$2,'Hinkley Loop Info'!$B$1:$Z$1,0)),"No Cust ID")</f>
        <v>No Cust ID</v>
      </c>
      <c r="H173" s="4"/>
      <c r="I173" s="3"/>
      <c r="J173" s="3"/>
      <c r="K173" s="14"/>
      <c r="L173" s="3"/>
      <c r="M173" s="3"/>
      <c r="N173" s="3"/>
      <c r="O173" s="3"/>
      <c r="P173" s="3" t="str">
        <f t="shared" si="25"/>
        <v/>
      </c>
      <c r="Q173" s="3" t="str">
        <f t="shared" si="25"/>
        <v/>
      </c>
      <c r="R173" s="3"/>
      <c r="S173" s="3"/>
      <c r="T173" s="3" t="str">
        <f t="shared" si="26"/>
        <v/>
      </c>
      <c r="U173" s="3" t="str">
        <f t="shared" si="26"/>
        <v/>
      </c>
      <c r="V173" s="3"/>
      <c r="W173" s="3"/>
      <c r="X173" s="3" t="str">
        <f t="shared" si="27"/>
        <v/>
      </c>
      <c r="Y173" s="3" t="str">
        <f t="shared" si="27"/>
        <v/>
      </c>
      <c r="Z173" s="3"/>
      <c r="AA173" s="3"/>
      <c r="AB173" s="3" t="str">
        <f t="shared" si="24"/>
        <v/>
      </c>
      <c r="AC173" s="3" t="str">
        <f t="shared" si="24"/>
        <v/>
      </c>
      <c r="AD173" s="3"/>
      <c r="AE173" s="3"/>
      <c r="AF173" s="3" t="str">
        <f t="shared" si="28"/>
        <v/>
      </c>
      <c r="AG173" s="3" t="str">
        <f t="shared" si="28"/>
        <v/>
      </c>
      <c r="AH173" s="3"/>
    </row>
    <row r="174" spans="1:34" x14ac:dyDescent="0.35">
      <c r="A174" s="11"/>
      <c r="B174" s="2"/>
      <c r="C174" s="13" t="str">
        <f>IFERROR(INDEX('Hinkley Loop Info'!$B$2:$Z$300,MATCH(I174,'Hinkley Loop Info'!$A$2:$A$300,0),MATCH($C$2,'Hinkley Loop Info'!$B$1:$Z$1,0)),"No Match")</f>
        <v>No Match</v>
      </c>
      <c r="D174" s="13" t="str">
        <f>IFERROR(INDEX('Hinkley Loop Info'!$B$2:$Z$300,MATCH(I174,'Hinkley Loop Info'!$A$2:$A$300,0),MATCH($D$2,'Hinkley Loop Info'!$B$1:$Z$1,0)),"No Port Info")</f>
        <v>No Port Info</v>
      </c>
      <c r="E174" s="13" t="str">
        <f t="shared" si="22"/>
        <v>No</v>
      </c>
      <c r="F174" s="13" t="str">
        <f t="shared" si="23"/>
        <v>No Match</v>
      </c>
      <c r="G174" s="13" t="str">
        <f>IFERROR(INDEX('Hinkley Loop Info'!$B$2:$Z$300,MATCH(I174,'Hinkley Loop Info'!$A$2:$A$300,0),MATCH($G$2,'Hinkley Loop Info'!$B$1:$Z$1,0)),"No Cust ID")</f>
        <v>No Cust ID</v>
      </c>
      <c r="H174" s="4"/>
      <c r="I174" s="3"/>
      <c r="J174" s="3"/>
      <c r="K174" s="14"/>
      <c r="L174" s="3"/>
      <c r="M174" s="3"/>
      <c r="N174" s="3"/>
      <c r="O174" s="3"/>
      <c r="P174" s="3" t="str">
        <f t="shared" si="25"/>
        <v/>
      </c>
      <c r="Q174" s="3" t="str">
        <f t="shared" si="25"/>
        <v/>
      </c>
      <c r="R174" s="3"/>
      <c r="S174" s="3"/>
      <c r="T174" s="3" t="str">
        <f t="shared" si="26"/>
        <v/>
      </c>
      <c r="U174" s="3" t="str">
        <f t="shared" si="26"/>
        <v/>
      </c>
      <c r="V174" s="3"/>
      <c r="W174" s="3"/>
      <c r="X174" s="3" t="str">
        <f t="shared" si="27"/>
        <v/>
      </c>
      <c r="Y174" s="3" t="str">
        <f t="shared" si="27"/>
        <v/>
      </c>
      <c r="Z174" s="3"/>
      <c r="AA174" s="3"/>
      <c r="AB174" s="3" t="str">
        <f t="shared" si="24"/>
        <v/>
      </c>
      <c r="AC174" s="3" t="str">
        <f t="shared" si="24"/>
        <v/>
      </c>
      <c r="AD174" s="3"/>
      <c r="AE174" s="3"/>
      <c r="AF174" s="3" t="str">
        <f t="shared" si="28"/>
        <v/>
      </c>
      <c r="AG174" s="3" t="str">
        <f t="shared" si="28"/>
        <v/>
      </c>
      <c r="AH174" s="3"/>
    </row>
    <row r="175" spans="1:34" x14ac:dyDescent="0.35">
      <c r="A175" s="11"/>
      <c r="B175" s="2"/>
      <c r="C175" s="13" t="str">
        <f>IFERROR(INDEX('Hinkley Loop Info'!$B$2:$Z$300,MATCH(I175,'Hinkley Loop Info'!$A$2:$A$300,0),MATCH($C$2,'Hinkley Loop Info'!$B$1:$Z$1,0)),"No Match")</f>
        <v>No Match</v>
      </c>
      <c r="D175" s="13" t="str">
        <f>IFERROR(INDEX('Hinkley Loop Info'!$B$2:$Z$300,MATCH(I175,'Hinkley Loop Info'!$A$2:$A$300,0),MATCH($D$2,'Hinkley Loop Info'!$B$1:$Z$1,0)),"No Port Info")</f>
        <v>No Port Info</v>
      </c>
      <c r="E175" s="13" t="str">
        <f t="shared" si="22"/>
        <v>No</v>
      </c>
      <c r="F175" s="13" t="str">
        <f t="shared" si="23"/>
        <v>No Match</v>
      </c>
      <c r="G175" s="13" t="str">
        <f>IFERROR(INDEX('Hinkley Loop Info'!$B$2:$Z$300,MATCH(I175,'Hinkley Loop Info'!$A$2:$A$300,0),MATCH($G$2,'Hinkley Loop Info'!$B$1:$Z$1,0)),"No Cust ID")</f>
        <v>No Cust ID</v>
      </c>
      <c r="H175" s="4"/>
      <c r="I175" s="3"/>
      <c r="J175" s="3"/>
      <c r="K175" s="14"/>
      <c r="L175" s="3"/>
      <c r="M175" s="3"/>
      <c r="N175" s="3"/>
      <c r="O175" s="3"/>
      <c r="P175" s="3" t="str">
        <f t="shared" si="25"/>
        <v/>
      </c>
      <c r="Q175" s="3" t="str">
        <f t="shared" si="25"/>
        <v/>
      </c>
      <c r="R175" s="3"/>
      <c r="S175" s="3"/>
      <c r="T175" s="3" t="str">
        <f t="shared" si="26"/>
        <v/>
      </c>
      <c r="U175" s="3" t="str">
        <f t="shared" si="26"/>
        <v/>
      </c>
      <c r="V175" s="3"/>
      <c r="W175" s="3"/>
      <c r="X175" s="3" t="str">
        <f t="shared" si="27"/>
        <v/>
      </c>
      <c r="Y175" s="3" t="str">
        <f t="shared" si="27"/>
        <v/>
      </c>
      <c r="Z175" s="3"/>
      <c r="AA175" s="3"/>
      <c r="AB175" s="3" t="str">
        <f t="shared" si="24"/>
        <v/>
      </c>
      <c r="AC175" s="3" t="str">
        <f t="shared" si="24"/>
        <v/>
      </c>
      <c r="AD175" s="3"/>
      <c r="AE175" s="3"/>
      <c r="AF175" s="3" t="str">
        <f t="shared" si="28"/>
        <v/>
      </c>
      <c r="AG175" s="3" t="str">
        <f t="shared" si="28"/>
        <v/>
      </c>
      <c r="AH175" s="3"/>
    </row>
    <row r="176" spans="1:34" x14ac:dyDescent="0.35">
      <c r="A176" s="11"/>
      <c r="B176" s="2"/>
      <c r="C176" s="13" t="str">
        <f>IFERROR(INDEX('Hinkley Loop Info'!$B$2:$Z$300,MATCH(I176,'Hinkley Loop Info'!$A$2:$A$300,0),MATCH($C$2,'Hinkley Loop Info'!$B$1:$Z$1,0)),"No Match")</f>
        <v>No Match</v>
      </c>
      <c r="D176" s="13" t="str">
        <f>IFERROR(INDEX('Hinkley Loop Info'!$B$2:$Z$300,MATCH(I176,'Hinkley Loop Info'!$A$2:$A$300,0),MATCH($D$2,'Hinkley Loop Info'!$B$1:$Z$1,0)),"No Port Info")</f>
        <v>No Port Info</v>
      </c>
      <c r="E176" s="13" t="str">
        <f t="shared" si="22"/>
        <v>No</v>
      </c>
      <c r="F176" s="13" t="str">
        <f t="shared" si="23"/>
        <v>No Match</v>
      </c>
      <c r="G176" s="13" t="str">
        <f>IFERROR(INDEX('Hinkley Loop Info'!$B$2:$Z$300,MATCH(I176,'Hinkley Loop Info'!$A$2:$A$300,0),MATCH($G$2,'Hinkley Loop Info'!$B$1:$Z$1,0)),"No Cust ID")</f>
        <v>No Cust ID</v>
      </c>
      <c r="H176" s="4"/>
      <c r="I176" s="3"/>
      <c r="J176" s="3"/>
      <c r="K176" s="14"/>
      <c r="L176" s="3"/>
      <c r="M176" s="3"/>
      <c r="N176" s="3"/>
      <c r="O176" s="3"/>
      <c r="P176" s="3" t="str">
        <f t="shared" si="25"/>
        <v/>
      </c>
      <c r="Q176" s="3" t="str">
        <f t="shared" si="25"/>
        <v/>
      </c>
      <c r="R176" s="3"/>
      <c r="S176" s="3"/>
      <c r="T176" s="3" t="str">
        <f t="shared" si="26"/>
        <v/>
      </c>
      <c r="U176" s="3" t="str">
        <f t="shared" si="26"/>
        <v/>
      </c>
      <c r="V176" s="3"/>
      <c r="W176" s="3"/>
      <c r="X176" s="3" t="str">
        <f t="shared" si="27"/>
        <v/>
      </c>
      <c r="Y176" s="3" t="str">
        <f t="shared" si="27"/>
        <v/>
      </c>
      <c r="Z176" s="3"/>
      <c r="AA176" s="3"/>
      <c r="AB176" s="3" t="str">
        <f t="shared" si="24"/>
        <v/>
      </c>
      <c r="AC176" s="3" t="str">
        <f t="shared" si="24"/>
        <v/>
      </c>
      <c r="AD176" s="3"/>
      <c r="AE176" s="3"/>
      <c r="AF176" s="3" t="str">
        <f t="shared" si="28"/>
        <v/>
      </c>
      <c r="AG176" s="3" t="str">
        <f t="shared" si="28"/>
        <v/>
      </c>
      <c r="AH176" s="3"/>
    </row>
    <row r="177" spans="1:34" x14ac:dyDescent="0.35">
      <c r="A177" s="11"/>
      <c r="B177" s="2"/>
      <c r="C177" s="13" t="str">
        <f>IFERROR(INDEX('Hinkley Loop Info'!$B$2:$Z$300,MATCH(I177,'Hinkley Loop Info'!$A$2:$A$300,0),MATCH($C$2,'Hinkley Loop Info'!$B$1:$Z$1,0)),"No Match")</f>
        <v>No Match</v>
      </c>
      <c r="D177" s="13" t="str">
        <f>IFERROR(INDEX('Hinkley Loop Info'!$B$2:$Z$300,MATCH(I177,'Hinkley Loop Info'!$A$2:$A$300,0),MATCH($D$2,'Hinkley Loop Info'!$B$1:$Z$1,0)),"No Port Info")</f>
        <v>No Port Info</v>
      </c>
      <c r="E177" s="13" t="str">
        <f t="shared" si="22"/>
        <v>No</v>
      </c>
      <c r="F177" s="13" t="str">
        <f t="shared" si="23"/>
        <v>No Match</v>
      </c>
      <c r="G177" s="13" t="str">
        <f>IFERROR(INDEX('Hinkley Loop Info'!$B$2:$Z$300,MATCH(I177,'Hinkley Loop Info'!$A$2:$A$300,0),MATCH($G$2,'Hinkley Loop Info'!$B$1:$Z$1,0)),"No Cust ID")</f>
        <v>No Cust ID</v>
      </c>
      <c r="H177" s="4"/>
      <c r="I177" s="3"/>
      <c r="J177" s="3"/>
      <c r="K177" s="14"/>
      <c r="L177" s="3"/>
      <c r="M177" s="3"/>
      <c r="N177" s="3"/>
      <c r="O177" s="3"/>
      <c r="P177" s="3" t="str">
        <f t="shared" si="25"/>
        <v/>
      </c>
      <c r="Q177" s="3" t="str">
        <f t="shared" si="25"/>
        <v/>
      </c>
      <c r="R177" s="3"/>
      <c r="S177" s="3"/>
      <c r="T177" s="3" t="str">
        <f t="shared" si="26"/>
        <v/>
      </c>
      <c r="U177" s="3" t="str">
        <f t="shared" si="26"/>
        <v/>
      </c>
      <c r="V177" s="3"/>
      <c r="W177" s="3"/>
      <c r="X177" s="3" t="str">
        <f t="shared" si="27"/>
        <v/>
      </c>
      <c r="Y177" s="3" t="str">
        <f t="shared" si="27"/>
        <v/>
      </c>
      <c r="Z177" s="3"/>
      <c r="AA177" s="3"/>
      <c r="AB177" s="3" t="str">
        <f t="shared" si="24"/>
        <v/>
      </c>
      <c r="AC177" s="3" t="str">
        <f t="shared" si="24"/>
        <v/>
      </c>
      <c r="AD177" s="3"/>
      <c r="AE177" s="3"/>
      <c r="AF177" s="3" t="str">
        <f t="shared" si="28"/>
        <v/>
      </c>
      <c r="AG177" s="3" t="str">
        <f t="shared" si="28"/>
        <v/>
      </c>
      <c r="AH177" s="3"/>
    </row>
    <row r="178" spans="1:34" x14ac:dyDescent="0.35">
      <c r="A178" s="11"/>
      <c r="B178" s="2"/>
      <c r="C178" s="13" t="str">
        <f>IFERROR(INDEX('Hinkley Loop Info'!$B$2:$Z$300,MATCH(I178,'Hinkley Loop Info'!$A$2:$A$300,0),MATCH($C$2,'Hinkley Loop Info'!$B$1:$Z$1,0)),"No Match")</f>
        <v>No Match</v>
      </c>
      <c r="D178" s="13" t="str">
        <f>IFERROR(INDEX('Hinkley Loop Info'!$B$2:$Z$300,MATCH(I178,'Hinkley Loop Info'!$A$2:$A$300,0),MATCH($D$2,'Hinkley Loop Info'!$B$1:$Z$1,0)),"No Port Info")</f>
        <v>No Port Info</v>
      </c>
      <c r="E178" s="13" t="str">
        <f t="shared" si="22"/>
        <v>No</v>
      </c>
      <c r="F178" s="13" t="str">
        <f t="shared" si="23"/>
        <v>No Match</v>
      </c>
      <c r="G178" s="13" t="str">
        <f>IFERROR(INDEX('Hinkley Loop Info'!$B$2:$Z$300,MATCH(I178,'Hinkley Loop Info'!$A$2:$A$300,0),MATCH($G$2,'Hinkley Loop Info'!$B$1:$Z$1,0)),"No Cust ID")</f>
        <v>No Cust ID</v>
      </c>
      <c r="H178" s="4"/>
      <c r="I178" s="3"/>
      <c r="J178" s="3"/>
      <c r="K178" s="14"/>
      <c r="L178" s="3"/>
      <c r="M178" s="3"/>
      <c r="N178" s="3"/>
      <c r="O178" s="3"/>
      <c r="P178" s="3" t="str">
        <f t="shared" si="25"/>
        <v/>
      </c>
      <c r="Q178" s="3" t="str">
        <f t="shared" si="25"/>
        <v/>
      </c>
      <c r="R178" s="3"/>
      <c r="S178" s="3"/>
      <c r="T178" s="3" t="str">
        <f t="shared" si="26"/>
        <v/>
      </c>
      <c r="U178" s="3" t="str">
        <f t="shared" si="26"/>
        <v/>
      </c>
      <c r="V178" s="3"/>
      <c r="W178" s="3"/>
      <c r="X178" s="3" t="str">
        <f t="shared" si="27"/>
        <v/>
      </c>
      <c r="Y178" s="3" t="str">
        <f t="shared" si="27"/>
        <v/>
      </c>
      <c r="Z178" s="3"/>
      <c r="AA178" s="3"/>
      <c r="AB178" s="3" t="str">
        <f t="shared" si="24"/>
        <v/>
      </c>
      <c r="AC178" s="3" t="str">
        <f t="shared" si="24"/>
        <v/>
      </c>
      <c r="AD178" s="3"/>
      <c r="AE178" s="3"/>
      <c r="AF178" s="3" t="str">
        <f t="shared" si="28"/>
        <v/>
      </c>
      <c r="AG178" s="3" t="str">
        <f t="shared" si="28"/>
        <v/>
      </c>
      <c r="AH178" s="3"/>
    </row>
    <row r="179" spans="1:34" x14ac:dyDescent="0.35">
      <c r="A179" s="11"/>
      <c r="B179" s="2"/>
      <c r="C179" s="13" t="str">
        <f>IFERROR(INDEX('Hinkley Loop Info'!$B$2:$Z$300,MATCH(I179,'Hinkley Loop Info'!$A$2:$A$300,0),MATCH($C$2,'Hinkley Loop Info'!$B$1:$Z$1,0)),"No Match")</f>
        <v>No Match</v>
      </c>
      <c r="D179" s="13" t="str">
        <f>IFERROR(INDEX('Hinkley Loop Info'!$B$2:$Z$300,MATCH(I179,'Hinkley Loop Info'!$A$2:$A$300,0),MATCH($D$2,'Hinkley Loop Info'!$B$1:$Z$1,0)),"No Port Info")</f>
        <v>No Port Info</v>
      </c>
      <c r="E179" s="13" t="str">
        <f t="shared" si="22"/>
        <v>No</v>
      </c>
      <c r="F179" s="13" t="str">
        <f t="shared" si="23"/>
        <v>No Match</v>
      </c>
      <c r="G179" s="13" t="str">
        <f>IFERROR(INDEX('Hinkley Loop Info'!$B$2:$Z$300,MATCH(I179,'Hinkley Loop Info'!$A$2:$A$300,0),MATCH($G$2,'Hinkley Loop Info'!$B$1:$Z$1,0)),"No Cust ID")</f>
        <v>No Cust ID</v>
      </c>
      <c r="H179" s="4"/>
      <c r="I179" s="3"/>
      <c r="J179" s="3"/>
      <c r="K179" s="14"/>
      <c r="L179" s="3"/>
      <c r="M179" s="3"/>
      <c r="N179" s="3"/>
      <c r="O179" s="3"/>
      <c r="P179" s="3" t="str">
        <f t="shared" si="25"/>
        <v/>
      </c>
      <c r="Q179" s="3" t="str">
        <f t="shared" si="25"/>
        <v/>
      </c>
      <c r="R179" s="3"/>
      <c r="S179" s="3"/>
      <c r="T179" s="3" t="str">
        <f t="shared" si="26"/>
        <v/>
      </c>
      <c r="U179" s="3" t="str">
        <f t="shared" si="26"/>
        <v/>
      </c>
      <c r="V179" s="3"/>
      <c r="W179" s="3"/>
      <c r="X179" s="3" t="str">
        <f t="shared" si="27"/>
        <v/>
      </c>
      <c r="Y179" s="3" t="str">
        <f t="shared" si="27"/>
        <v/>
      </c>
      <c r="Z179" s="3"/>
      <c r="AA179" s="3"/>
      <c r="AB179" s="3" t="str">
        <f t="shared" si="24"/>
        <v/>
      </c>
      <c r="AC179" s="3" t="str">
        <f t="shared" si="24"/>
        <v/>
      </c>
      <c r="AD179" s="3"/>
      <c r="AE179" s="3"/>
      <c r="AF179" s="3" t="str">
        <f t="shared" si="28"/>
        <v/>
      </c>
      <c r="AG179" s="3" t="str">
        <f t="shared" si="28"/>
        <v/>
      </c>
      <c r="AH179" s="3"/>
    </row>
    <row r="180" spans="1:34" x14ac:dyDescent="0.35">
      <c r="A180" s="11"/>
      <c r="B180" s="2"/>
      <c r="C180" s="13" t="str">
        <f>IFERROR(INDEX('Hinkley Loop Info'!$B$2:$Z$300,MATCH(I180,'Hinkley Loop Info'!$A$2:$A$300,0),MATCH($C$2,'Hinkley Loop Info'!$B$1:$Z$1,0)),"No Match")</f>
        <v>No Match</v>
      </c>
      <c r="D180" s="13" t="str">
        <f>IFERROR(INDEX('Hinkley Loop Info'!$B$2:$Z$300,MATCH(I180,'Hinkley Loop Info'!$A$2:$A$300,0),MATCH($D$2,'Hinkley Loop Info'!$B$1:$Z$1,0)),"No Port Info")</f>
        <v>No Port Info</v>
      </c>
      <c r="E180" s="13" t="str">
        <f t="shared" si="22"/>
        <v>No</v>
      </c>
      <c r="F180" s="13" t="str">
        <f t="shared" si="23"/>
        <v>No Match</v>
      </c>
      <c r="G180" s="13" t="str">
        <f>IFERROR(INDEX('Hinkley Loop Info'!$B$2:$Z$300,MATCH(I180,'Hinkley Loop Info'!$A$2:$A$300,0),MATCH($G$2,'Hinkley Loop Info'!$B$1:$Z$1,0)),"No Cust ID")</f>
        <v>No Cust ID</v>
      </c>
      <c r="H180" s="4"/>
      <c r="I180" s="3"/>
      <c r="J180" s="3"/>
      <c r="K180" s="14"/>
      <c r="L180" s="3"/>
      <c r="M180" s="3"/>
      <c r="N180" s="3"/>
      <c r="O180" s="3"/>
      <c r="P180" s="3" t="str">
        <f t="shared" si="25"/>
        <v/>
      </c>
      <c r="Q180" s="3" t="str">
        <f t="shared" si="25"/>
        <v/>
      </c>
      <c r="R180" s="3"/>
      <c r="S180" s="3"/>
      <c r="T180" s="3" t="str">
        <f t="shared" si="26"/>
        <v/>
      </c>
      <c r="U180" s="3" t="str">
        <f t="shared" si="26"/>
        <v/>
      </c>
      <c r="V180" s="3"/>
      <c r="W180" s="3"/>
      <c r="X180" s="3" t="str">
        <f t="shared" si="27"/>
        <v/>
      </c>
      <c r="Y180" s="3" t="str">
        <f t="shared" si="27"/>
        <v/>
      </c>
      <c r="Z180" s="3"/>
      <c r="AA180" s="3"/>
      <c r="AB180" s="3" t="str">
        <f t="shared" si="24"/>
        <v/>
      </c>
      <c r="AC180" s="3" t="str">
        <f t="shared" si="24"/>
        <v/>
      </c>
      <c r="AD180" s="3"/>
      <c r="AE180" s="3"/>
      <c r="AF180" s="3" t="str">
        <f t="shared" si="28"/>
        <v/>
      </c>
      <c r="AG180" s="3" t="str">
        <f t="shared" si="28"/>
        <v/>
      </c>
      <c r="AH180" s="3"/>
    </row>
    <row r="181" spans="1:34" x14ac:dyDescent="0.35">
      <c r="A181" s="11"/>
      <c r="B181" s="2"/>
      <c r="C181" s="13" t="str">
        <f>IFERROR(INDEX('Hinkley Loop Info'!$B$2:$Z$300,MATCH(I181,'Hinkley Loop Info'!$A$2:$A$300,0),MATCH($C$2,'Hinkley Loop Info'!$B$1:$Z$1,0)),"No Match")</f>
        <v>No Match</v>
      </c>
      <c r="D181" s="13" t="str">
        <f>IFERROR(INDEX('Hinkley Loop Info'!$B$2:$Z$300,MATCH(I181,'Hinkley Loop Info'!$A$2:$A$300,0),MATCH($D$2,'Hinkley Loop Info'!$B$1:$Z$1,0)),"No Port Info")</f>
        <v>No Port Info</v>
      </c>
      <c r="E181" s="13" t="str">
        <f t="shared" si="22"/>
        <v>No</v>
      </c>
      <c r="F181" s="13" t="str">
        <f t="shared" si="23"/>
        <v>No Match</v>
      </c>
      <c r="G181" s="13" t="str">
        <f>IFERROR(INDEX('Hinkley Loop Info'!$B$2:$Z$300,MATCH(I181,'Hinkley Loop Info'!$A$2:$A$300,0),MATCH($G$2,'Hinkley Loop Info'!$B$1:$Z$1,0)),"No Cust ID")</f>
        <v>No Cust ID</v>
      </c>
      <c r="H181" s="4"/>
      <c r="I181" s="3"/>
      <c r="J181" s="3"/>
      <c r="K181" s="14"/>
      <c r="L181" s="3"/>
      <c r="M181" s="3"/>
      <c r="N181" s="3"/>
      <c r="O181" s="3"/>
      <c r="P181" s="3" t="str">
        <f t="shared" si="25"/>
        <v/>
      </c>
      <c r="Q181" s="3" t="str">
        <f t="shared" si="25"/>
        <v/>
      </c>
      <c r="R181" s="3"/>
      <c r="S181" s="3"/>
      <c r="T181" s="3" t="str">
        <f t="shared" si="26"/>
        <v/>
      </c>
      <c r="U181" s="3" t="str">
        <f t="shared" si="26"/>
        <v/>
      </c>
      <c r="V181" s="3"/>
      <c r="W181" s="3"/>
      <c r="X181" s="3" t="str">
        <f t="shared" si="27"/>
        <v/>
      </c>
      <c r="Y181" s="3" t="str">
        <f t="shared" si="27"/>
        <v/>
      </c>
      <c r="Z181" s="3"/>
      <c r="AA181" s="3"/>
      <c r="AB181" s="3" t="str">
        <f t="shared" si="24"/>
        <v/>
      </c>
      <c r="AC181" s="3" t="str">
        <f t="shared" si="24"/>
        <v/>
      </c>
      <c r="AD181" s="3"/>
      <c r="AE181" s="3"/>
      <c r="AF181" s="3" t="str">
        <f t="shared" si="28"/>
        <v/>
      </c>
      <c r="AG181" s="3" t="str">
        <f t="shared" si="28"/>
        <v/>
      </c>
      <c r="AH181" s="3"/>
    </row>
    <row r="182" spans="1:34" x14ac:dyDescent="0.35">
      <c r="A182" s="11"/>
      <c r="B182" s="2"/>
      <c r="C182" s="13" t="str">
        <f>IFERROR(INDEX('Hinkley Loop Info'!$B$2:$Z$300,MATCH(I182,'Hinkley Loop Info'!$A$2:$A$300,0),MATCH($C$2,'Hinkley Loop Info'!$B$1:$Z$1,0)),"No Match")</f>
        <v>No Match</v>
      </c>
      <c r="D182" s="13" t="str">
        <f>IFERROR(INDEX('Hinkley Loop Info'!$B$2:$Z$300,MATCH(I182,'Hinkley Loop Info'!$A$2:$A$300,0),MATCH($D$2,'Hinkley Loop Info'!$B$1:$Z$1,0)),"No Port Info")</f>
        <v>No Port Info</v>
      </c>
      <c r="E182" s="13" t="str">
        <f t="shared" si="22"/>
        <v>No</v>
      </c>
      <c r="F182" s="13" t="str">
        <f t="shared" si="23"/>
        <v>No Match</v>
      </c>
      <c r="G182" s="13" t="str">
        <f>IFERROR(INDEX('Hinkley Loop Info'!$B$2:$Z$300,MATCH(I182,'Hinkley Loop Info'!$A$2:$A$300,0),MATCH($G$2,'Hinkley Loop Info'!$B$1:$Z$1,0)),"No Cust ID")</f>
        <v>No Cust ID</v>
      </c>
      <c r="H182" s="4"/>
      <c r="I182" s="3"/>
      <c r="J182" s="3"/>
      <c r="K182" s="14"/>
      <c r="L182" s="3"/>
      <c r="M182" s="3"/>
      <c r="N182" s="3"/>
      <c r="O182" s="3"/>
      <c r="P182" s="3" t="str">
        <f t="shared" si="25"/>
        <v/>
      </c>
      <c r="Q182" s="3" t="str">
        <f t="shared" si="25"/>
        <v/>
      </c>
      <c r="R182" s="3"/>
      <c r="S182" s="3"/>
      <c r="T182" s="3" t="str">
        <f t="shared" si="26"/>
        <v/>
      </c>
      <c r="U182" s="3" t="str">
        <f t="shared" si="26"/>
        <v/>
      </c>
      <c r="V182" s="3"/>
      <c r="W182" s="3"/>
      <c r="X182" s="3" t="str">
        <f t="shared" si="27"/>
        <v/>
      </c>
      <c r="Y182" s="3" t="str">
        <f t="shared" si="27"/>
        <v/>
      </c>
      <c r="Z182" s="3"/>
      <c r="AA182" s="3"/>
      <c r="AB182" s="3" t="str">
        <f t="shared" si="24"/>
        <v/>
      </c>
      <c r="AC182" s="3" t="str">
        <f t="shared" si="24"/>
        <v/>
      </c>
      <c r="AD182" s="3"/>
      <c r="AE182" s="3"/>
      <c r="AF182" s="3" t="str">
        <f t="shared" si="28"/>
        <v/>
      </c>
      <c r="AG182" s="3" t="str">
        <f t="shared" si="28"/>
        <v/>
      </c>
      <c r="AH182" s="3"/>
    </row>
    <row r="183" spans="1:34" x14ac:dyDescent="0.35">
      <c r="A183" s="11"/>
      <c r="B183" s="2"/>
      <c r="C183" s="13" t="str">
        <f>IFERROR(INDEX('Hinkley Loop Info'!$B$2:$Z$300,MATCH(I183,'Hinkley Loop Info'!$A$2:$A$300,0),MATCH($C$2,'Hinkley Loop Info'!$B$1:$Z$1,0)),"No Match")</f>
        <v>No Match</v>
      </c>
      <c r="D183" s="13" t="str">
        <f>IFERROR(INDEX('Hinkley Loop Info'!$B$2:$Z$300,MATCH(I183,'Hinkley Loop Info'!$A$2:$A$300,0),MATCH($D$2,'Hinkley Loop Info'!$B$1:$Z$1,0)),"No Port Info")</f>
        <v>No Port Info</v>
      </c>
      <c r="E183" s="13" t="str">
        <f t="shared" si="22"/>
        <v>No</v>
      </c>
      <c r="F183" s="13" t="str">
        <f t="shared" si="23"/>
        <v>No Match</v>
      </c>
      <c r="G183" s="13" t="str">
        <f>IFERROR(INDEX('Hinkley Loop Info'!$B$2:$Z$300,MATCH(I183,'Hinkley Loop Info'!$A$2:$A$300,0),MATCH($G$2,'Hinkley Loop Info'!$B$1:$Z$1,0)),"No Cust ID")</f>
        <v>No Cust ID</v>
      </c>
      <c r="H183" s="4"/>
      <c r="I183" s="3"/>
      <c r="J183" s="3"/>
      <c r="K183" s="14"/>
      <c r="L183" s="3"/>
      <c r="M183" s="3"/>
      <c r="N183" s="3"/>
      <c r="O183" s="3"/>
      <c r="P183" s="3" t="str">
        <f t="shared" si="25"/>
        <v/>
      </c>
      <c r="Q183" s="3" t="str">
        <f t="shared" si="25"/>
        <v/>
      </c>
      <c r="R183" s="3"/>
      <c r="S183" s="3"/>
      <c r="T183" s="3" t="str">
        <f t="shared" si="26"/>
        <v/>
      </c>
      <c r="U183" s="3" t="str">
        <f t="shared" si="26"/>
        <v/>
      </c>
      <c r="V183" s="3"/>
      <c r="W183" s="3"/>
      <c r="X183" s="3" t="str">
        <f t="shared" si="27"/>
        <v/>
      </c>
      <c r="Y183" s="3" t="str">
        <f t="shared" si="27"/>
        <v/>
      </c>
      <c r="Z183" s="3"/>
      <c r="AA183" s="3"/>
      <c r="AB183" s="3" t="str">
        <f t="shared" si="24"/>
        <v/>
      </c>
      <c r="AC183" s="3" t="str">
        <f t="shared" si="24"/>
        <v/>
      </c>
      <c r="AD183" s="3"/>
      <c r="AE183" s="3"/>
      <c r="AF183" s="3" t="str">
        <f t="shared" si="28"/>
        <v/>
      </c>
      <c r="AG183" s="3" t="str">
        <f t="shared" si="28"/>
        <v/>
      </c>
      <c r="AH183" s="3"/>
    </row>
    <row r="184" spans="1:34" x14ac:dyDescent="0.35">
      <c r="A184" s="11"/>
      <c r="B184" s="2"/>
      <c r="C184" s="13" t="str">
        <f>IFERROR(INDEX('Hinkley Loop Info'!$B$2:$Z$300,MATCH(I184,'Hinkley Loop Info'!$A$2:$A$300,0),MATCH($C$2,'Hinkley Loop Info'!$B$1:$Z$1,0)),"No Match")</f>
        <v>No Match</v>
      </c>
      <c r="D184" s="13" t="str">
        <f>IFERROR(INDEX('Hinkley Loop Info'!$B$2:$Z$300,MATCH(I184,'Hinkley Loop Info'!$A$2:$A$300,0),MATCH($D$2,'Hinkley Loop Info'!$B$1:$Z$1,0)),"No Port Info")</f>
        <v>No Port Info</v>
      </c>
      <c r="E184" s="13" t="str">
        <f t="shared" si="22"/>
        <v>No</v>
      </c>
      <c r="F184" s="13" t="str">
        <f t="shared" si="23"/>
        <v>No Match</v>
      </c>
      <c r="G184" s="13" t="str">
        <f>IFERROR(INDEX('Hinkley Loop Info'!$B$2:$Z$300,MATCH(I184,'Hinkley Loop Info'!$A$2:$A$300,0),MATCH($G$2,'Hinkley Loop Info'!$B$1:$Z$1,0)),"No Cust ID")</f>
        <v>No Cust ID</v>
      </c>
      <c r="H184" s="4"/>
      <c r="I184" s="3"/>
      <c r="J184" s="3"/>
      <c r="K184" s="14"/>
      <c r="L184" s="3"/>
      <c r="M184" s="3"/>
      <c r="N184" s="3"/>
      <c r="O184" s="3"/>
      <c r="P184" s="3" t="str">
        <f t="shared" si="25"/>
        <v/>
      </c>
      <c r="Q184" s="3" t="str">
        <f t="shared" si="25"/>
        <v/>
      </c>
      <c r="R184" s="3"/>
      <c r="S184" s="3"/>
      <c r="T184" s="3" t="str">
        <f t="shared" si="26"/>
        <v/>
      </c>
      <c r="U184" s="3" t="str">
        <f t="shared" si="26"/>
        <v/>
      </c>
      <c r="V184" s="3"/>
      <c r="W184" s="3"/>
      <c r="X184" s="3" t="str">
        <f t="shared" si="27"/>
        <v/>
      </c>
      <c r="Y184" s="3" t="str">
        <f t="shared" si="27"/>
        <v/>
      </c>
      <c r="Z184" s="3"/>
      <c r="AA184" s="3"/>
      <c r="AB184" s="3" t="str">
        <f t="shared" si="24"/>
        <v/>
      </c>
      <c r="AC184" s="3" t="str">
        <f t="shared" si="24"/>
        <v/>
      </c>
      <c r="AD184" s="3"/>
      <c r="AE184" s="3"/>
      <c r="AF184" s="3" t="str">
        <f t="shared" si="28"/>
        <v/>
      </c>
      <c r="AG184" s="3" t="str">
        <f t="shared" si="28"/>
        <v/>
      </c>
      <c r="AH184" s="3"/>
    </row>
    <row r="185" spans="1:34" x14ac:dyDescent="0.35">
      <c r="A185" s="11"/>
      <c r="B185" s="2"/>
      <c r="C185" s="13" t="str">
        <f>IFERROR(INDEX('Hinkley Loop Info'!$B$2:$Z$300,MATCH(I185,'Hinkley Loop Info'!$A$2:$A$300,0),MATCH($C$2,'Hinkley Loop Info'!$B$1:$Z$1,0)),"No Match")</f>
        <v>No Match</v>
      </c>
      <c r="D185" s="13" t="str">
        <f>IFERROR(INDEX('Hinkley Loop Info'!$B$2:$Z$300,MATCH(I185,'Hinkley Loop Info'!$A$2:$A$300,0),MATCH($D$2,'Hinkley Loop Info'!$B$1:$Z$1,0)),"No Port Info")</f>
        <v>No Port Info</v>
      </c>
      <c r="E185" s="13" t="str">
        <f t="shared" si="22"/>
        <v>No</v>
      </c>
      <c r="F185" s="13" t="str">
        <f t="shared" si="23"/>
        <v>No Match</v>
      </c>
      <c r="G185" s="13" t="str">
        <f>IFERROR(INDEX('Hinkley Loop Info'!$B$2:$Z$300,MATCH(I185,'Hinkley Loop Info'!$A$2:$A$300,0),MATCH($G$2,'Hinkley Loop Info'!$B$1:$Z$1,0)),"No Cust ID")</f>
        <v>No Cust ID</v>
      </c>
      <c r="H185" s="4"/>
      <c r="I185" s="3"/>
      <c r="J185" s="3"/>
      <c r="K185" s="14"/>
      <c r="L185" s="3"/>
      <c r="M185" s="3"/>
      <c r="N185" s="3"/>
      <c r="O185" s="3"/>
      <c r="P185" s="3" t="str">
        <f t="shared" si="25"/>
        <v/>
      </c>
      <c r="Q185" s="3" t="str">
        <f t="shared" si="25"/>
        <v/>
      </c>
      <c r="R185" s="3"/>
      <c r="S185" s="3"/>
      <c r="T185" s="3" t="str">
        <f t="shared" si="26"/>
        <v/>
      </c>
      <c r="U185" s="3" t="str">
        <f t="shared" si="26"/>
        <v/>
      </c>
      <c r="V185" s="3"/>
      <c r="W185" s="3"/>
      <c r="X185" s="3" t="str">
        <f t="shared" si="27"/>
        <v/>
      </c>
      <c r="Y185" s="3" t="str">
        <f t="shared" si="27"/>
        <v/>
      </c>
      <c r="Z185" s="3"/>
      <c r="AA185" s="3"/>
      <c r="AB185" s="3" t="str">
        <f t="shared" si="24"/>
        <v/>
      </c>
      <c r="AC185" s="3" t="str">
        <f t="shared" si="24"/>
        <v/>
      </c>
      <c r="AD185" s="3"/>
      <c r="AE185" s="3"/>
      <c r="AF185" s="3" t="str">
        <f t="shared" si="28"/>
        <v/>
      </c>
      <c r="AG185" s="3" t="str">
        <f t="shared" si="28"/>
        <v/>
      </c>
      <c r="AH185" s="3"/>
    </row>
    <row r="186" spans="1:34" x14ac:dyDescent="0.35">
      <c r="A186" s="11"/>
      <c r="B186" s="2"/>
      <c r="C186" s="13" t="str">
        <f>IFERROR(INDEX('Hinkley Loop Info'!$B$2:$Z$300,MATCH(I186,'Hinkley Loop Info'!$A$2:$A$300,0),MATCH($C$2,'Hinkley Loop Info'!$B$1:$Z$1,0)),"No Match")</f>
        <v>No Match</v>
      </c>
      <c r="D186" s="13" t="str">
        <f>IFERROR(INDEX('Hinkley Loop Info'!$B$2:$Z$300,MATCH(I186,'Hinkley Loop Info'!$A$2:$A$300,0),MATCH($D$2,'Hinkley Loop Info'!$B$1:$Z$1,0)),"No Port Info")</f>
        <v>No Port Info</v>
      </c>
      <c r="E186" s="13" t="str">
        <f t="shared" si="22"/>
        <v>No</v>
      </c>
      <c r="F186" s="13" t="str">
        <f t="shared" si="23"/>
        <v>No Match</v>
      </c>
      <c r="G186" s="13" t="str">
        <f>IFERROR(INDEX('Hinkley Loop Info'!$B$2:$Z$300,MATCH(I186,'Hinkley Loop Info'!$A$2:$A$300,0),MATCH($G$2,'Hinkley Loop Info'!$B$1:$Z$1,0)),"No Cust ID")</f>
        <v>No Cust ID</v>
      </c>
      <c r="H186" s="4"/>
      <c r="I186" s="3"/>
      <c r="J186" s="3"/>
      <c r="K186" s="14"/>
      <c r="L186" s="3"/>
      <c r="M186" s="3"/>
      <c r="N186" s="3"/>
      <c r="O186" s="3"/>
      <c r="P186" s="3" t="str">
        <f t="shared" si="25"/>
        <v/>
      </c>
      <c r="Q186" s="3" t="str">
        <f t="shared" si="25"/>
        <v/>
      </c>
      <c r="R186" s="3"/>
      <c r="S186" s="3"/>
      <c r="T186" s="3" t="str">
        <f t="shared" si="26"/>
        <v/>
      </c>
      <c r="U186" s="3" t="str">
        <f t="shared" si="26"/>
        <v/>
      </c>
      <c r="V186" s="3"/>
      <c r="W186" s="3"/>
      <c r="X186" s="3" t="str">
        <f t="shared" si="27"/>
        <v/>
      </c>
      <c r="Y186" s="3" t="str">
        <f t="shared" si="27"/>
        <v/>
      </c>
      <c r="Z186" s="3"/>
      <c r="AA186" s="3"/>
      <c r="AB186" s="3" t="str">
        <f t="shared" si="24"/>
        <v/>
      </c>
      <c r="AC186" s="3" t="str">
        <f t="shared" si="24"/>
        <v/>
      </c>
      <c r="AD186" s="3"/>
      <c r="AE186" s="3"/>
      <c r="AF186" s="3" t="str">
        <f t="shared" si="28"/>
        <v/>
      </c>
      <c r="AG186" s="3" t="str">
        <f t="shared" si="28"/>
        <v/>
      </c>
      <c r="AH186" s="3"/>
    </row>
    <row r="187" spans="1:34" x14ac:dyDescent="0.35">
      <c r="A187" s="11"/>
      <c r="B187" s="2"/>
      <c r="C187" s="13" t="str">
        <f>IFERROR(INDEX('Hinkley Loop Info'!$B$2:$Z$300,MATCH(I187,'Hinkley Loop Info'!$A$2:$A$300,0),MATCH($C$2,'Hinkley Loop Info'!$B$1:$Z$1,0)),"No Match")</f>
        <v>No Match</v>
      </c>
      <c r="D187" s="13" t="str">
        <f>IFERROR(INDEX('Hinkley Loop Info'!$B$2:$Z$300,MATCH(I187,'Hinkley Loop Info'!$A$2:$A$300,0),MATCH($D$2,'Hinkley Loop Info'!$B$1:$Z$1,0)),"No Port Info")</f>
        <v>No Port Info</v>
      </c>
      <c r="E187" s="13" t="str">
        <f t="shared" si="22"/>
        <v>No</v>
      </c>
      <c r="F187" s="13" t="str">
        <f t="shared" si="23"/>
        <v>No Match</v>
      </c>
      <c r="G187" s="13" t="str">
        <f>IFERROR(INDEX('Hinkley Loop Info'!$B$2:$Z$300,MATCH(I187,'Hinkley Loop Info'!$A$2:$A$300,0),MATCH($G$2,'Hinkley Loop Info'!$B$1:$Z$1,0)),"No Cust ID")</f>
        <v>No Cust ID</v>
      </c>
      <c r="H187" s="4"/>
      <c r="I187" s="3"/>
      <c r="J187" s="3"/>
      <c r="K187" s="14"/>
      <c r="L187" s="3"/>
      <c r="M187" s="3"/>
      <c r="N187" s="3"/>
      <c r="O187" s="3"/>
      <c r="P187" s="3" t="str">
        <f t="shared" si="25"/>
        <v/>
      </c>
      <c r="Q187" s="3" t="str">
        <f t="shared" si="25"/>
        <v/>
      </c>
      <c r="R187" s="3"/>
      <c r="S187" s="3"/>
      <c r="T187" s="3" t="str">
        <f t="shared" si="26"/>
        <v/>
      </c>
      <c r="U187" s="3" t="str">
        <f t="shared" si="26"/>
        <v/>
      </c>
      <c r="V187" s="3"/>
      <c r="W187" s="3"/>
      <c r="X187" s="3" t="str">
        <f t="shared" si="27"/>
        <v/>
      </c>
      <c r="Y187" s="3" t="str">
        <f t="shared" si="27"/>
        <v/>
      </c>
      <c r="Z187" s="3"/>
      <c r="AA187" s="3"/>
      <c r="AB187" s="3" t="str">
        <f t="shared" si="24"/>
        <v/>
      </c>
      <c r="AC187" s="3" t="str">
        <f t="shared" si="24"/>
        <v/>
      </c>
      <c r="AD187" s="3"/>
      <c r="AE187" s="3"/>
      <c r="AF187" s="3" t="str">
        <f t="shared" si="28"/>
        <v/>
      </c>
      <c r="AG187" s="3" t="str">
        <f t="shared" si="28"/>
        <v/>
      </c>
      <c r="AH187" s="3"/>
    </row>
    <row r="188" spans="1:34" x14ac:dyDescent="0.35">
      <c r="A188" s="11"/>
      <c r="B188" s="2"/>
      <c r="C188" s="13" t="str">
        <f>IFERROR(INDEX('Hinkley Loop Info'!$B$2:$Z$300,MATCH(I188,'Hinkley Loop Info'!$A$2:$A$300,0),MATCH($C$2,'Hinkley Loop Info'!$B$1:$Z$1,0)),"No Match")</f>
        <v>No Match</v>
      </c>
      <c r="D188" s="13" t="str">
        <f>IFERROR(INDEX('Hinkley Loop Info'!$B$2:$Z$300,MATCH(I188,'Hinkley Loop Info'!$A$2:$A$300,0),MATCH($D$2,'Hinkley Loop Info'!$B$1:$Z$1,0)),"No Port Info")</f>
        <v>No Port Info</v>
      </c>
      <c r="E188" s="13" t="str">
        <f t="shared" si="22"/>
        <v>No</v>
      </c>
      <c r="F188" s="13" t="str">
        <f t="shared" si="23"/>
        <v>No Match</v>
      </c>
      <c r="G188" s="13" t="str">
        <f>IFERROR(INDEX('Hinkley Loop Info'!$B$2:$Z$300,MATCH(I188,'Hinkley Loop Info'!$A$2:$A$300,0),MATCH($G$2,'Hinkley Loop Info'!$B$1:$Z$1,0)),"No Cust ID")</f>
        <v>No Cust ID</v>
      </c>
      <c r="H188" s="4"/>
      <c r="I188" s="3"/>
      <c r="J188" s="3"/>
      <c r="K188" s="14"/>
      <c r="L188" s="3"/>
      <c r="M188" s="3"/>
      <c r="N188" s="3"/>
      <c r="O188" s="3"/>
      <c r="P188" s="3" t="str">
        <f t="shared" si="25"/>
        <v/>
      </c>
      <c r="Q188" s="3" t="str">
        <f t="shared" si="25"/>
        <v/>
      </c>
      <c r="R188" s="3"/>
      <c r="S188" s="3"/>
      <c r="T188" s="3" t="str">
        <f t="shared" si="26"/>
        <v/>
      </c>
      <c r="U188" s="3" t="str">
        <f t="shared" si="26"/>
        <v/>
      </c>
      <c r="V188" s="3"/>
      <c r="W188" s="3"/>
      <c r="X188" s="3" t="str">
        <f t="shared" si="27"/>
        <v/>
      </c>
      <c r="Y188" s="3" t="str">
        <f t="shared" si="27"/>
        <v/>
      </c>
      <c r="Z188" s="3"/>
      <c r="AA188" s="3"/>
      <c r="AB188" s="3" t="str">
        <f t="shared" si="24"/>
        <v/>
      </c>
      <c r="AC188" s="3" t="str">
        <f t="shared" si="24"/>
        <v/>
      </c>
      <c r="AD188" s="3"/>
      <c r="AE188" s="3"/>
      <c r="AF188" s="3" t="str">
        <f t="shared" si="28"/>
        <v/>
      </c>
      <c r="AG188" s="3" t="str">
        <f t="shared" si="28"/>
        <v/>
      </c>
      <c r="AH188" s="3"/>
    </row>
    <row r="189" spans="1:34" x14ac:dyDescent="0.35">
      <c r="A189" s="11"/>
      <c r="B189" s="2"/>
      <c r="C189" s="13" t="str">
        <f>IFERROR(INDEX('Hinkley Loop Info'!$B$2:$Z$300,MATCH(I189,'Hinkley Loop Info'!$A$2:$A$300,0),MATCH($C$2,'Hinkley Loop Info'!$B$1:$Z$1,0)),"No Match")</f>
        <v>No Match</v>
      </c>
      <c r="D189" s="13" t="str">
        <f>IFERROR(INDEX('Hinkley Loop Info'!$B$2:$Z$300,MATCH(I189,'Hinkley Loop Info'!$A$2:$A$300,0),MATCH($D$2,'Hinkley Loop Info'!$B$1:$Z$1,0)),"No Port Info")</f>
        <v>No Port Info</v>
      </c>
      <c r="E189" s="13" t="str">
        <f t="shared" si="22"/>
        <v>No</v>
      </c>
      <c r="F189" s="13" t="str">
        <f t="shared" si="23"/>
        <v>No Match</v>
      </c>
      <c r="G189" s="13" t="str">
        <f>IFERROR(INDEX('Hinkley Loop Info'!$B$2:$Z$300,MATCH(I189,'Hinkley Loop Info'!$A$2:$A$300,0),MATCH($G$2,'Hinkley Loop Info'!$B$1:$Z$1,0)),"No Cust ID")</f>
        <v>No Cust ID</v>
      </c>
      <c r="H189" s="4"/>
      <c r="I189" s="3"/>
      <c r="J189" s="3"/>
      <c r="K189" s="14"/>
      <c r="L189" s="3"/>
      <c r="M189" s="3"/>
      <c r="N189" s="3"/>
      <c r="O189" s="3"/>
      <c r="P189" s="3" t="str">
        <f t="shared" si="25"/>
        <v/>
      </c>
      <c r="Q189" s="3" t="str">
        <f t="shared" si="25"/>
        <v/>
      </c>
      <c r="R189" s="3"/>
      <c r="S189" s="3"/>
      <c r="T189" s="3" t="str">
        <f t="shared" si="26"/>
        <v/>
      </c>
      <c r="U189" s="3" t="str">
        <f t="shared" si="26"/>
        <v/>
      </c>
      <c r="V189" s="3"/>
      <c r="W189" s="3"/>
      <c r="X189" s="3" t="str">
        <f t="shared" si="27"/>
        <v/>
      </c>
      <c r="Y189" s="3" t="str">
        <f t="shared" si="27"/>
        <v/>
      </c>
      <c r="Z189" s="3"/>
      <c r="AA189" s="3"/>
      <c r="AB189" s="3" t="str">
        <f t="shared" si="24"/>
        <v/>
      </c>
      <c r="AC189" s="3" t="str">
        <f t="shared" si="24"/>
        <v/>
      </c>
      <c r="AD189" s="3"/>
      <c r="AE189" s="3"/>
      <c r="AF189" s="3" t="str">
        <f t="shared" si="28"/>
        <v/>
      </c>
      <c r="AG189" s="3" t="str">
        <f t="shared" si="28"/>
        <v/>
      </c>
      <c r="AH189" s="3"/>
    </row>
    <row r="190" spans="1:34" x14ac:dyDescent="0.35">
      <c r="A190" s="11"/>
      <c r="B190" s="2"/>
      <c r="C190" s="13" t="str">
        <f>IFERROR(INDEX('Hinkley Loop Info'!$B$2:$Z$300,MATCH(I190,'Hinkley Loop Info'!$A$2:$A$300,0),MATCH($C$2,'Hinkley Loop Info'!$B$1:$Z$1,0)),"No Match")</f>
        <v>No Match</v>
      </c>
      <c r="D190" s="13" t="str">
        <f>IFERROR(INDEX('Hinkley Loop Info'!$B$2:$Z$300,MATCH(I190,'Hinkley Loop Info'!$A$2:$A$300,0),MATCH($D$2,'Hinkley Loop Info'!$B$1:$Z$1,0)),"No Port Info")</f>
        <v>No Port Info</v>
      </c>
      <c r="E190" s="13" t="str">
        <f t="shared" si="22"/>
        <v>No</v>
      </c>
      <c r="F190" s="13" t="str">
        <f t="shared" si="23"/>
        <v>No Match</v>
      </c>
      <c r="G190" s="13" t="str">
        <f>IFERROR(INDEX('Hinkley Loop Info'!$B$2:$Z$300,MATCH(I190,'Hinkley Loop Info'!$A$2:$A$300,0),MATCH($G$2,'Hinkley Loop Info'!$B$1:$Z$1,0)),"No Cust ID")</f>
        <v>No Cust ID</v>
      </c>
      <c r="H190" s="4"/>
      <c r="I190" s="3"/>
      <c r="J190" s="3"/>
      <c r="K190" s="14"/>
      <c r="L190" s="3"/>
      <c r="M190" s="3"/>
      <c r="N190" s="3"/>
      <c r="O190" s="3"/>
      <c r="P190" s="3" t="str">
        <f t="shared" si="25"/>
        <v/>
      </c>
      <c r="Q190" s="3" t="str">
        <f t="shared" si="25"/>
        <v/>
      </c>
      <c r="R190" s="3"/>
      <c r="S190" s="3"/>
      <c r="T190" s="3" t="str">
        <f t="shared" si="26"/>
        <v/>
      </c>
      <c r="U190" s="3" t="str">
        <f t="shared" si="26"/>
        <v/>
      </c>
      <c r="V190" s="3"/>
      <c r="W190" s="3"/>
      <c r="X190" s="3" t="str">
        <f t="shared" si="27"/>
        <v/>
      </c>
      <c r="Y190" s="3" t="str">
        <f t="shared" si="27"/>
        <v/>
      </c>
      <c r="Z190" s="3"/>
      <c r="AA190" s="3"/>
      <c r="AB190" s="3" t="str">
        <f t="shared" si="24"/>
        <v/>
      </c>
      <c r="AC190" s="3" t="str">
        <f t="shared" si="24"/>
        <v/>
      </c>
      <c r="AD190" s="3"/>
      <c r="AE190" s="3"/>
      <c r="AF190" s="3" t="str">
        <f t="shared" si="28"/>
        <v/>
      </c>
      <c r="AG190" s="3" t="str">
        <f t="shared" si="28"/>
        <v/>
      </c>
      <c r="AH190" s="3"/>
    </row>
    <row r="191" spans="1:34" x14ac:dyDescent="0.35">
      <c r="A191" s="11"/>
      <c r="B191" s="2"/>
      <c r="C191" s="13" t="str">
        <f>IFERROR(INDEX('Hinkley Loop Info'!$B$2:$Z$300,MATCH(I191,'Hinkley Loop Info'!$A$2:$A$300,0),MATCH($C$2,'Hinkley Loop Info'!$B$1:$Z$1,0)),"No Match")</f>
        <v>No Match</v>
      </c>
      <c r="D191" s="13" t="str">
        <f>IFERROR(INDEX('Hinkley Loop Info'!$B$2:$Z$300,MATCH(I191,'Hinkley Loop Info'!$A$2:$A$300,0),MATCH($D$2,'Hinkley Loop Info'!$B$1:$Z$1,0)),"No Port Info")</f>
        <v>No Port Info</v>
      </c>
      <c r="E191" s="13" t="str">
        <f t="shared" si="22"/>
        <v>No</v>
      </c>
      <c r="F191" s="13" t="str">
        <f t="shared" si="23"/>
        <v>No Match</v>
      </c>
      <c r="G191" s="13" t="str">
        <f>IFERROR(INDEX('Hinkley Loop Info'!$B$2:$Z$300,MATCH(I191,'Hinkley Loop Info'!$A$2:$A$300,0),MATCH($G$2,'Hinkley Loop Info'!$B$1:$Z$1,0)),"No Cust ID")</f>
        <v>No Cust ID</v>
      </c>
      <c r="H191" s="4"/>
      <c r="I191" s="3"/>
      <c r="J191" s="3"/>
      <c r="K191" s="14"/>
      <c r="L191" s="3"/>
      <c r="M191" s="3"/>
      <c r="N191" s="3"/>
      <c r="O191" s="3"/>
      <c r="P191" s="3" t="str">
        <f t="shared" si="25"/>
        <v/>
      </c>
      <c r="Q191" s="3" t="str">
        <f t="shared" si="25"/>
        <v/>
      </c>
      <c r="R191" s="3"/>
      <c r="S191" s="3"/>
      <c r="T191" s="3" t="str">
        <f t="shared" si="26"/>
        <v/>
      </c>
      <c r="U191" s="3" t="str">
        <f t="shared" si="26"/>
        <v/>
      </c>
      <c r="V191" s="3"/>
      <c r="W191" s="3"/>
      <c r="X191" s="3" t="str">
        <f t="shared" si="27"/>
        <v/>
      </c>
      <c r="Y191" s="3" t="str">
        <f t="shared" si="27"/>
        <v/>
      </c>
      <c r="Z191" s="3"/>
      <c r="AA191" s="3"/>
      <c r="AB191" s="3" t="str">
        <f t="shared" si="24"/>
        <v/>
      </c>
      <c r="AC191" s="3" t="str">
        <f t="shared" si="24"/>
        <v/>
      </c>
      <c r="AD191" s="3"/>
      <c r="AE191" s="3"/>
      <c r="AF191" s="3" t="str">
        <f t="shared" si="28"/>
        <v/>
      </c>
      <c r="AG191" s="3" t="str">
        <f t="shared" si="28"/>
        <v/>
      </c>
      <c r="AH191" s="3"/>
    </row>
    <row r="192" spans="1:34" x14ac:dyDescent="0.35">
      <c r="A192" s="11"/>
      <c r="B192" s="2"/>
      <c r="C192" s="13" t="str">
        <f>IFERROR(INDEX('Hinkley Loop Info'!$B$2:$Z$300,MATCH(I192,'Hinkley Loop Info'!$A$2:$A$300,0),MATCH($C$2,'Hinkley Loop Info'!$B$1:$Z$1,0)),"No Match")</f>
        <v>No Match</v>
      </c>
      <c r="D192" s="13" t="str">
        <f>IFERROR(INDEX('Hinkley Loop Info'!$B$2:$Z$300,MATCH(I192,'Hinkley Loop Info'!$A$2:$A$300,0),MATCH($D$2,'Hinkley Loop Info'!$B$1:$Z$1,0)),"No Port Info")</f>
        <v>No Port Info</v>
      </c>
      <c r="E192" s="13" t="str">
        <f t="shared" si="22"/>
        <v>No</v>
      </c>
      <c r="F192" s="13" t="str">
        <f t="shared" si="23"/>
        <v>No Match</v>
      </c>
      <c r="G192" s="13" t="str">
        <f>IFERROR(INDEX('Hinkley Loop Info'!$B$2:$Z$300,MATCH(I192,'Hinkley Loop Info'!$A$2:$A$300,0),MATCH($G$2,'Hinkley Loop Info'!$B$1:$Z$1,0)),"No Cust ID")</f>
        <v>No Cust ID</v>
      </c>
      <c r="H192" s="4"/>
      <c r="I192" s="3"/>
      <c r="J192" s="3"/>
      <c r="K192" s="14"/>
      <c r="L192" s="3"/>
      <c r="M192" s="3"/>
      <c r="N192" s="3"/>
      <c r="O192" s="3"/>
      <c r="P192" s="3" t="str">
        <f t="shared" si="25"/>
        <v/>
      </c>
      <c r="Q192" s="3" t="str">
        <f t="shared" si="25"/>
        <v/>
      </c>
      <c r="R192" s="3"/>
      <c r="S192" s="3"/>
      <c r="T192" s="3" t="str">
        <f t="shared" si="26"/>
        <v/>
      </c>
      <c r="U192" s="3" t="str">
        <f t="shared" si="26"/>
        <v/>
      </c>
      <c r="V192" s="3"/>
      <c r="W192" s="3"/>
      <c r="X192" s="3" t="str">
        <f t="shared" si="27"/>
        <v/>
      </c>
      <c r="Y192" s="3" t="str">
        <f t="shared" si="27"/>
        <v/>
      </c>
      <c r="Z192" s="3"/>
      <c r="AA192" s="3"/>
      <c r="AB192" s="3" t="str">
        <f t="shared" si="24"/>
        <v/>
      </c>
      <c r="AC192" s="3" t="str">
        <f t="shared" si="24"/>
        <v/>
      </c>
      <c r="AD192" s="3"/>
      <c r="AE192" s="3"/>
      <c r="AF192" s="3" t="str">
        <f t="shared" si="28"/>
        <v/>
      </c>
      <c r="AG192" s="3" t="str">
        <f t="shared" si="28"/>
        <v/>
      </c>
      <c r="AH192" s="3"/>
    </row>
    <row r="193" spans="1:34" x14ac:dyDescent="0.35">
      <c r="A193" s="11"/>
      <c r="B193" s="2"/>
      <c r="C193" s="13" t="str">
        <f>IFERROR(INDEX('Hinkley Loop Info'!$B$2:$Z$300,MATCH(I193,'Hinkley Loop Info'!$A$2:$A$300,0),MATCH($C$2,'Hinkley Loop Info'!$B$1:$Z$1,0)),"No Match")</f>
        <v>No Match</v>
      </c>
      <c r="D193" s="13" t="str">
        <f>IFERROR(INDEX('Hinkley Loop Info'!$B$2:$Z$300,MATCH(I193,'Hinkley Loop Info'!$A$2:$A$300,0),MATCH($D$2,'Hinkley Loop Info'!$B$1:$Z$1,0)),"No Port Info")</f>
        <v>No Port Info</v>
      </c>
      <c r="E193" s="13" t="str">
        <f t="shared" si="22"/>
        <v>No</v>
      </c>
      <c r="F193" s="13" t="str">
        <f t="shared" si="23"/>
        <v>No Match</v>
      </c>
      <c r="G193" s="13" t="str">
        <f>IFERROR(INDEX('Hinkley Loop Info'!$B$2:$Z$300,MATCH(I193,'Hinkley Loop Info'!$A$2:$A$300,0),MATCH($G$2,'Hinkley Loop Info'!$B$1:$Z$1,0)),"No Cust ID")</f>
        <v>No Cust ID</v>
      </c>
      <c r="H193" s="4"/>
      <c r="I193" s="3"/>
      <c r="J193" s="3"/>
      <c r="K193" s="14"/>
      <c r="L193" s="3"/>
      <c r="M193" s="3"/>
      <c r="N193" s="3"/>
      <c r="O193" s="3"/>
      <c r="P193" s="3" t="str">
        <f t="shared" si="25"/>
        <v/>
      </c>
      <c r="Q193" s="3" t="str">
        <f t="shared" si="25"/>
        <v/>
      </c>
      <c r="R193" s="3"/>
      <c r="S193" s="3"/>
      <c r="T193" s="3" t="str">
        <f t="shared" si="26"/>
        <v/>
      </c>
      <c r="U193" s="3" t="str">
        <f t="shared" si="26"/>
        <v/>
      </c>
      <c r="V193" s="3"/>
      <c r="W193" s="3"/>
      <c r="X193" s="3" t="str">
        <f t="shared" si="27"/>
        <v/>
      </c>
      <c r="Y193" s="3" t="str">
        <f t="shared" si="27"/>
        <v/>
      </c>
      <c r="Z193" s="3"/>
      <c r="AA193" s="3"/>
      <c r="AB193" s="3" t="str">
        <f t="shared" si="24"/>
        <v/>
      </c>
      <c r="AC193" s="3" t="str">
        <f t="shared" si="24"/>
        <v/>
      </c>
      <c r="AD193" s="3"/>
      <c r="AE193" s="3"/>
      <c r="AF193" s="3" t="str">
        <f t="shared" si="28"/>
        <v/>
      </c>
      <c r="AG193" s="3" t="str">
        <f t="shared" si="28"/>
        <v/>
      </c>
      <c r="AH193" s="3"/>
    </row>
    <row r="194" spans="1:34" x14ac:dyDescent="0.35">
      <c r="A194" s="11"/>
      <c r="B194" s="2"/>
      <c r="C194" s="13" t="str">
        <f>IFERROR(INDEX('Hinkley Loop Info'!$B$2:$Z$300,MATCH(I194,'Hinkley Loop Info'!$A$2:$A$300,0),MATCH($C$2,'Hinkley Loop Info'!$B$1:$Z$1,0)),"No Match")</f>
        <v>No Match</v>
      </c>
      <c r="D194" s="13" t="str">
        <f>IFERROR(INDEX('Hinkley Loop Info'!$B$2:$Z$300,MATCH(I194,'Hinkley Loop Info'!$A$2:$A$300,0),MATCH($D$2,'Hinkley Loop Info'!$B$1:$Z$1,0)),"No Port Info")</f>
        <v>No Port Info</v>
      </c>
      <c r="E194" s="13" t="str">
        <f t="shared" si="22"/>
        <v>No</v>
      </c>
      <c r="F194" s="13" t="str">
        <f t="shared" si="23"/>
        <v>No Match</v>
      </c>
      <c r="G194" s="13" t="str">
        <f>IFERROR(INDEX('Hinkley Loop Info'!$B$2:$Z$300,MATCH(I194,'Hinkley Loop Info'!$A$2:$A$300,0),MATCH($G$2,'Hinkley Loop Info'!$B$1:$Z$1,0)),"No Cust ID")</f>
        <v>No Cust ID</v>
      </c>
      <c r="H194" s="4"/>
      <c r="I194" s="3"/>
      <c r="J194" s="3"/>
      <c r="K194" s="14"/>
      <c r="L194" s="3"/>
      <c r="M194" s="3"/>
      <c r="N194" s="3"/>
      <c r="O194" s="3"/>
      <c r="P194" s="3" t="str">
        <f t="shared" si="25"/>
        <v/>
      </c>
      <c r="Q194" s="3" t="str">
        <f t="shared" si="25"/>
        <v/>
      </c>
      <c r="R194" s="3"/>
      <c r="S194" s="3"/>
      <c r="T194" s="3" t="str">
        <f t="shared" si="26"/>
        <v/>
      </c>
      <c r="U194" s="3" t="str">
        <f t="shared" si="26"/>
        <v/>
      </c>
      <c r="V194" s="3"/>
      <c r="W194" s="3"/>
      <c r="X194" s="3" t="str">
        <f t="shared" si="27"/>
        <v/>
      </c>
      <c r="Y194" s="3" t="str">
        <f t="shared" si="27"/>
        <v/>
      </c>
      <c r="Z194" s="3"/>
      <c r="AA194" s="3"/>
      <c r="AB194" s="3" t="str">
        <f t="shared" si="24"/>
        <v/>
      </c>
      <c r="AC194" s="3" t="str">
        <f t="shared" si="24"/>
        <v/>
      </c>
      <c r="AD194" s="3"/>
      <c r="AE194" s="3"/>
      <c r="AF194" s="3" t="str">
        <f t="shared" si="28"/>
        <v/>
      </c>
      <c r="AG194" s="3" t="str">
        <f t="shared" si="28"/>
        <v/>
      </c>
      <c r="AH194" s="3"/>
    </row>
    <row r="195" spans="1:34" x14ac:dyDescent="0.35">
      <c r="A195" s="11"/>
      <c r="B195" s="2"/>
      <c r="C195" s="13" t="str">
        <f>IFERROR(INDEX('Hinkley Loop Info'!$B$2:$Z$300,MATCH(I195,'Hinkley Loop Info'!$A$2:$A$300,0),MATCH($C$2,'Hinkley Loop Info'!$B$1:$Z$1,0)),"No Match")</f>
        <v>No Match</v>
      </c>
      <c r="D195" s="13" t="str">
        <f>IFERROR(INDEX('Hinkley Loop Info'!$B$2:$Z$300,MATCH(I195,'Hinkley Loop Info'!$A$2:$A$300,0),MATCH($D$2,'Hinkley Loop Info'!$B$1:$Z$1,0)),"No Port Info")</f>
        <v>No Port Info</v>
      </c>
      <c r="E195" s="13" t="str">
        <f t="shared" si="22"/>
        <v>No</v>
      </c>
      <c r="F195" s="13" t="str">
        <f t="shared" si="23"/>
        <v>No Match</v>
      </c>
      <c r="G195" s="13" t="str">
        <f>IFERROR(INDEX('Hinkley Loop Info'!$B$2:$Z$300,MATCH(I195,'Hinkley Loop Info'!$A$2:$A$300,0),MATCH($G$2,'Hinkley Loop Info'!$B$1:$Z$1,0)),"No Cust ID")</f>
        <v>No Cust ID</v>
      </c>
      <c r="H195" s="4"/>
      <c r="I195" s="3"/>
      <c r="J195" s="3"/>
      <c r="K195" s="14"/>
      <c r="L195" s="3"/>
      <c r="M195" s="3"/>
      <c r="N195" s="3"/>
      <c r="O195" s="3"/>
      <c r="P195" s="3" t="str">
        <f t="shared" si="25"/>
        <v/>
      </c>
      <c r="Q195" s="3" t="str">
        <f t="shared" si="25"/>
        <v/>
      </c>
      <c r="R195" s="3"/>
      <c r="S195" s="3"/>
      <c r="T195" s="3" t="str">
        <f t="shared" si="26"/>
        <v/>
      </c>
      <c r="U195" s="3" t="str">
        <f t="shared" si="26"/>
        <v/>
      </c>
      <c r="V195" s="3"/>
      <c r="W195" s="3"/>
      <c r="X195" s="3" t="str">
        <f t="shared" si="27"/>
        <v/>
      </c>
      <c r="Y195" s="3" t="str">
        <f t="shared" si="27"/>
        <v/>
      </c>
      <c r="Z195" s="3"/>
      <c r="AA195" s="3"/>
      <c r="AB195" s="3" t="str">
        <f t="shared" si="24"/>
        <v/>
      </c>
      <c r="AC195" s="3" t="str">
        <f t="shared" si="24"/>
        <v/>
      </c>
      <c r="AD195" s="3"/>
      <c r="AE195" s="3"/>
      <c r="AF195" s="3" t="str">
        <f t="shared" si="28"/>
        <v/>
      </c>
      <c r="AG195" s="3" t="str">
        <f t="shared" si="28"/>
        <v/>
      </c>
      <c r="AH195" s="3"/>
    </row>
    <row r="196" spans="1:34" x14ac:dyDescent="0.35">
      <c r="A196" s="11"/>
      <c r="B196" s="2"/>
      <c r="C196" s="13" t="str">
        <f>IFERROR(INDEX('Hinkley Loop Info'!$B$2:$Z$300,MATCH(I196,'Hinkley Loop Info'!$A$2:$A$300,0),MATCH($C$2,'Hinkley Loop Info'!$B$1:$Z$1,0)),"No Match")</f>
        <v>No Match</v>
      </c>
      <c r="D196" s="13" t="str">
        <f>IFERROR(INDEX('Hinkley Loop Info'!$B$2:$Z$300,MATCH(I196,'Hinkley Loop Info'!$A$2:$A$300,0),MATCH($D$2,'Hinkley Loop Info'!$B$1:$Z$1,0)),"No Port Info")</f>
        <v>No Port Info</v>
      </c>
      <c r="E196" s="13" t="str">
        <f t="shared" ref="E196:E259" si="29">IFERROR(IF(C196=J196,"Yes","No"),"Not Found")</f>
        <v>No</v>
      </c>
      <c r="F196" s="13" t="str">
        <f t="shared" ref="F196:F259" si="30">IFERROR(IF(D196=L196,"Match","No Match"),"No Port")</f>
        <v>No Match</v>
      </c>
      <c r="G196" s="13" t="str">
        <f>IFERROR(INDEX('Hinkley Loop Info'!$B$2:$Z$300,MATCH(I196,'Hinkley Loop Info'!$A$2:$A$300,0),MATCH($G$2,'Hinkley Loop Info'!$B$1:$Z$1,0)),"No Cust ID")</f>
        <v>No Cust ID</v>
      </c>
      <c r="H196" s="4"/>
      <c r="I196" s="3"/>
      <c r="J196" s="3"/>
      <c r="K196" s="14"/>
      <c r="L196" s="3"/>
      <c r="M196" s="3"/>
      <c r="N196" s="3"/>
      <c r="O196" s="3"/>
      <c r="P196" s="3" t="str">
        <f t="shared" si="25"/>
        <v/>
      </c>
      <c r="Q196" s="3" t="str">
        <f t="shared" si="25"/>
        <v/>
      </c>
      <c r="R196" s="3"/>
      <c r="S196" s="3"/>
      <c r="T196" s="3" t="str">
        <f t="shared" si="26"/>
        <v/>
      </c>
      <c r="U196" s="3" t="str">
        <f t="shared" si="26"/>
        <v/>
      </c>
      <c r="V196" s="3"/>
      <c r="W196" s="3"/>
      <c r="X196" s="3" t="str">
        <f t="shared" si="27"/>
        <v/>
      </c>
      <c r="Y196" s="3" t="str">
        <f t="shared" si="27"/>
        <v/>
      </c>
      <c r="Z196" s="3"/>
      <c r="AA196" s="3"/>
      <c r="AB196" s="3" t="str">
        <f t="shared" si="24"/>
        <v/>
      </c>
      <c r="AC196" s="3" t="str">
        <f t="shared" si="24"/>
        <v/>
      </c>
      <c r="AD196" s="3"/>
      <c r="AE196" s="3"/>
      <c r="AF196" s="3" t="str">
        <f t="shared" si="28"/>
        <v/>
      </c>
      <c r="AG196" s="3" t="str">
        <f t="shared" si="28"/>
        <v/>
      </c>
      <c r="AH196" s="3"/>
    </row>
    <row r="197" spans="1:34" x14ac:dyDescent="0.35">
      <c r="A197" s="11"/>
      <c r="B197" s="2"/>
      <c r="C197" s="13" t="str">
        <f>IFERROR(INDEX('Hinkley Loop Info'!$B$2:$Z$300,MATCH(I197,'Hinkley Loop Info'!$A$2:$A$300,0),MATCH($C$2,'Hinkley Loop Info'!$B$1:$Z$1,0)),"No Match")</f>
        <v>No Match</v>
      </c>
      <c r="D197" s="13" t="str">
        <f>IFERROR(INDEX('Hinkley Loop Info'!$B$2:$Z$300,MATCH(I197,'Hinkley Loop Info'!$A$2:$A$300,0),MATCH($D$2,'Hinkley Loop Info'!$B$1:$Z$1,0)),"No Port Info")</f>
        <v>No Port Info</v>
      </c>
      <c r="E197" s="13" t="str">
        <f t="shared" si="29"/>
        <v>No</v>
      </c>
      <c r="F197" s="13" t="str">
        <f t="shared" si="30"/>
        <v>No Match</v>
      </c>
      <c r="G197" s="13" t="str">
        <f>IFERROR(INDEX('Hinkley Loop Info'!$B$2:$Z$300,MATCH(I197,'Hinkley Loop Info'!$A$2:$A$300,0),MATCH($G$2,'Hinkley Loop Info'!$B$1:$Z$1,0)),"No Cust ID")</f>
        <v>No Cust ID</v>
      </c>
      <c r="H197" s="4"/>
      <c r="I197" s="3"/>
      <c r="J197" s="3"/>
      <c r="K197" s="14"/>
      <c r="L197" s="3"/>
      <c r="M197" s="3"/>
      <c r="N197" s="3"/>
      <c r="O197" s="3"/>
      <c r="P197" s="3" t="str">
        <f t="shared" si="25"/>
        <v/>
      </c>
      <c r="Q197" s="3" t="str">
        <f t="shared" si="25"/>
        <v/>
      </c>
      <c r="R197" s="3"/>
      <c r="S197" s="3"/>
      <c r="T197" s="3" t="str">
        <f t="shared" si="26"/>
        <v/>
      </c>
      <c r="U197" s="3" t="str">
        <f t="shared" si="26"/>
        <v/>
      </c>
      <c r="V197" s="3"/>
      <c r="W197" s="3"/>
      <c r="X197" s="3" t="str">
        <f t="shared" si="27"/>
        <v/>
      </c>
      <c r="Y197" s="3" t="str">
        <f t="shared" si="27"/>
        <v/>
      </c>
      <c r="Z197" s="3"/>
      <c r="AA197" s="3"/>
      <c r="AB197" s="3" t="str">
        <f t="shared" si="24"/>
        <v/>
      </c>
      <c r="AC197" s="3" t="str">
        <f t="shared" si="24"/>
        <v/>
      </c>
      <c r="AD197" s="3"/>
      <c r="AE197" s="3"/>
      <c r="AF197" s="3" t="str">
        <f t="shared" si="28"/>
        <v/>
      </c>
      <c r="AG197" s="3" t="str">
        <f t="shared" si="28"/>
        <v/>
      </c>
      <c r="AH197" s="3"/>
    </row>
    <row r="198" spans="1:34" x14ac:dyDescent="0.35">
      <c r="A198" s="11"/>
      <c r="B198" s="2"/>
      <c r="C198" s="13" t="str">
        <f>IFERROR(INDEX('Hinkley Loop Info'!$B$2:$Z$300,MATCH(I198,'Hinkley Loop Info'!$A$2:$A$300,0),MATCH($C$2,'Hinkley Loop Info'!$B$1:$Z$1,0)),"No Match")</f>
        <v>No Match</v>
      </c>
      <c r="D198" s="13" t="str">
        <f>IFERROR(INDEX('Hinkley Loop Info'!$B$2:$Z$300,MATCH(I198,'Hinkley Loop Info'!$A$2:$A$300,0),MATCH($D$2,'Hinkley Loop Info'!$B$1:$Z$1,0)),"No Port Info")</f>
        <v>No Port Info</v>
      </c>
      <c r="E198" s="13" t="str">
        <f t="shared" si="29"/>
        <v>No</v>
      </c>
      <c r="F198" s="13" t="str">
        <f t="shared" si="30"/>
        <v>No Match</v>
      </c>
      <c r="G198" s="13" t="str">
        <f>IFERROR(INDEX('Hinkley Loop Info'!$B$2:$Z$300,MATCH(I198,'Hinkley Loop Info'!$A$2:$A$300,0),MATCH($G$2,'Hinkley Loop Info'!$B$1:$Z$1,0)),"No Cust ID")</f>
        <v>No Cust ID</v>
      </c>
      <c r="H198" s="4"/>
      <c r="I198" s="3"/>
      <c r="J198" s="3"/>
      <c r="K198" s="14"/>
      <c r="L198" s="3"/>
      <c r="M198" s="3"/>
      <c r="N198" s="3"/>
      <c r="O198" s="3"/>
      <c r="P198" s="3" t="str">
        <f t="shared" si="25"/>
        <v/>
      </c>
      <c r="Q198" s="3" t="str">
        <f t="shared" si="25"/>
        <v/>
      </c>
      <c r="R198" s="3"/>
      <c r="S198" s="3"/>
      <c r="T198" s="3" t="str">
        <f t="shared" si="26"/>
        <v/>
      </c>
      <c r="U198" s="3" t="str">
        <f t="shared" si="26"/>
        <v/>
      </c>
      <c r="V198" s="3"/>
      <c r="W198" s="3"/>
      <c r="X198" s="3" t="str">
        <f t="shared" si="27"/>
        <v/>
      </c>
      <c r="Y198" s="3" t="str">
        <f t="shared" si="27"/>
        <v/>
      </c>
      <c r="Z198" s="3"/>
      <c r="AA198" s="3"/>
      <c r="AB198" s="3" t="str">
        <f t="shared" si="24"/>
        <v/>
      </c>
      <c r="AC198" s="3" t="str">
        <f t="shared" si="24"/>
        <v/>
      </c>
      <c r="AD198" s="3"/>
      <c r="AE198" s="3"/>
      <c r="AF198" s="3" t="str">
        <f t="shared" si="28"/>
        <v/>
      </c>
      <c r="AG198" s="3" t="str">
        <f t="shared" si="28"/>
        <v/>
      </c>
      <c r="AH198" s="3"/>
    </row>
    <row r="199" spans="1:34" x14ac:dyDescent="0.35">
      <c r="A199" s="11"/>
      <c r="B199" s="2"/>
      <c r="C199" s="13" t="str">
        <f>IFERROR(INDEX('Hinkley Loop Info'!$B$2:$Z$300,MATCH(I199,'Hinkley Loop Info'!$A$2:$A$300,0),MATCH($C$2,'Hinkley Loop Info'!$B$1:$Z$1,0)),"No Match")</f>
        <v>No Match</v>
      </c>
      <c r="D199" s="13" t="str">
        <f>IFERROR(INDEX('Hinkley Loop Info'!$B$2:$Z$300,MATCH(I199,'Hinkley Loop Info'!$A$2:$A$300,0),MATCH($D$2,'Hinkley Loop Info'!$B$1:$Z$1,0)),"No Port Info")</f>
        <v>No Port Info</v>
      </c>
      <c r="E199" s="13" t="str">
        <f t="shared" si="29"/>
        <v>No</v>
      </c>
      <c r="F199" s="13" t="str">
        <f t="shared" si="30"/>
        <v>No Match</v>
      </c>
      <c r="G199" s="13" t="str">
        <f>IFERROR(INDEX('Hinkley Loop Info'!$B$2:$Z$300,MATCH(I199,'Hinkley Loop Info'!$A$2:$A$300,0),MATCH($G$2,'Hinkley Loop Info'!$B$1:$Z$1,0)),"No Cust ID")</f>
        <v>No Cust ID</v>
      </c>
      <c r="H199" s="4"/>
      <c r="I199" s="3"/>
      <c r="J199" s="3"/>
      <c r="K199" s="14"/>
      <c r="L199" s="3"/>
      <c r="M199" s="3"/>
      <c r="N199" s="3"/>
      <c r="O199" s="3"/>
      <c r="P199" s="3" t="str">
        <f t="shared" si="25"/>
        <v/>
      </c>
      <c r="Q199" s="3" t="str">
        <f t="shared" si="25"/>
        <v/>
      </c>
      <c r="R199" s="3"/>
      <c r="S199" s="3"/>
      <c r="T199" s="3" t="str">
        <f t="shared" si="26"/>
        <v/>
      </c>
      <c r="U199" s="3" t="str">
        <f t="shared" si="26"/>
        <v/>
      </c>
      <c r="V199" s="3"/>
      <c r="W199" s="3"/>
      <c r="X199" s="3" t="str">
        <f t="shared" si="27"/>
        <v/>
      </c>
      <c r="Y199" s="3" t="str">
        <f t="shared" si="27"/>
        <v/>
      </c>
      <c r="Z199" s="3"/>
      <c r="AA199" s="3"/>
      <c r="AB199" s="3" t="str">
        <f t="shared" si="24"/>
        <v/>
      </c>
      <c r="AC199" s="3" t="str">
        <f t="shared" si="24"/>
        <v/>
      </c>
      <c r="AD199" s="3"/>
      <c r="AE199" s="3"/>
      <c r="AF199" s="3" t="str">
        <f t="shared" si="28"/>
        <v/>
      </c>
      <c r="AG199" s="3" t="str">
        <f t="shared" si="28"/>
        <v/>
      </c>
      <c r="AH199" s="3"/>
    </row>
    <row r="200" spans="1:34" x14ac:dyDescent="0.35">
      <c r="A200" s="11"/>
      <c r="B200" s="2"/>
      <c r="C200" s="13" t="str">
        <f>IFERROR(INDEX('Hinkley Loop Info'!$B$2:$Z$300,MATCH(I200,'Hinkley Loop Info'!$A$2:$A$300,0),MATCH($C$2,'Hinkley Loop Info'!$B$1:$Z$1,0)),"No Match")</f>
        <v>No Match</v>
      </c>
      <c r="D200" s="13" t="str">
        <f>IFERROR(INDEX('Hinkley Loop Info'!$B$2:$Z$300,MATCH(I200,'Hinkley Loop Info'!$A$2:$A$300,0),MATCH($D$2,'Hinkley Loop Info'!$B$1:$Z$1,0)),"No Port Info")</f>
        <v>No Port Info</v>
      </c>
      <c r="E200" s="13" t="str">
        <f t="shared" si="29"/>
        <v>No</v>
      </c>
      <c r="F200" s="13" t="str">
        <f t="shared" si="30"/>
        <v>No Match</v>
      </c>
      <c r="G200" s="13" t="str">
        <f>IFERROR(INDEX('Hinkley Loop Info'!$B$2:$Z$300,MATCH(I200,'Hinkley Loop Info'!$A$2:$A$300,0),MATCH($G$2,'Hinkley Loop Info'!$B$1:$Z$1,0)),"No Cust ID")</f>
        <v>No Cust ID</v>
      </c>
      <c r="H200" s="4"/>
      <c r="I200" s="3"/>
      <c r="J200" s="3"/>
      <c r="K200" s="14"/>
      <c r="L200" s="3"/>
      <c r="M200" s="3"/>
      <c r="N200" s="3"/>
      <c r="O200" s="3"/>
      <c r="P200" s="3" t="str">
        <f t="shared" si="25"/>
        <v/>
      </c>
      <c r="Q200" s="3" t="str">
        <f t="shared" si="25"/>
        <v/>
      </c>
      <c r="R200" s="3"/>
      <c r="S200" s="3"/>
      <c r="T200" s="3" t="str">
        <f t="shared" si="26"/>
        <v/>
      </c>
      <c r="U200" s="3" t="str">
        <f t="shared" si="26"/>
        <v/>
      </c>
      <c r="V200" s="3"/>
      <c r="W200" s="3"/>
      <c r="X200" s="3" t="str">
        <f t="shared" si="27"/>
        <v/>
      </c>
      <c r="Y200" s="3" t="str">
        <f t="shared" si="27"/>
        <v/>
      </c>
      <c r="Z200" s="3"/>
      <c r="AA200" s="3"/>
      <c r="AB200" s="3" t="str">
        <f t="shared" si="24"/>
        <v/>
      </c>
      <c r="AC200" s="3" t="str">
        <f t="shared" si="24"/>
        <v/>
      </c>
      <c r="AD200" s="3"/>
      <c r="AE200" s="3"/>
      <c r="AF200" s="3" t="str">
        <f t="shared" si="28"/>
        <v/>
      </c>
      <c r="AG200" s="3" t="str">
        <f t="shared" si="28"/>
        <v/>
      </c>
      <c r="AH200" s="3"/>
    </row>
    <row r="201" spans="1:34" x14ac:dyDescent="0.35">
      <c r="A201" s="11"/>
      <c r="B201" s="2"/>
      <c r="C201" s="13" t="str">
        <f>IFERROR(INDEX('Hinkley Loop Info'!$B$2:$Z$300,MATCH(I201,'Hinkley Loop Info'!$A$2:$A$300,0),MATCH($C$2,'Hinkley Loop Info'!$B$1:$Z$1,0)),"No Match")</f>
        <v>No Match</v>
      </c>
      <c r="D201" s="13" t="str">
        <f>IFERROR(INDEX('Hinkley Loop Info'!$B$2:$Z$300,MATCH(I201,'Hinkley Loop Info'!$A$2:$A$300,0),MATCH($D$2,'Hinkley Loop Info'!$B$1:$Z$1,0)),"No Port Info")</f>
        <v>No Port Info</v>
      </c>
      <c r="E201" s="13" t="str">
        <f t="shared" si="29"/>
        <v>No</v>
      </c>
      <c r="F201" s="13" t="str">
        <f t="shared" si="30"/>
        <v>No Match</v>
      </c>
      <c r="G201" s="13" t="str">
        <f>IFERROR(INDEX('Hinkley Loop Info'!$B$2:$Z$300,MATCH(I201,'Hinkley Loop Info'!$A$2:$A$300,0),MATCH($G$2,'Hinkley Loop Info'!$B$1:$Z$1,0)),"No Cust ID")</f>
        <v>No Cust ID</v>
      </c>
      <c r="H201" s="4"/>
      <c r="I201" s="3"/>
      <c r="J201" s="3"/>
      <c r="K201" s="14"/>
      <c r="L201" s="3"/>
      <c r="M201" s="3"/>
      <c r="N201" s="3"/>
      <c r="O201" s="3"/>
      <c r="P201" s="3" t="str">
        <f t="shared" si="25"/>
        <v/>
      </c>
      <c r="Q201" s="3" t="str">
        <f t="shared" si="25"/>
        <v/>
      </c>
      <c r="R201" s="3"/>
      <c r="S201" s="3"/>
      <c r="T201" s="3" t="str">
        <f t="shared" si="26"/>
        <v/>
      </c>
      <c r="U201" s="3" t="str">
        <f t="shared" si="26"/>
        <v/>
      </c>
      <c r="V201" s="3"/>
      <c r="W201" s="3"/>
      <c r="X201" s="3" t="str">
        <f t="shared" si="27"/>
        <v/>
      </c>
      <c r="Y201" s="3" t="str">
        <f t="shared" si="27"/>
        <v/>
      </c>
      <c r="Z201" s="3"/>
      <c r="AA201" s="3"/>
      <c r="AB201" s="3" t="str">
        <f t="shared" si="24"/>
        <v/>
      </c>
      <c r="AC201" s="3" t="str">
        <f t="shared" si="24"/>
        <v/>
      </c>
      <c r="AD201" s="3"/>
      <c r="AE201" s="3"/>
      <c r="AF201" s="3" t="str">
        <f t="shared" si="28"/>
        <v/>
      </c>
      <c r="AG201" s="3" t="str">
        <f t="shared" si="28"/>
        <v/>
      </c>
      <c r="AH201" s="3"/>
    </row>
    <row r="202" spans="1:34" x14ac:dyDescent="0.35">
      <c r="A202" s="11"/>
      <c r="B202" s="2"/>
      <c r="C202" s="13" t="str">
        <f>IFERROR(INDEX('Hinkley Loop Info'!$B$2:$Z$300,MATCH(I202,'Hinkley Loop Info'!$A$2:$A$300,0),MATCH($C$2,'Hinkley Loop Info'!$B$1:$Z$1,0)),"No Match")</f>
        <v>No Match</v>
      </c>
      <c r="D202" s="13" t="str">
        <f>IFERROR(INDEX('Hinkley Loop Info'!$B$2:$Z$300,MATCH(I202,'Hinkley Loop Info'!$A$2:$A$300,0),MATCH($D$2,'Hinkley Loop Info'!$B$1:$Z$1,0)),"No Port Info")</f>
        <v>No Port Info</v>
      </c>
      <c r="E202" s="13" t="str">
        <f t="shared" si="29"/>
        <v>No</v>
      </c>
      <c r="F202" s="13" t="str">
        <f t="shared" si="30"/>
        <v>No Match</v>
      </c>
      <c r="G202" s="13" t="str">
        <f>IFERROR(INDEX('Hinkley Loop Info'!$B$2:$Z$300,MATCH(I202,'Hinkley Loop Info'!$A$2:$A$300,0),MATCH($G$2,'Hinkley Loop Info'!$B$1:$Z$1,0)),"No Cust ID")</f>
        <v>No Cust ID</v>
      </c>
      <c r="H202" s="4"/>
      <c r="I202" s="3"/>
      <c r="J202" s="3"/>
      <c r="K202" s="14"/>
      <c r="L202" s="3"/>
      <c r="M202" s="3"/>
      <c r="N202" s="3"/>
      <c r="O202" s="3"/>
      <c r="P202" s="3" t="str">
        <f t="shared" si="25"/>
        <v/>
      </c>
      <c r="Q202" s="3" t="str">
        <f t="shared" si="25"/>
        <v/>
      </c>
      <c r="R202" s="3"/>
      <c r="S202" s="3"/>
      <c r="T202" s="3" t="str">
        <f t="shared" si="26"/>
        <v/>
      </c>
      <c r="U202" s="3" t="str">
        <f t="shared" si="26"/>
        <v/>
      </c>
      <c r="V202" s="3"/>
      <c r="W202" s="3"/>
      <c r="X202" s="3" t="str">
        <f t="shared" si="27"/>
        <v/>
      </c>
      <c r="Y202" s="3" t="str">
        <f t="shared" si="27"/>
        <v/>
      </c>
      <c r="Z202" s="3"/>
      <c r="AA202" s="3"/>
      <c r="AB202" s="3" t="str">
        <f t="shared" si="24"/>
        <v/>
      </c>
      <c r="AC202" s="3" t="str">
        <f t="shared" si="24"/>
        <v/>
      </c>
      <c r="AD202" s="3"/>
      <c r="AE202" s="3"/>
      <c r="AF202" s="3" t="str">
        <f t="shared" si="28"/>
        <v/>
      </c>
      <c r="AG202" s="3" t="str">
        <f t="shared" si="28"/>
        <v/>
      </c>
      <c r="AH202" s="3"/>
    </row>
    <row r="203" spans="1:34" x14ac:dyDescent="0.35">
      <c r="A203" s="11"/>
      <c r="B203" s="2"/>
      <c r="C203" s="13" t="str">
        <f>IFERROR(INDEX('Hinkley Loop Info'!$B$2:$Z$300,MATCH(I203,'Hinkley Loop Info'!$A$2:$A$300,0),MATCH($C$2,'Hinkley Loop Info'!$B$1:$Z$1,0)),"No Match")</f>
        <v>No Match</v>
      </c>
      <c r="D203" s="13" t="str">
        <f>IFERROR(INDEX('Hinkley Loop Info'!$B$2:$Z$300,MATCH(I203,'Hinkley Loop Info'!$A$2:$A$300,0),MATCH($D$2,'Hinkley Loop Info'!$B$1:$Z$1,0)),"No Port Info")</f>
        <v>No Port Info</v>
      </c>
      <c r="E203" s="13" t="str">
        <f t="shared" si="29"/>
        <v>No</v>
      </c>
      <c r="F203" s="13" t="str">
        <f t="shared" si="30"/>
        <v>No Match</v>
      </c>
      <c r="G203" s="13" t="str">
        <f>IFERROR(INDEX('Hinkley Loop Info'!$B$2:$Z$300,MATCH(I203,'Hinkley Loop Info'!$A$2:$A$300,0),MATCH($G$2,'Hinkley Loop Info'!$B$1:$Z$1,0)),"No Cust ID")</f>
        <v>No Cust ID</v>
      </c>
      <c r="H203" s="4"/>
      <c r="I203" s="3"/>
      <c r="J203" s="3"/>
      <c r="K203" s="14"/>
      <c r="L203" s="3"/>
      <c r="M203" s="3"/>
      <c r="N203" s="3"/>
      <c r="O203" s="3"/>
      <c r="P203" s="3" t="str">
        <f t="shared" si="25"/>
        <v/>
      </c>
      <c r="Q203" s="3" t="str">
        <f t="shared" si="25"/>
        <v/>
      </c>
      <c r="R203" s="3"/>
      <c r="S203" s="3"/>
      <c r="T203" s="3" t="str">
        <f t="shared" si="26"/>
        <v/>
      </c>
      <c r="U203" s="3" t="str">
        <f t="shared" si="26"/>
        <v/>
      </c>
      <c r="V203" s="3"/>
      <c r="W203" s="3"/>
      <c r="X203" s="3" t="str">
        <f t="shared" si="27"/>
        <v/>
      </c>
      <c r="Y203" s="3" t="str">
        <f t="shared" si="27"/>
        <v/>
      </c>
      <c r="Z203" s="3"/>
      <c r="AA203" s="3"/>
      <c r="AB203" s="3" t="str">
        <f t="shared" si="24"/>
        <v/>
      </c>
      <c r="AC203" s="3" t="str">
        <f t="shared" si="24"/>
        <v/>
      </c>
      <c r="AD203" s="3"/>
      <c r="AE203" s="3"/>
      <c r="AF203" s="3" t="str">
        <f t="shared" si="28"/>
        <v/>
      </c>
      <c r="AG203" s="3" t="str">
        <f t="shared" si="28"/>
        <v/>
      </c>
      <c r="AH203" s="3"/>
    </row>
    <row r="204" spans="1:34" x14ac:dyDescent="0.35">
      <c r="A204" s="11"/>
      <c r="B204" s="2"/>
      <c r="C204" s="13" t="str">
        <f>IFERROR(INDEX('Hinkley Loop Info'!$B$2:$Z$300,MATCH(I204,'Hinkley Loop Info'!$A$2:$A$300,0),MATCH($C$2,'Hinkley Loop Info'!$B$1:$Z$1,0)),"No Match")</f>
        <v>No Match</v>
      </c>
      <c r="D204" s="13" t="str">
        <f>IFERROR(INDEX('Hinkley Loop Info'!$B$2:$Z$300,MATCH(I204,'Hinkley Loop Info'!$A$2:$A$300,0),MATCH($D$2,'Hinkley Loop Info'!$B$1:$Z$1,0)),"No Port Info")</f>
        <v>No Port Info</v>
      </c>
      <c r="E204" s="13" t="str">
        <f t="shared" si="29"/>
        <v>No</v>
      </c>
      <c r="F204" s="13" t="str">
        <f t="shared" si="30"/>
        <v>No Match</v>
      </c>
      <c r="G204" s="13" t="str">
        <f>IFERROR(INDEX('Hinkley Loop Info'!$B$2:$Z$300,MATCH(I204,'Hinkley Loop Info'!$A$2:$A$300,0),MATCH($G$2,'Hinkley Loop Info'!$B$1:$Z$1,0)),"No Cust ID")</f>
        <v>No Cust ID</v>
      </c>
      <c r="H204" s="4"/>
      <c r="I204" s="3"/>
      <c r="J204" s="3"/>
      <c r="K204" s="14"/>
      <c r="L204" s="3"/>
      <c r="M204" s="3"/>
      <c r="N204" s="3"/>
      <c r="O204" s="3"/>
      <c r="P204" s="3" t="str">
        <f t="shared" si="25"/>
        <v/>
      </c>
      <c r="Q204" s="3" t="str">
        <f t="shared" si="25"/>
        <v/>
      </c>
      <c r="R204" s="3"/>
      <c r="S204" s="3"/>
      <c r="T204" s="3" t="str">
        <f t="shared" si="26"/>
        <v/>
      </c>
      <c r="U204" s="3" t="str">
        <f t="shared" si="26"/>
        <v/>
      </c>
      <c r="V204" s="3"/>
      <c r="W204" s="3"/>
      <c r="X204" s="3" t="str">
        <f t="shared" si="27"/>
        <v/>
      </c>
      <c r="Y204" s="3" t="str">
        <f t="shared" si="27"/>
        <v/>
      </c>
      <c r="Z204" s="3"/>
      <c r="AA204" s="3"/>
      <c r="AB204" s="3" t="str">
        <f t="shared" si="24"/>
        <v/>
      </c>
      <c r="AC204" s="3" t="str">
        <f t="shared" si="24"/>
        <v/>
      </c>
      <c r="AD204" s="3"/>
      <c r="AE204" s="3"/>
      <c r="AF204" s="3" t="str">
        <f t="shared" si="28"/>
        <v/>
      </c>
      <c r="AG204" s="3" t="str">
        <f t="shared" si="28"/>
        <v/>
      </c>
      <c r="AH204" s="3"/>
    </row>
    <row r="205" spans="1:34" x14ac:dyDescent="0.35">
      <c r="A205" s="11"/>
      <c r="B205" s="2"/>
      <c r="C205" s="13" t="str">
        <f>IFERROR(INDEX('Hinkley Loop Info'!$B$2:$Z$300,MATCH(I205,'Hinkley Loop Info'!$A$2:$A$300,0),MATCH($C$2,'Hinkley Loop Info'!$B$1:$Z$1,0)),"No Match")</f>
        <v>No Match</v>
      </c>
      <c r="D205" s="13" t="str">
        <f>IFERROR(INDEX('Hinkley Loop Info'!$B$2:$Z$300,MATCH(I205,'Hinkley Loop Info'!$A$2:$A$300,0),MATCH($D$2,'Hinkley Loop Info'!$B$1:$Z$1,0)),"No Port Info")</f>
        <v>No Port Info</v>
      </c>
      <c r="E205" s="13" t="str">
        <f t="shared" si="29"/>
        <v>No</v>
      </c>
      <c r="F205" s="13" t="str">
        <f t="shared" si="30"/>
        <v>No Match</v>
      </c>
      <c r="G205" s="13" t="str">
        <f>IFERROR(INDEX('Hinkley Loop Info'!$B$2:$Z$300,MATCH(I205,'Hinkley Loop Info'!$A$2:$A$300,0),MATCH($G$2,'Hinkley Loop Info'!$B$1:$Z$1,0)),"No Cust ID")</f>
        <v>No Cust ID</v>
      </c>
      <c r="H205" s="4"/>
      <c r="I205" s="3"/>
      <c r="J205" s="3"/>
      <c r="K205" s="14"/>
      <c r="L205" s="3"/>
      <c r="M205" s="3"/>
      <c r="N205" s="3"/>
      <c r="O205" s="3"/>
      <c r="P205" s="3" t="str">
        <f t="shared" si="25"/>
        <v/>
      </c>
      <c r="Q205" s="3" t="str">
        <f t="shared" si="25"/>
        <v/>
      </c>
      <c r="R205" s="3"/>
      <c r="S205" s="3"/>
      <c r="T205" s="3" t="str">
        <f t="shared" si="26"/>
        <v/>
      </c>
      <c r="U205" s="3" t="str">
        <f t="shared" si="26"/>
        <v/>
      </c>
      <c r="V205" s="3"/>
      <c r="W205" s="3"/>
      <c r="X205" s="3" t="str">
        <f t="shared" si="27"/>
        <v/>
      </c>
      <c r="Y205" s="3" t="str">
        <f t="shared" si="27"/>
        <v/>
      </c>
      <c r="Z205" s="3"/>
      <c r="AA205" s="3"/>
      <c r="AB205" s="3" t="str">
        <f t="shared" si="24"/>
        <v/>
      </c>
      <c r="AC205" s="3" t="str">
        <f t="shared" si="24"/>
        <v/>
      </c>
      <c r="AD205" s="3"/>
      <c r="AE205" s="3"/>
      <c r="AF205" s="3" t="str">
        <f t="shared" si="28"/>
        <v/>
      </c>
      <c r="AG205" s="3" t="str">
        <f t="shared" si="28"/>
        <v/>
      </c>
      <c r="AH205" s="3"/>
    </row>
    <row r="206" spans="1:34" x14ac:dyDescent="0.35">
      <c r="A206" s="11"/>
      <c r="B206" s="2"/>
      <c r="C206" s="13" t="str">
        <f>IFERROR(INDEX('Hinkley Loop Info'!$B$2:$Z$300,MATCH(I206,'Hinkley Loop Info'!$A$2:$A$300,0),MATCH($C$2,'Hinkley Loop Info'!$B$1:$Z$1,0)),"No Match")</f>
        <v>No Match</v>
      </c>
      <c r="D206" s="13" t="str">
        <f>IFERROR(INDEX('Hinkley Loop Info'!$B$2:$Z$300,MATCH(I206,'Hinkley Loop Info'!$A$2:$A$300,0),MATCH($D$2,'Hinkley Loop Info'!$B$1:$Z$1,0)),"No Port Info")</f>
        <v>No Port Info</v>
      </c>
      <c r="E206" s="13" t="str">
        <f t="shared" si="29"/>
        <v>No</v>
      </c>
      <c r="F206" s="13" t="str">
        <f t="shared" si="30"/>
        <v>No Match</v>
      </c>
      <c r="G206" s="13" t="str">
        <f>IFERROR(INDEX('Hinkley Loop Info'!$B$2:$Z$300,MATCH(I206,'Hinkley Loop Info'!$A$2:$A$300,0),MATCH($G$2,'Hinkley Loop Info'!$B$1:$Z$1,0)),"No Cust ID")</f>
        <v>No Cust ID</v>
      </c>
      <c r="H206" s="4"/>
      <c r="I206" s="3"/>
      <c r="J206" s="3"/>
      <c r="K206" s="14"/>
      <c r="L206" s="3"/>
      <c r="M206" s="3"/>
      <c r="N206" s="3"/>
      <c r="O206" s="3"/>
      <c r="P206" s="3" t="str">
        <f t="shared" si="25"/>
        <v/>
      </c>
      <c r="Q206" s="3" t="str">
        <f t="shared" si="25"/>
        <v/>
      </c>
      <c r="R206" s="3"/>
      <c r="S206" s="3"/>
      <c r="T206" s="3" t="str">
        <f t="shared" si="26"/>
        <v/>
      </c>
      <c r="U206" s="3" t="str">
        <f t="shared" si="26"/>
        <v/>
      </c>
      <c r="V206" s="3"/>
      <c r="W206" s="3"/>
      <c r="X206" s="3" t="str">
        <f t="shared" si="27"/>
        <v/>
      </c>
      <c r="Y206" s="3" t="str">
        <f t="shared" si="27"/>
        <v/>
      </c>
      <c r="Z206" s="3"/>
      <c r="AA206" s="3"/>
      <c r="AB206" s="3" t="str">
        <f t="shared" si="24"/>
        <v/>
      </c>
      <c r="AC206" s="3" t="str">
        <f t="shared" si="24"/>
        <v/>
      </c>
      <c r="AD206" s="3"/>
      <c r="AE206" s="3"/>
      <c r="AF206" s="3" t="str">
        <f t="shared" si="28"/>
        <v/>
      </c>
      <c r="AG206" s="3" t="str">
        <f t="shared" si="28"/>
        <v/>
      </c>
      <c r="AH206" s="3"/>
    </row>
    <row r="207" spans="1:34" x14ac:dyDescent="0.35">
      <c r="A207" s="11"/>
      <c r="B207" s="2"/>
      <c r="C207" s="13" t="str">
        <f>IFERROR(INDEX('Hinkley Loop Info'!$B$2:$Z$300,MATCH(I207,'Hinkley Loop Info'!$A$2:$A$300,0),MATCH($C$2,'Hinkley Loop Info'!$B$1:$Z$1,0)),"No Match")</f>
        <v>No Match</v>
      </c>
      <c r="D207" s="13" t="str">
        <f>IFERROR(INDEX('Hinkley Loop Info'!$B$2:$Z$300,MATCH(I207,'Hinkley Loop Info'!$A$2:$A$300,0),MATCH($D$2,'Hinkley Loop Info'!$B$1:$Z$1,0)),"No Port Info")</f>
        <v>No Port Info</v>
      </c>
      <c r="E207" s="13" t="str">
        <f t="shared" si="29"/>
        <v>No</v>
      </c>
      <c r="F207" s="13" t="str">
        <f t="shared" si="30"/>
        <v>No Match</v>
      </c>
      <c r="G207" s="13" t="str">
        <f>IFERROR(INDEX('Hinkley Loop Info'!$B$2:$Z$300,MATCH(I207,'Hinkley Loop Info'!$A$2:$A$300,0),MATCH($G$2,'Hinkley Loop Info'!$B$1:$Z$1,0)),"No Cust ID")</f>
        <v>No Cust ID</v>
      </c>
      <c r="H207" s="4"/>
      <c r="I207" s="3"/>
      <c r="J207" s="3"/>
      <c r="K207" s="14"/>
      <c r="L207" s="3"/>
      <c r="M207" s="3"/>
      <c r="N207" s="3"/>
      <c r="O207" s="3"/>
      <c r="P207" s="3" t="str">
        <f t="shared" si="25"/>
        <v/>
      </c>
      <c r="Q207" s="3" t="str">
        <f t="shared" si="25"/>
        <v/>
      </c>
      <c r="R207" s="3"/>
      <c r="S207" s="3"/>
      <c r="T207" s="3" t="str">
        <f t="shared" si="26"/>
        <v/>
      </c>
      <c r="U207" s="3" t="str">
        <f t="shared" si="26"/>
        <v/>
      </c>
      <c r="V207" s="3"/>
      <c r="W207" s="3"/>
      <c r="X207" s="3" t="str">
        <f t="shared" si="27"/>
        <v/>
      </c>
      <c r="Y207" s="3" t="str">
        <f t="shared" si="27"/>
        <v/>
      </c>
      <c r="Z207" s="3"/>
      <c r="AA207" s="3"/>
      <c r="AB207" s="3" t="str">
        <f t="shared" si="24"/>
        <v/>
      </c>
      <c r="AC207" s="3" t="str">
        <f t="shared" si="24"/>
        <v/>
      </c>
      <c r="AD207" s="3"/>
      <c r="AE207" s="3"/>
      <c r="AF207" s="3" t="str">
        <f t="shared" si="28"/>
        <v/>
      </c>
      <c r="AG207" s="3" t="str">
        <f t="shared" si="28"/>
        <v/>
      </c>
      <c r="AH207" s="3"/>
    </row>
    <row r="208" spans="1:34" x14ac:dyDescent="0.35">
      <c r="A208" s="11"/>
      <c r="B208" s="2"/>
      <c r="C208" s="13" t="str">
        <f>IFERROR(INDEX('Hinkley Loop Info'!$B$2:$Z$300,MATCH(I208,'Hinkley Loop Info'!$A$2:$A$300,0),MATCH($C$2,'Hinkley Loop Info'!$B$1:$Z$1,0)),"No Match")</f>
        <v>No Match</v>
      </c>
      <c r="D208" s="13" t="str">
        <f>IFERROR(INDEX('Hinkley Loop Info'!$B$2:$Z$300,MATCH(I208,'Hinkley Loop Info'!$A$2:$A$300,0),MATCH($D$2,'Hinkley Loop Info'!$B$1:$Z$1,0)),"No Port Info")</f>
        <v>No Port Info</v>
      </c>
      <c r="E208" s="13" t="str">
        <f t="shared" si="29"/>
        <v>No</v>
      </c>
      <c r="F208" s="13" t="str">
        <f t="shared" si="30"/>
        <v>No Match</v>
      </c>
      <c r="G208" s="13" t="str">
        <f>IFERROR(INDEX('Hinkley Loop Info'!$B$2:$Z$300,MATCH(I208,'Hinkley Loop Info'!$A$2:$A$300,0),MATCH($G$2,'Hinkley Loop Info'!$B$1:$Z$1,0)),"No Cust ID")</f>
        <v>No Cust ID</v>
      </c>
      <c r="H208" s="4"/>
      <c r="I208" s="3"/>
      <c r="J208" s="3"/>
      <c r="K208" s="14"/>
      <c r="L208" s="3"/>
      <c r="M208" s="3"/>
      <c r="N208" s="3"/>
      <c r="O208" s="3"/>
      <c r="P208" s="3" t="str">
        <f t="shared" si="25"/>
        <v/>
      </c>
      <c r="Q208" s="3" t="str">
        <f t="shared" si="25"/>
        <v/>
      </c>
      <c r="R208" s="3"/>
      <c r="S208" s="3"/>
      <c r="T208" s="3" t="str">
        <f t="shared" si="26"/>
        <v/>
      </c>
      <c r="U208" s="3" t="str">
        <f t="shared" si="26"/>
        <v/>
      </c>
      <c r="V208" s="3"/>
      <c r="W208" s="3"/>
      <c r="X208" s="3" t="str">
        <f t="shared" si="27"/>
        <v/>
      </c>
      <c r="Y208" s="3" t="str">
        <f t="shared" si="27"/>
        <v/>
      </c>
      <c r="Z208" s="3"/>
      <c r="AA208" s="3"/>
      <c r="AB208" s="3" t="str">
        <f t="shared" si="24"/>
        <v/>
      </c>
      <c r="AC208" s="3" t="str">
        <f t="shared" si="24"/>
        <v/>
      </c>
      <c r="AD208" s="3"/>
      <c r="AE208" s="3"/>
      <c r="AF208" s="3" t="str">
        <f t="shared" si="28"/>
        <v/>
      </c>
      <c r="AG208" s="3" t="str">
        <f t="shared" si="28"/>
        <v/>
      </c>
      <c r="AH208" s="3"/>
    </row>
    <row r="209" spans="1:34" x14ac:dyDescent="0.35">
      <c r="A209" s="11"/>
      <c r="B209" s="2"/>
      <c r="C209" s="13" t="str">
        <f>IFERROR(INDEX('Hinkley Loop Info'!$B$2:$Z$300,MATCH(I209,'Hinkley Loop Info'!$A$2:$A$300,0),MATCH($C$2,'Hinkley Loop Info'!$B$1:$Z$1,0)),"No Match")</f>
        <v>No Match</v>
      </c>
      <c r="D209" s="13" t="str">
        <f>IFERROR(INDEX('Hinkley Loop Info'!$B$2:$Z$300,MATCH(I209,'Hinkley Loop Info'!$A$2:$A$300,0),MATCH($D$2,'Hinkley Loop Info'!$B$1:$Z$1,0)),"No Port Info")</f>
        <v>No Port Info</v>
      </c>
      <c r="E209" s="13" t="str">
        <f t="shared" si="29"/>
        <v>No</v>
      </c>
      <c r="F209" s="13" t="str">
        <f t="shared" si="30"/>
        <v>No Match</v>
      </c>
      <c r="G209" s="13" t="str">
        <f>IFERROR(INDEX('Hinkley Loop Info'!$B$2:$Z$300,MATCH(I209,'Hinkley Loop Info'!$A$2:$A$300,0),MATCH($G$2,'Hinkley Loop Info'!$B$1:$Z$1,0)),"No Cust ID")</f>
        <v>No Cust ID</v>
      </c>
      <c r="H209" s="4"/>
      <c r="I209" s="3"/>
      <c r="J209" s="3"/>
      <c r="K209" s="14"/>
      <c r="L209" s="3"/>
      <c r="M209" s="3"/>
      <c r="N209" s="3"/>
      <c r="O209" s="3"/>
      <c r="P209" s="3" t="str">
        <f t="shared" si="25"/>
        <v/>
      </c>
      <c r="Q209" s="3" t="str">
        <f t="shared" si="25"/>
        <v/>
      </c>
      <c r="R209" s="3"/>
      <c r="S209" s="3"/>
      <c r="T209" s="3" t="str">
        <f t="shared" si="26"/>
        <v/>
      </c>
      <c r="U209" s="3" t="str">
        <f t="shared" si="26"/>
        <v/>
      </c>
      <c r="V209" s="3"/>
      <c r="W209" s="3"/>
      <c r="X209" s="3" t="str">
        <f t="shared" si="27"/>
        <v/>
      </c>
      <c r="Y209" s="3" t="str">
        <f t="shared" si="27"/>
        <v/>
      </c>
      <c r="Z209" s="3"/>
      <c r="AA209" s="3"/>
      <c r="AB209" s="3" t="str">
        <f t="shared" si="24"/>
        <v/>
      </c>
      <c r="AC209" s="3" t="str">
        <f t="shared" si="24"/>
        <v/>
      </c>
      <c r="AD209" s="3"/>
      <c r="AE209" s="3"/>
      <c r="AF209" s="3" t="str">
        <f t="shared" si="28"/>
        <v/>
      </c>
      <c r="AG209" s="3" t="str">
        <f t="shared" si="28"/>
        <v/>
      </c>
      <c r="AH209" s="3"/>
    </row>
    <row r="210" spans="1:34" x14ac:dyDescent="0.35">
      <c r="A210" s="11"/>
      <c r="B210" s="2"/>
      <c r="C210" s="13" t="str">
        <f>IFERROR(INDEX('Hinkley Loop Info'!$B$2:$Z$300,MATCH(I210,'Hinkley Loop Info'!$A$2:$A$300,0),MATCH($C$2,'Hinkley Loop Info'!$B$1:$Z$1,0)),"No Match")</f>
        <v>No Match</v>
      </c>
      <c r="D210" s="13" t="str">
        <f>IFERROR(INDEX('Hinkley Loop Info'!$B$2:$Z$300,MATCH(I210,'Hinkley Loop Info'!$A$2:$A$300,0),MATCH($D$2,'Hinkley Loop Info'!$B$1:$Z$1,0)),"No Port Info")</f>
        <v>No Port Info</v>
      </c>
      <c r="E210" s="13" t="str">
        <f t="shared" si="29"/>
        <v>No</v>
      </c>
      <c r="F210" s="13" t="str">
        <f t="shared" si="30"/>
        <v>No Match</v>
      </c>
      <c r="G210" s="13" t="str">
        <f>IFERROR(INDEX('Hinkley Loop Info'!$B$2:$Z$300,MATCH(I210,'Hinkley Loop Info'!$A$2:$A$300,0),MATCH($G$2,'Hinkley Loop Info'!$B$1:$Z$1,0)),"No Cust ID")</f>
        <v>No Cust ID</v>
      </c>
      <c r="H210" s="4"/>
      <c r="I210" s="3"/>
      <c r="J210" s="3"/>
      <c r="K210" s="14"/>
      <c r="L210" s="3"/>
      <c r="M210" s="3"/>
      <c r="N210" s="3"/>
      <c r="O210" s="3"/>
      <c r="P210" s="3" t="str">
        <f t="shared" si="25"/>
        <v/>
      </c>
      <c r="Q210" s="3" t="str">
        <f t="shared" si="25"/>
        <v/>
      </c>
      <c r="R210" s="3"/>
      <c r="S210" s="3"/>
      <c r="T210" s="3" t="str">
        <f t="shared" si="26"/>
        <v/>
      </c>
      <c r="U210" s="3" t="str">
        <f t="shared" si="26"/>
        <v/>
      </c>
      <c r="V210" s="3"/>
      <c r="W210" s="3"/>
      <c r="X210" s="3" t="str">
        <f t="shared" si="27"/>
        <v/>
      </c>
      <c r="Y210" s="3" t="str">
        <f t="shared" si="27"/>
        <v/>
      </c>
      <c r="Z210" s="3"/>
      <c r="AA210" s="3"/>
      <c r="AB210" s="3" t="str">
        <f t="shared" si="24"/>
        <v/>
      </c>
      <c r="AC210" s="3" t="str">
        <f t="shared" si="24"/>
        <v/>
      </c>
      <c r="AD210" s="3"/>
      <c r="AE210" s="3"/>
      <c r="AF210" s="3" t="str">
        <f t="shared" si="28"/>
        <v/>
      </c>
      <c r="AG210" s="3" t="str">
        <f t="shared" si="28"/>
        <v/>
      </c>
      <c r="AH210" s="3"/>
    </row>
    <row r="211" spans="1:34" x14ac:dyDescent="0.35">
      <c r="A211" s="11"/>
      <c r="B211" s="2"/>
      <c r="C211" s="13" t="str">
        <f>IFERROR(INDEX('Hinkley Loop Info'!$B$2:$Z$300,MATCH(I211,'Hinkley Loop Info'!$A$2:$A$300,0),MATCH($C$2,'Hinkley Loop Info'!$B$1:$Z$1,0)),"No Match")</f>
        <v>No Match</v>
      </c>
      <c r="D211" s="13" t="str">
        <f>IFERROR(INDEX('Hinkley Loop Info'!$B$2:$Z$300,MATCH(I211,'Hinkley Loop Info'!$A$2:$A$300,0),MATCH($D$2,'Hinkley Loop Info'!$B$1:$Z$1,0)),"No Port Info")</f>
        <v>No Port Info</v>
      </c>
      <c r="E211" s="13" t="str">
        <f t="shared" si="29"/>
        <v>No</v>
      </c>
      <c r="F211" s="13" t="str">
        <f t="shared" si="30"/>
        <v>No Match</v>
      </c>
      <c r="G211" s="13" t="str">
        <f>IFERROR(INDEX('Hinkley Loop Info'!$B$2:$Z$300,MATCH(I211,'Hinkley Loop Info'!$A$2:$A$300,0),MATCH($G$2,'Hinkley Loop Info'!$B$1:$Z$1,0)),"No Cust ID")</f>
        <v>No Cust ID</v>
      </c>
      <c r="H211" s="4"/>
      <c r="I211" s="3"/>
      <c r="J211" s="3"/>
      <c r="K211" s="14"/>
      <c r="L211" s="3"/>
      <c r="M211" s="3"/>
      <c r="N211" s="3"/>
      <c r="O211" s="3"/>
      <c r="P211" s="3" t="str">
        <f t="shared" si="25"/>
        <v/>
      </c>
      <c r="Q211" s="3" t="str">
        <f t="shared" si="25"/>
        <v/>
      </c>
      <c r="R211" s="3"/>
      <c r="S211" s="3"/>
      <c r="T211" s="3" t="str">
        <f t="shared" si="26"/>
        <v/>
      </c>
      <c r="U211" s="3" t="str">
        <f t="shared" si="26"/>
        <v/>
      </c>
      <c r="V211" s="3"/>
      <c r="W211" s="3"/>
      <c r="X211" s="3" t="str">
        <f t="shared" si="27"/>
        <v/>
      </c>
      <c r="Y211" s="3" t="str">
        <f t="shared" si="27"/>
        <v/>
      </c>
      <c r="Z211" s="3"/>
      <c r="AA211" s="3"/>
      <c r="AB211" s="3" t="str">
        <f t="shared" si="24"/>
        <v/>
      </c>
      <c r="AC211" s="3" t="str">
        <f t="shared" si="24"/>
        <v/>
      </c>
      <c r="AD211" s="3"/>
      <c r="AE211" s="3"/>
      <c r="AF211" s="3" t="str">
        <f t="shared" si="28"/>
        <v/>
      </c>
      <c r="AG211" s="3" t="str">
        <f t="shared" si="28"/>
        <v/>
      </c>
      <c r="AH211" s="3"/>
    </row>
    <row r="212" spans="1:34" x14ac:dyDescent="0.35">
      <c r="A212" s="11"/>
      <c r="B212" s="2"/>
      <c r="C212" s="13" t="str">
        <f>IFERROR(INDEX('Hinkley Loop Info'!$B$2:$Z$300,MATCH(I212,'Hinkley Loop Info'!$A$2:$A$300,0),MATCH($C$2,'Hinkley Loop Info'!$B$1:$Z$1,0)),"No Match")</f>
        <v>No Match</v>
      </c>
      <c r="D212" s="13" t="str">
        <f>IFERROR(INDEX('Hinkley Loop Info'!$B$2:$Z$300,MATCH(I212,'Hinkley Loop Info'!$A$2:$A$300,0),MATCH($D$2,'Hinkley Loop Info'!$B$1:$Z$1,0)),"No Port Info")</f>
        <v>No Port Info</v>
      </c>
      <c r="E212" s="13" t="str">
        <f t="shared" si="29"/>
        <v>No</v>
      </c>
      <c r="F212" s="13" t="str">
        <f t="shared" si="30"/>
        <v>No Match</v>
      </c>
      <c r="G212" s="13" t="str">
        <f>IFERROR(INDEX('Hinkley Loop Info'!$B$2:$Z$300,MATCH(I212,'Hinkley Loop Info'!$A$2:$A$300,0),MATCH($G$2,'Hinkley Loop Info'!$B$1:$Z$1,0)),"No Cust ID")</f>
        <v>No Cust ID</v>
      </c>
      <c r="H212" s="4"/>
      <c r="I212" s="3"/>
      <c r="J212" s="3"/>
      <c r="K212" s="14"/>
      <c r="L212" s="3"/>
      <c r="M212" s="3"/>
      <c r="N212" s="3"/>
      <c r="O212" s="3"/>
      <c r="P212" s="3" t="str">
        <f t="shared" si="25"/>
        <v/>
      </c>
      <c r="Q212" s="3" t="str">
        <f t="shared" si="25"/>
        <v/>
      </c>
      <c r="R212" s="3"/>
      <c r="S212" s="3"/>
      <c r="T212" s="3" t="str">
        <f t="shared" si="26"/>
        <v/>
      </c>
      <c r="U212" s="3" t="str">
        <f t="shared" si="26"/>
        <v/>
      </c>
      <c r="V212" s="3"/>
      <c r="W212" s="3"/>
      <c r="X212" s="3" t="str">
        <f t="shared" si="27"/>
        <v/>
      </c>
      <c r="Y212" s="3" t="str">
        <f t="shared" si="27"/>
        <v/>
      </c>
      <c r="Z212" s="3"/>
      <c r="AA212" s="3"/>
      <c r="AB212" s="3" t="str">
        <f t="shared" si="24"/>
        <v/>
      </c>
      <c r="AC212" s="3" t="str">
        <f t="shared" si="24"/>
        <v/>
      </c>
      <c r="AD212" s="3"/>
      <c r="AE212" s="3"/>
      <c r="AF212" s="3" t="str">
        <f t="shared" si="28"/>
        <v/>
      </c>
      <c r="AG212" s="3" t="str">
        <f t="shared" si="28"/>
        <v/>
      </c>
      <c r="AH212" s="3"/>
    </row>
    <row r="213" spans="1:34" x14ac:dyDescent="0.35">
      <c r="A213" s="11"/>
      <c r="B213" s="2"/>
      <c r="C213" s="13" t="str">
        <f>IFERROR(INDEX('Hinkley Loop Info'!$B$2:$Z$300,MATCH(I213,'Hinkley Loop Info'!$A$2:$A$300,0),MATCH($C$2,'Hinkley Loop Info'!$B$1:$Z$1,0)),"No Match")</f>
        <v>No Match</v>
      </c>
      <c r="D213" s="13" t="str">
        <f>IFERROR(INDEX('Hinkley Loop Info'!$B$2:$Z$300,MATCH(I213,'Hinkley Loop Info'!$A$2:$A$300,0),MATCH($D$2,'Hinkley Loop Info'!$B$1:$Z$1,0)),"No Port Info")</f>
        <v>No Port Info</v>
      </c>
      <c r="E213" s="13" t="str">
        <f t="shared" si="29"/>
        <v>No</v>
      </c>
      <c r="F213" s="13" t="str">
        <f t="shared" si="30"/>
        <v>No Match</v>
      </c>
      <c r="G213" s="13" t="str">
        <f>IFERROR(INDEX('Hinkley Loop Info'!$B$2:$Z$300,MATCH(I213,'Hinkley Loop Info'!$A$2:$A$300,0),MATCH($G$2,'Hinkley Loop Info'!$B$1:$Z$1,0)),"No Cust ID")</f>
        <v>No Cust ID</v>
      </c>
      <c r="H213" s="4"/>
      <c r="I213" s="3"/>
      <c r="J213" s="3"/>
      <c r="K213" s="14"/>
      <c r="L213" s="3"/>
      <c r="M213" s="3"/>
      <c r="N213" s="3"/>
      <c r="O213" s="3"/>
      <c r="P213" s="3" t="str">
        <f t="shared" si="25"/>
        <v/>
      </c>
      <c r="Q213" s="3" t="str">
        <f t="shared" si="25"/>
        <v/>
      </c>
      <c r="R213" s="3"/>
      <c r="S213" s="3"/>
      <c r="T213" s="3" t="str">
        <f t="shared" si="26"/>
        <v/>
      </c>
      <c r="U213" s="3" t="str">
        <f t="shared" si="26"/>
        <v/>
      </c>
      <c r="V213" s="3"/>
      <c r="W213" s="3"/>
      <c r="X213" s="3" t="str">
        <f t="shared" si="27"/>
        <v/>
      </c>
      <c r="Y213" s="3" t="str">
        <f t="shared" si="27"/>
        <v/>
      </c>
      <c r="Z213" s="3"/>
      <c r="AA213" s="3"/>
      <c r="AB213" s="3" t="str">
        <f t="shared" si="24"/>
        <v/>
      </c>
      <c r="AC213" s="3" t="str">
        <f t="shared" si="24"/>
        <v/>
      </c>
      <c r="AD213" s="3"/>
      <c r="AE213" s="3"/>
      <c r="AF213" s="3" t="str">
        <f t="shared" si="28"/>
        <v/>
      </c>
      <c r="AG213" s="3" t="str">
        <f t="shared" si="28"/>
        <v/>
      </c>
      <c r="AH213" s="3"/>
    </row>
    <row r="214" spans="1:34" x14ac:dyDescent="0.35">
      <c r="A214" s="11"/>
      <c r="B214" s="2"/>
      <c r="C214" s="13" t="str">
        <f>IFERROR(INDEX('Hinkley Loop Info'!$B$2:$Z$300,MATCH(I214,'Hinkley Loop Info'!$A$2:$A$300,0),MATCH($C$2,'Hinkley Loop Info'!$B$1:$Z$1,0)),"No Match")</f>
        <v>No Match</v>
      </c>
      <c r="D214" s="13" t="str">
        <f>IFERROR(INDEX('Hinkley Loop Info'!$B$2:$Z$300,MATCH(I214,'Hinkley Loop Info'!$A$2:$A$300,0),MATCH($D$2,'Hinkley Loop Info'!$B$1:$Z$1,0)),"No Port Info")</f>
        <v>No Port Info</v>
      </c>
      <c r="E214" s="13" t="str">
        <f t="shared" si="29"/>
        <v>No</v>
      </c>
      <c r="F214" s="13" t="str">
        <f t="shared" si="30"/>
        <v>No Match</v>
      </c>
      <c r="G214" s="13" t="str">
        <f>IFERROR(INDEX('Hinkley Loop Info'!$B$2:$Z$300,MATCH(I214,'Hinkley Loop Info'!$A$2:$A$300,0),MATCH($G$2,'Hinkley Loop Info'!$B$1:$Z$1,0)),"No Cust ID")</f>
        <v>No Cust ID</v>
      </c>
      <c r="H214" s="4"/>
      <c r="I214" s="3"/>
      <c r="J214" s="3"/>
      <c r="K214" s="14"/>
      <c r="L214" s="3"/>
      <c r="M214" s="3"/>
      <c r="N214" s="3"/>
      <c r="O214" s="3"/>
      <c r="P214" s="3" t="str">
        <f t="shared" si="25"/>
        <v/>
      </c>
      <c r="Q214" s="3" t="str">
        <f t="shared" si="25"/>
        <v/>
      </c>
      <c r="R214" s="3"/>
      <c r="S214" s="3"/>
      <c r="T214" s="3" t="str">
        <f t="shared" si="26"/>
        <v/>
      </c>
      <c r="U214" s="3" t="str">
        <f t="shared" si="26"/>
        <v/>
      </c>
      <c r="V214" s="3"/>
      <c r="W214" s="3"/>
      <c r="X214" s="3" t="str">
        <f t="shared" si="27"/>
        <v/>
      </c>
      <c r="Y214" s="3" t="str">
        <f t="shared" si="27"/>
        <v/>
      </c>
      <c r="Z214" s="3"/>
      <c r="AA214" s="3"/>
      <c r="AB214" s="3" t="str">
        <f t="shared" si="24"/>
        <v/>
      </c>
      <c r="AC214" s="3" t="str">
        <f t="shared" si="24"/>
        <v/>
      </c>
      <c r="AD214" s="3"/>
      <c r="AE214" s="3"/>
      <c r="AF214" s="3" t="str">
        <f t="shared" si="28"/>
        <v/>
      </c>
      <c r="AG214" s="3" t="str">
        <f t="shared" si="28"/>
        <v/>
      </c>
      <c r="AH214" s="3"/>
    </row>
    <row r="215" spans="1:34" x14ac:dyDescent="0.35">
      <c r="A215" s="11"/>
      <c r="B215" s="2"/>
      <c r="C215" s="13" t="str">
        <f>IFERROR(INDEX('Hinkley Loop Info'!$B$2:$Z$300,MATCH(I215,'Hinkley Loop Info'!$A$2:$A$300,0),MATCH($C$2,'Hinkley Loop Info'!$B$1:$Z$1,0)),"No Match")</f>
        <v>No Match</v>
      </c>
      <c r="D215" s="13" t="str">
        <f>IFERROR(INDEX('Hinkley Loop Info'!$B$2:$Z$300,MATCH(I215,'Hinkley Loop Info'!$A$2:$A$300,0),MATCH($D$2,'Hinkley Loop Info'!$B$1:$Z$1,0)),"No Port Info")</f>
        <v>No Port Info</v>
      </c>
      <c r="E215" s="13" t="str">
        <f t="shared" si="29"/>
        <v>No</v>
      </c>
      <c r="F215" s="13" t="str">
        <f t="shared" si="30"/>
        <v>No Match</v>
      </c>
      <c r="G215" s="13" t="str">
        <f>IFERROR(INDEX('Hinkley Loop Info'!$B$2:$Z$300,MATCH(I215,'Hinkley Loop Info'!$A$2:$A$300,0),MATCH($G$2,'Hinkley Loop Info'!$B$1:$Z$1,0)),"No Cust ID")</f>
        <v>No Cust ID</v>
      </c>
      <c r="H215" s="4"/>
      <c r="I215" s="3"/>
      <c r="J215" s="3"/>
      <c r="K215" s="14"/>
      <c r="L215" s="3"/>
      <c r="M215" s="3"/>
      <c r="N215" s="3"/>
      <c r="O215" s="3"/>
      <c r="P215" s="3" t="str">
        <f t="shared" si="25"/>
        <v/>
      </c>
      <c r="Q215" s="3" t="str">
        <f t="shared" si="25"/>
        <v/>
      </c>
      <c r="R215" s="3"/>
      <c r="S215" s="3"/>
      <c r="T215" s="3" t="str">
        <f t="shared" si="26"/>
        <v/>
      </c>
      <c r="U215" s="3" t="str">
        <f t="shared" si="26"/>
        <v/>
      </c>
      <c r="V215" s="3"/>
      <c r="W215" s="3"/>
      <c r="X215" s="3" t="str">
        <f t="shared" si="27"/>
        <v/>
      </c>
      <c r="Y215" s="3" t="str">
        <f t="shared" si="27"/>
        <v/>
      </c>
      <c r="Z215" s="3"/>
      <c r="AA215" s="3"/>
      <c r="AB215" s="3" t="str">
        <f t="shared" si="24"/>
        <v/>
      </c>
      <c r="AC215" s="3" t="str">
        <f t="shared" si="24"/>
        <v/>
      </c>
      <c r="AD215" s="3"/>
      <c r="AE215" s="3"/>
      <c r="AF215" s="3" t="str">
        <f t="shared" si="28"/>
        <v/>
      </c>
      <c r="AG215" s="3" t="str">
        <f t="shared" si="28"/>
        <v/>
      </c>
      <c r="AH215" s="3"/>
    </row>
    <row r="216" spans="1:34" x14ac:dyDescent="0.35">
      <c r="A216" s="11"/>
      <c r="B216" s="2"/>
      <c r="C216" s="13" t="str">
        <f>IFERROR(INDEX('Hinkley Loop Info'!$B$2:$Z$300,MATCH(I216,'Hinkley Loop Info'!$A$2:$A$300,0),MATCH($C$2,'Hinkley Loop Info'!$B$1:$Z$1,0)),"No Match")</f>
        <v>No Match</v>
      </c>
      <c r="D216" s="13" t="str">
        <f>IFERROR(INDEX('Hinkley Loop Info'!$B$2:$Z$300,MATCH(I216,'Hinkley Loop Info'!$A$2:$A$300,0),MATCH($D$2,'Hinkley Loop Info'!$B$1:$Z$1,0)),"No Port Info")</f>
        <v>No Port Info</v>
      </c>
      <c r="E216" s="13" t="str">
        <f t="shared" si="29"/>
        <v>No</v>
      </c>
      <c r="F216" s="13" t="str">
        <f t="shared" si="30"/>
        <v>No Match</v>
      </c>
      <c r="G216" s="13" t="str">
        <f>IFERROR(INDEX('Hinkley Loop Info'!$B$2:$Z$300,MATCH(I216,'Hinkley Loop Info'!$A$2:$A$300,0),MATCH($G$2,'Hinkley Loop Info'!$B$1:$Z$1,0)),"No Cust ID")</f>
        <v>No Cust ID</v>
      </c>
      <c r="H216" s="4"/>
      <c r="I216" s="3"/>
      <c r="J216" s="3"/>
      <c r="K216" s="14"/>
      <c r="L216" s="3"/>
      <c r="M216" s="3"/>
      <c r="N216" s="3"/>
      <c r="O216" s="3"/>
      <c r="P216" s="3" t="str">
        <f t="shared" si="25"/>
        <v/>
      </c>
      <c r="Q216" s="3" t="str">
        <f t="shared" si="25"/>
        <v/>
      </c>
      <c r="R216" s="3"/>
      <c r="S216" s="3"/>
      <c r="T216" s="3" t="str">
        <f t="shared" si="26"/>
        <v/>
      </c>
      <c r="U216" s="3" t="str">
        <f t="shared" si="26"/>
        <v/>
      </c>
      <c r="V216" s="3"/>
      <c r="W216" s="3"/>
      <c r="X216" s="3" t="str">
        <f t="shared" si="27"/>
        <v/>
      </c>
      <c r="Y216" s="3" t="str">
        <f t="shared" si="27"/>
        <v/>
      </c>
      <c r="Z216" s="3"/>
      <c r="AA216" s="3"/>
      <c r="AB216" s="3" t="str">
        <f t="shared" ref="AB216:AC279" si="31">IF($AA216&lt;&gt;"N/A",TRIM(MID(SUBSTITUTE($AA216,"/",REPT(" ",LEN($AA216))),(AF$2-1)*LEN($AA216)+1,LEN($AA216))),"")</f>
        <v/>
      </c>
      <c r="AC216" s="3" t="str">
        <f t="shared" si="31"/>
        <v/>
      </c>
      <c r="AD216" s="3"/>
      <c r="AE216" s="3"/>
      <c r="AF216" s="3" t="str">
        <f t="shared" si="28"/>
        <v/>
      </c>
      <c r="AG216" s="3" t="str">
        <f t="shared" si="28"/>
        <v/>
      </c>
      <c r="AH216" s="3"/>
    </row>
    <row r="217" spans="1:34" x14ac:dyDescent="0.35">
      <c r="A217" s="11"/>
      <c r="B217" s="2"/>
      <c r="C217" s="13" t="str">
        <f>IFERROR(INDEX('Hinkley Loop Info'!$B$2:$Z$300,MATCH(I217,'Hinkley Loop Info'!$A$2:$A$300,0),MATCH($C$2,'Hinkley Loop Info'!$B$1:$Z$1,0)),"No Match")</f>
        <v>No Match</v>
      </c>
      <c r="D217" s="13" t="str">
        <f>IFERROR(INDEX('Hinkley Loop Info'!$B$2:$Z$300,MATCH(I217,'Hinkley Loop Info'!$A$2:$A$300,0),MATCH($D$2,'Hinkley Loop Info'!$B$1:$Z$1,0)),"No Port Info")</f>
        <v>No Port Info</v>
      </c>
      <c r="E217" s="13" t="str">
        <f t="shared" si="29"/>
        <v>No</v>
      </c>
      <c r="F217" s="13" t="str">
        <f t="shared" si="30"/>
        <v>No Match</v>
      </c>
      <c r="G217" s="13" t="str">
        <f>IFERROR(INDEX('Hinkley Loop Info'!$B$2:$Z$300,MATCH(I217,'Hinkley Loop Info'!$A$2:$A$300,0),MATCH($G$2,'Hinkley Loop Info'!$B$1:$Z$1,0)),"No Cust ID")</f>
        <v>No Cust ID</v>
      </c>
      <c r="H217" s="4"/>
      <c r="I217" s="3"/>
      <c r="J217" s="3"/>
      <c r="K217" s="14"/>
      <c r="L217" s="3"/>
      <c r="M217" s="3"/>
      <c r="N217" s="3"/>
      <c r="O217" s="3"/>
      <c r="P217" s="3" t="str">
        <f t="shared" ref="P217:Q280" si="32">IF($O217&lt;&gt;"N/A",TRIM(MID(SUBSTITUTE($O217,"/",REPT(" ",LEN($O217))),(P$2-1)*LEN($O217)+1,LEN($O217))),"")</f>
        <v/>
      </c>
      <c r="Q217" s="3" t="str">
        <f t="shared" si="32"/>
        <v/>
      </c>
      <c r="R217" s="3"/>
      <c r="S217" s="3"/>
      <c r="T217" s="3" t="str">
        <f t="shared" ref="T217:U280" si="33">IF($S217&lt;&gt;"N/A",TRIM(MID(SUBSTITUTE($S217,"/",REPT(" ",LEN($S217))),(T$2-1)*LEN($S217)+1,LEN($S217))),"")</f>
        <v/>
      </c>
      <c r="U217" s="3" t="str">
        <f t="shared" si="33"/>
        <v/>
      </c>
      <c r="V217" s="3"/>
      <c r="W217" s="3"/>
      <c r="X217" s="3" t="str">
        <f t="shared" si="27"/>
        <v/>
      </c>
      <c r="Y217" s="3" t="str">
        <f t="shared" si="27"/>
        <v/>
      </c>
      <c r="Z217" s="3"/>
      <c r="AA217" s="3"/>
      <c r="AB217" s="3" t="str">
        <f t="shared" si="31"/>
        <v/>
      </c>
      <c r="AC217" s="3" t="str">
        <f t="shared" si="31"/>
        <v/>
      </c>
      <c r="AD217" s="3"/>
      <c r="AE217" s="3"/>
      <c r="AF217" s="3" t="str">
        <f t="shared" si="28"/>
        <v/>
      </c>
      <c r="AG217" s="3" t="str">
        <f t="shared" si="28"/>
        <v/>
      </c>
      <c r="AH217" s="3"/>
    </row>
    <row r="218" spans="1:34" x14ac:dyDescent="0.35">
      <c r="A218" s="11"/>
      <c r="B218" s="2"/>
      <c r="C218" s="13" t="str">
        <f>IFERROR(INDEX('Hinkley Loop Info'!$B$2:$Z$300,MATCH(I218,'Hinkley Loop Info'!$A$2:$A$300,0),MATCH($C$2,'Hinkley Loop Info'!$B$1:$Z$1,0)),"No Match")</f>
        <v>No Match</v>
      </c>
      <c r="D218" s="13" t="str">
        <f>IFERROR(INDEX('Hinkley Loop Info'!$B$2:$Z$300,MATCH(I218,'Hinkley Loop Info'!$A$2:$A$300,0),MATCH($D$2,'Hinkley Loop Info'!$B$1:$Z$1,0)),"No Port Info")</f>
        <v>No Port Info</v>
      </c>
      <c r="E218" s="13" t="str">
        <f t="shared" si="29"/>
        <v>No</v>
      </c>
      <c r="F218" s="13" t="str">
        <f t="shared" si="30"/>
        <v>No Match</v>
      </c>
      <c r="G218" s="13" t="str">
        <f>IFERROR(INDEX('Hinkley Loop Info'!$B$2:$Z$300,MATCH(I218,'Hinkley Loop Info'!$A$2:$A$300,0),MATCH($G$2,'Hinkley Loop Info'!$B$1:$Z$1,0)),"No Cust ID")</f>
        <v>No Cust ID</v>
      </c>
      <c r="H218" s="4"/>
      <c r="I218" s="3"/>
      <c r="J218" s="3"/>
      <c r="K218" s="14"/>
      <c r="L218" s="3"/>
      <c r="M218" s="3"/>
      <c r="N218" s="3"/>
      <c r="O218" s="3"/>
      <c r="P218" s="3" t="str">
        <f t="shared" si="32"/>
        <v/>
      </c>
      <c r="Q218" s="3" t="str">
        <f t="shared" si="32"/>
        <v/>
      </c>
      <c r="R218" s="3"/>
      <c r="S218" s="3"/>
      <c r="T218" s="3" t="str">
        <f t="shared" si="33"/>
        <v/>
      </c>
      <c r="U218" s="3" t="str">
        <f t="shared" si="33"/>
        <v/>
      </c>
      <c r="V218" s="3"/>
      <c r="W218" s="3"/>
      <c r="X218" s="3" t="str">
        <f t="shared" ref="X218:Y281" si="34">IF($W218&lt;&gt;"N/A",TRIM(MID(SUBSTITUTE($W218,"/",REPT(" ",LEN($W218))),(X$2-1)*LEN($W218)+1,LEN($W218))),"")</f>
        <v/>
      </c>
      <c r="Y218" s="3" t="str">
        <f t="shared" si="34"/>
        <v/>
      </c>
      <c r="Z218" s="3"/>
      <c r="AA218" s="3"/>
      <c r="AB218" s="3" t="str">
        <f t="shared" si="31"/>
        <v/>
      </c>
      <c r="AC218" s="3" t="str">
        <f t="shared" si="31"/>
        <v/>
      </c>
      <c r="AD218" s="3"/>
      <c r="AE218" s="3"/>
      <c r="AF218" s="3" t="str">
        <f t="shared" si="28"/>
        <v/>
      </c>
      <c r="AG218" s="3" t="str">
        <f t="shared" si="28"/>
        <v/>
      </c>
      <c r="AH218" s="3"/>
    </row>
    <row r="219" spans="1:34" x14ac:dyDescent="0.35">
      <c r="A219" s="11"/>
      <c r="B219" s="2"/>
      <c r="C219" s="13" t="str">
        <f>IFERROR(INDEX('Hinkley Loop Info'!$B$2:$Z$300,MATCH(I219,'Hinkley Loop Info'!$A$2:$A$300,0),MATCH($C$2,'Hinkley Loop Info'!$B$1:$Z$1,0)),"No Match")</f>
        <v>No Match</v>
      </c>
      <c r="D219" s="13" t="str">
        <f>IFERROR(INDEX('Hinkley Loop Info'!$B$2:$Z$300,MATCH(I219,'Hinkley Loop Info'!$A$2:$A$300,0),MATCH($D$2,'Hinkley Loop Info'!$B$1:$Z$1,0)),"No Port Info")</f>
        <v>No Port Info</v>
      </c>
      <c r="E219" s="13" t="str">
        <f t="shared" si="29"/>
        <v>No</v>
      </c>
      <c r="F219" s="13" t="str">
        <f t="shared" si="30"/>
        <v>No Match</v>
      </c>
      <c r="G219" s="13" t="str">
        <f>IFERROR(INDEX('Hinkley Loop Info'!$B$2:$Z$300,MATCH(I219,'Hinkley Loop Info'!$A$2:$A$300,0),MATCH($G$2,'Hinkley Loop Info'!$B$1:$Z$1,0)),"No Cust ID")</f>
        <v>No Cust ID</v>
      </c>
      <c r="H219" s="4"/>
      <c r="I219" s="3"/>
      <c r="J219" s="3"/>
      <c r="K219" s="14"/>
      <c r="L219" s="3"/>
      <c r="M219" s="3"/>
      <c r="N219" s="3"/>
      <c r="O219" s="3"/>
      <c r="P219" s="3" t="str">
        <f t="shared" si="32"/>
        <v/>
      </c>
      <c r="Q219" s="3" t="str">
        <f t="shared" si="32"/>
        <v/>
      </c>
      <c r="R219" s="3"/>
      <c r="S219" s="3"/>
      <c r="T219" s="3" t="str">
        <f t="shared" si="33"/>
        <v/>
      </c>
      <c r="U219" s="3" t="str">
        <f t="shared" si="33"/>
        <v/>
      </c>
      <c r="V219" s="3"/>
      <c r="W219" s="3"/>
      <c r="X219" s="3" t="str">
        <f t="shared" si="34"/>
        <v/>
      </c>
      <c r="Y219" s="3" t="str">
        <f t="shared" si="34"/>
        <v/>
      </c>
      <c r="Z219" s="3"/>
      <c r="AA219" s="3"/>
      <c r="AB219" s="3" t="str">
        <f t="shared" si="31"/>
        <v/>
      </c>
      <c r="AC219" s="3" t="str">
        <f t="shared" si="31"/>
        <v/>
      </c>
      <c r="AD219" s="3"/>
      <c r="AE219" s="3"/>
      <c r="AF219" s="3" t="str">
        <f t="shared" si="28"/>
        <v/>
      </c>
      <c r="AG219" s="3" t="str">
        <f t="shared" si="28"/>
        <v/>
      </c>
      <c r="AH219" s="3"/>
    </row>
    <row r="220" spans="1:34" x14ac:dyDescent="0.35">
      <c r="A220" s="11"/>
      <c r="B220" s="2"/>
      <c r="C220" s="13" t="str">
        <f>IFERROR(INDEX('Hinkley Loop Info'!$B$2:$Z$300,MATCH(I220,'Hinkley Loop Info'!$A$2:$A$300,0),MATCH($C$2,'Hinkley Loop Info'!$B$1:$Z$1,0)),"No Match")</f>
        <v>No Match</v>
      </c>
      <c r="D220" s="13" t="str">
        <f>IFERROR(INDEX('Hinkley Loop Info'!$B$2:$Z$300,MATCH(I220,'Hinkley Loop Info'!$A$2:$A$300,0),MATCH($D$2,'Hinkley Loop Info'!$B$1:$Z$1,0)),"No Port Info")</f>
        <v>No Port Info</v>
      </c>
      <c r="E220" s="13" t="str">
        <f t="shared" si="29"/>
        <v>No</v>
      </c>
      <c r="F220" s="13" t="str">
        <f t="shared" si="30"/>
        <v>No Match</v>
      </c>
      <c r="G220" s="13" t="str">
        <f>IFERROR(INDEX('Hinkley Loop Info'!$B$2:$Z$300,MATCH(I220,'Hinkley Loop Info'!$A$2:$A$300,0),MATCH($G$2,'Hinkley Loop Info'!$B$1:$Z$1,0)),"No Cust ID")</f>
        <v>No Cust ID</v>
      </c>
      <c r="H220" s="4"/>
      <c r="I220" s="3"/>
      <c r="J220" s="3"/>
      <c r="K220" s="14"/>
      <c r="L220" s="3"/>
      <c r="M220" s="3"/>
      <c r="N220" s="3"/>
      <c r="O220" s="3"/>
      <c r="P220" s="3" t="str">
        <f t="shared" si="32"/>
        <v/>
      </c>
      <c r="Q220" s="3" t="str">
        <f t="shared" si="32"/>
        <v/>
      </c>
      <c r="R220" s="3"/>
      <c r="S220" s="3"/>
      <c r="T220" s="3" t="str">
        <f t="shared" si="33"/>
        <v/>
      </c>
      <c r="U220" s="3" t="str">
        <f t="shared" si="33"/>
        <v/>
      </c>
      <c r="V220" s="3"/>
      <c r="W220" s="3"/>
      <c r="X220" s="3" t="str">
        <f t="shared" si="34"/>
        <v/>
      </c>
      <c r="Y220" s="3" t="str">
        <f t="shared" si="34"/>
        <v/>
      </c>
      <c r="Z220" s="3"/>
      <c r="AA220" s="3"/>
      <c r="AB220" s="3" t="str">
        <f t="shared" si="31"/>
        <v/>
      </c>
      <c r="AC220" s="3" t="str">
        <f t="shared" si="31"/>
        <v/>
      </c>
      <c r="AD220" s="3"/>
      <c r="AE220" s="3"/>
      <c r="AF220" s="3" t="str">
        <f t="shared" si="28"/>
        <v/>
      </c>
      <c r="AG220" s="3" t="str">
        <f t="shared" si="28"/>
        <v/>
      </c>
      <c r="AH220" s="3"/>
    </row>
    <row r="221" spans="1:34" x14ac:dyDescent="0.35">
      <c r="A221" s="11"/>
      <c r="B221" s="2"/>
      <c r="C221" s="13" t="str">
        <f>IFERROR(INDEX('Hinkley Loop Info'!$B$2:$Z$300,MATCH(I221,'Hinkley Loop Info'!$A$2:$A$300,0),MATCH($C$2,'Hinkley Loop Info'!$B$1:$Z$1,0)),"No Match")</f>
        <v>No Match</v>
      </c>
      <c r="D221" s="13" t="str">
        <f>IFERROR(INDEX('Hinkley Loop Info'!$B$2:$Z$300,MATCH(I221,'Hinkley Loop Info'!$A$2:$A$300,0),MATCH($D$2,'Hinkley Loop Info'!$B$1:$Z$1,0)),"No Port Info")</f>
        <v>No Port Info</v>
      </c>
      <c r="E221" s="13" t="str">
        <f t="shared" si="29"/>
        <v>No</v>
      </c>
      <c r="F221" s="13" t="str">
        <f t="shared" si="30"/>
        <v>No Match</v>
      </c>
      <c r="G221" s="13" t="str">
        <f>IFERROR(INDEX('Hinkley Loop Info'!$B$2:$Z$300,MATCH(I221,'Hinkley Loop Info'!$A$2:$A$300,0),MATCH($G$2,'Hinkley Loop Info'!$B$1:$Z$1,0)),"No Cust ID")</f>
        <v>No Cust ID</v>
      </c>
      <c r="H221" s="4"/>
      <c r="I221" s="3"/>
      <c r="J221" s="3"/>
      <c r="K221" s="14"/>
      <c r="L221" s="3"/>
      <c r="M221" s="3"/>
      <c r="N221" s="3"/>
      <c r="O221" s="3"/>
      <c r="P221" s="3" t="str">
        <f t="shared" si="32"/>
        <v/>
      </c>
      <c r="Q221" s="3" t="str">
        <f t="shared" si="32"/>
        <v/>
      </c>
      <c r="R221" s="3"/>
      <c r="S221" s="3"/>
      <c r="T221" s="3" t="str">
        <f t="shared" si="33"/>
        <v/>
      </c>
      <c r="U221" s="3" t="str">
        <f t="shared" si="33"/>
        <v/>
      </c>
      <c r="V221" s="3"/>
      <c r="W221" s="3"/>
      <c r="X221" s="3" t="str">
        <f t="shared" si="34"/>
        <v/>
      </c>
      <c r="Y221" s="3" t="str">
        <f t="shared" si="34"/>
        <v/>
      </c>
      <c r="Z221" s="3"/>
      <c r="AA221" s="3"/>
      <c r="AB221" s="3" t="str">
        <f t="shared" si="31"/>
        <v/>
      </c>
      <c r="AC221" s="3" t="str">
        <f t="shared" si="31"/>
        <v/>
      </c>
      <c r="AD221" s="3"/>
      <c r="AE221" s="3"/>
      <c r="AF221" s="3" t="str">
        <f t="shared" si="28"/>
        <v/>
      </c>
      <c r="AG221" s="3" t="str">
        <f t="shared" si="28"/>
        <v/>
      </c>
      <c r="AH221" s="3"/>
    </row>
    <row r="222" spans="1:34" x14ac:dyDescent="0.35">
      <c r="A222" s="11"/>
      <c r="B222" s="2"/>
      <c r="C222" s="13" t="str">
        <f>IFERROR(INDEX('Hinkley Loop Info'!$B$2:$Z$300,MATCH(I222,'Hinkley Loop Info'!$A$2:$A$300,0),MATCH($C$2,'Hinkley Loop Info'!$B$1:$Z$1,0)),"No Match")</f>
        <v>No Match</v>
      </c>
      <c r="D222" s="13" t="str">
        <f>IFERROR(INDEX('Hinkley Loop Info'!$B$2:$Z$300,MATCH(I222,'Hinkley Loop Info'!$A$2:$A$300,0),MATCH($D$2,'Hinkley Loop Info'!$B$1:$Z$1,0)),"No Port Info")</f>
        <v>No Port Info</v>
      </c>
      <c r="E222" s="13" t="str">
        <f t="shared" si="29"/>
        <v>No</v>
      </c>
      <c r="F222" s="13" t="str">
        <f t="shared" si="30"/>
        <v>No Match</v>
      </c>
      <c r="G222" s="13" t="str">
        <f>IFERROR(INDEX('Hinkley Loop Info'!$B$2:$Z$300,MATCH(I222,'Hinkley Loop Info'!$A$2:$A$300,0),MATCH($G$2,'Hinkley Loop Info'!$B$1:$Z$1,0)),"No Cust ID")</f>
        <v>No Cust ID</v>
      </c>
      <c r="H222" s="4"/>
      <c r="I222" s="3"/>
      <c r="J222" s="3"/>
      <c r="K222" s="14"/>
      <c r="L222" s="3"/>
      <c r="M222" s="3"/>
      <c r="N222" s="3"/>
      <c r="O222" s="3"/>
      <c r="P222" s="3" t="str">
        <f t="shared" si="32"/>
        <v/>
      </c>
      <c r="Q222" s="3" t="str">
        <f t="shared" si="32"/>
        <v/>
      </c>
      <c r="R222" s="3"/>
      <c r="S222" s="3"/>
      <c r="T222" s="3" t="str">
        <f t="shared" si="33"/>
        <v/>
      </c>
      <c r="U222" s="3" t="str">
        <f t="shared" si="33"/>
        <v/>
      </c>
      <c r="V222" s="3"/>
      <c r="W222" s="3"/>
      <c r="X222" s="3" t="str">
        <f t="shared" si="34"/>
        <v/>
      </c>
      <c r="Y222" s="3" t="str">
        <f t="shared" si="34"/>
        <v/>
      </c>
      <c r="Z222" s="3"/>
      <c r="AA222" s="3"/>
      <c r="AB222" s="3" t="str">
        <f t="shared" si="31"/>
        <v/>
      </c>
      <c r="AC222" s="3" t="str">
        <f t="shared" si="31"/>
        <v/>
      </c>
      <c r="AD222" s="3"/>
      <c r="AE222" s="3"/>
      <c r="AF222" s="3" t="str">
        <f t="shared" si="28"/>
        <v/>
      </c>
      <c r="AG222" s="3" t="str">
        <f t="shared" si="28"/>
        <v/>
      </c>
      <c r="AH222" s="3"/>
    </row>
    <row r="223" spans="1:34" x14ac:dyDescent="0.35">
      <c r="A223" s="11"/>
      <c r="B223" s="2"/>
      <c r="C223" s="13" t="str">
        <f>IFERROR(INDEX('Hinkley Loop Info'!$B$2:$Z$300,MATCH(I223,'Hinkley Loop Info'!$A$2:$A$300,0),MATCH($C$2,'Hinkley Loop Info'!$B$1:$Z$1,0)),"No Match")</f>
        <v>No Match</v>
      </c>
      <c r="D223" s="13" t="str">
        <f>IFERROR(INDEX('Hinkley Loop Info'!$B$2:$Z$300,MATCH(I223,'Hinkley Loop Info'!$A$2:$A$300,0),MATCH($D$2,'Hinkley Loop Info'!$B$1:$Z$1,0)),"No Port Info")</f>
        <v>No Port Info</v>
      </c>
      <c r="E223" s="13" t="str">
        <f t="shared" si="29"/>
        <v>No</v>
      </c>
      <c r="F223" s="13" t="str">
        <f t="shared" si="30"/>
        <v>No Match</v>
      </c>
      <c r="G223" s="13" t="str">
        <f>IFERROR(INDEX('Hinkley Loop Info'!$B$2:$Z$300,MATCH(I223,'Hinkley Loop Info'!$A$2:$A$300,0),MATCH($G$2,'Hinkley Loop Info'!$B$1:$Z$1,0)),"No Cust ID")</f>
        <v>No Cust ID</v>
      </c>
      <c r="H223" s="4"/>
      <c r="I223" s="3"/>
      <c r="J223" s="3"/>
      <c r="K223" s="14"/>
      <c r="L223" s="3"/>
      <c r="M223" s="3"/>
      <c r="N223" s="3"/>
      <c r="O223" s="3"/>
      <c r="P223" s="3" t="str">
        <f t="shared" si="32"/>
        <v/>
      </c>
      <c r="Q223" s="3" t="str">
        <f t="shared" si="32"/>
        <v/>
      </c>
      <c r="R223" s="3"/>
      <c r="S223" s="3"/>
      <c r="T223" s="3" t="str">
        <f t="shared" si="33"/>
        <v/>
      </c>
      <c r="U223" s="3" t="str">
        <f t="shared" si="33"/>
        <v/>
      </c>
      <c r="V223" s="3"/>
      <c r="W223" s="3"/>
      <c r="X223" s="3" t="str">
        <f t="shared" si="34"/>
        <v/>
      </c>
      <c r="Y223" s="3" t="str">
        <f t="shared" si="34"/>
        <v/>
      </c>
      <c r="Z223" s="3"/>
      <c r="AA223" s="3"/>
      <c r="AB223" s="3" t="str">
        <f t="shared" si="31"/>
        <v/>
      </c>
      <c r="AC223" s="3" t="str">
        <f t="shared" si="31"/>
        <v/>
      </c>
      <c r="AD223" s="3"/>
      <c r="AE223" s="3"/>
      <c r="AF223" s="3" t="str">
        <f t="shared" si="28"/>
        <v/>
      </c>
      <c r="AG223" s="3" t="str">
        <f t="shared" si="28"/>
        <v/>
      </c>
      <c r="AH223" s="3"/>
    </row>
    <row r="224" spans="1:34" x14ac:dyDescent="0.35">
      <c r="A224" s="11"/>
      <c r="B224" s="2"/>
      <c r="C224" s="13" t="str">
        <f>IFERROR(INDEX('Hinkley Loop Info'!$B$2:$Z$300,MATCH(I224,'Hinkley Loop Info'!$A$2:$A$300,0),MATCH($C$2,'Hinkley Loop Info'!$B$1:$Z$1,0)),"No Match")</f>
        <v>No Match</v>
      </c>
      <c r="D224" s="13" t="str">
        <f>IFERROR(INDEX('Hinkley Loop Info'!$B$2:$Z$300,MATCH(I224,'Hinkley Loop Info'!$A$2:$A$300,0),MATCH($D$2,'Hinkley Loop Info'!$B$1:$Z$1,0)),"No Port Info")</f>
        <v>No Port Info</v>
      </c>
      <c r="E224" s="13" t="str">
        <f t="shared" si="29"/>
        <v>No</v>
      </c>
      <c r="F224" s="13" t="str">
        <f t="shared" si="30"/>
        <v>No Match</v>
      </c>
      <c r="G224" s="13" t="str">
        <f>IFERROR(INDEX('Hinkley Loop Info'!$B$2:$Z$300,MATCH(I224,'Hinkley Loop Info'!$A$2:$A$300,0),MATCH($G$2,'Hinkley Loop Info'!$B$1:$Z$1,0)),"No Cust ID")</f>
        <v>No Cust ID</v>
      </c>
      <c r="H224" s="4"/>
      <c r="I224" s="3"/>
      <c r="J224" s="3"/>
      <c r="K224" s="14"/>
      <c r="L224" s="3"/>
      <c r="M224" s="3"/>
      <c r="N224" s="3"/>
      <c r="O224" s="3"/>
      <c r="P224" s="3" t="str">
        <f t="shared" si="32"/>
        <v/>
      </c>
      <c r="Q224" s="3" t="str">
        <f t="shared" si="32"/>
        <v/>
      </c>
      <c r="R224" s="3"/>
      <c r="S224" s="3"/>
      <c r="T224" s="3" t="str">
        <f t="shared" si="33"/>
        <v/>
      </c>
      <c r="U224" s="3" t="str">
        <f t="shared" si="33"/>
        <v/>
      </c>
      <c r="V224" s="3"/>
      <c r="W224" s="3"/>
      <c r="X224" s="3" t="str">
        <f t="shared" si="34"/>
        <v/>
      </c>
      <c r="Y224" s="3" t="str">
        <f t="shared" si="34"/>
        <v/>
      </c>
      <c r="Z224" s="3"/>
      <c r="AA224" s="3"/>
      <c r="AB224" s="3" t="str">
        <f t="shared" si="31"/>
        <v/>
      </c>
      <c r="AC224" s="3" t="str">
        <f t="shared" si="31"/>
        <v/>
      </c>
      <c r="AD224" s="3"/>
      <c r="AE224" s="3"/>
      <c r="AF224" s="3" t="str">
        <f t="shared" si="28"/>
        <v/>
      </c>
      <c r="AG224" s="3" t="str">
        <f t="shared" si="28"/>
        <v/>
      </c>
      <c r="AH224" s="3"/>
    </row>
    <row r="225" spans="1:34" x14ac:dyDescent="0.35">
      <c r="A225" s="11"/>
      <c r="B225" s="2"/>
      <c r="C225" s="13" t="str">
        <f>IFERROR(INDEX('Hinkley Loop Info'!$B$2:$Z$300,MATCH(I225,'Hinkley Loop Info'!$A$2:$A$300,0),MATCH($C$2,'Hinkley Loop Info'!$B$1:$Z$1,0)),"No Match")</f>
        <v>No Match</v>
      </c>
      <c r="D225" s="13" t="str">
        <f>IFERROR(INDEX('Hinkley Loop Info'!$B$2:$Z$300,MATCH(I225,'Hinkley Loop Info'!$A$2:$A$300,0),MATCH($D$2,'Hinkley Loop Info'!$B$1:$Z$1,0)),"No Port Info")</f>
        <v>No Port Info</v>
      </c>
      <c r="E225" s="13" t="str">
        <f t="shared" si="29"/>
        <v>No</v>
      </c>
      <c r="F225" s="13" t="str">
        <f t="shared" si="30"/>
        <v>No Match</v>
      </c>
      <c r="G225" s="13" t="str">
        <f>IFERROR(INDEX('Hinkley Loop Info'!$B$2:$Z$300,MATCH(I225,'Hinkley Loop Info'!$A$2:$A$300,0),MATCH($G$2,'Hinkley Loop Info'!$B$1:$Z$1,0)),"No Cust ID")</f>
        <v>No Cust ID</v>
      </c>
      <c r="H225" s="4"/>
      <c r="I225" s="3"/>
      <c r="J225" s="3"/>
      <c r="K225" s="14"/>
      <c r="L225" s="3"/>
      <c r="M225" s="3"/>
      <c r="N225" s="3"/>
      <c r="O225" s="3"/>
      <c r="P225" s="3" t="str">
        <f t="shared" si="32"/>
        <v/>
      </c>
      <c r="Q225" s="3" t="str">
        <f t="shared" si="32"/>
        <v/>
      </c>
      <c r="R225" s="3"/>
      <c r="S225" s="3"/>
      <c r="T225" s="3" t="str">
        <f t="shared" si="33"/>
        <v/>
      </c>
      <c r="U225" s="3" t="str">
        <f t="shared" si="33"/>
        <v/>
      </c>
      <c r="V225" s="3"/>
      <c r="W225" s="3"/>
      <c r="X225" s="3" t="str">
        <f t="shared" si="34"/>
        <v/>
      </c>
      <c r="Y225" s="3" t="str">
        <f t="shared" si="34"/>
        <v/>
      </c>
      <c r="Z225" s="3"/>
      <c r="AA225" s="3"/>
      <c r="AB225" s="3" t="str">
        <f t="shared" si="31"/>
        <v/>
      </c>
      <c r="AC225" s="3" t="str">
        <f t="shared" si="31"/>
        <v/>
      </c>
      <c r="AD225" s="3"/>
      <c r="AE225" s="3"/>
      <c r="AF225" s="3" t="str">
        <f t="shared" si="28"/>
        <v/>
      </c>
      <c r="AG225" s="3" t="str">
        <f t="shared" si="28"/>
        <v/>
      </c>
      <c r="AH225" s="3"/>
    </row>
    <row r="226" spans="1:34" x14ac:dyDescent="0.35">
      <c r="A226" s="11"/>
      <c r="B226" s="2"/>
      <c r="C226" s="13" t="str">
        <f>IFERROR(INDEX('Hinkley Loop Info'!$B$2:$Z$300,MATCH(I226,'Hinkley Loop Info'!$A$2:$A$300,0),MATCH($C$2,'Hinkley Loop Info'!$B$1:$Z$1,0)),"No Match")</f>
        <v>No Match</v>
      </c>
      <c r="D226" s="13" t="str">
        <f>IFERROR(INDEX('Hinkley Loop Info'!$B$2:$Z$300,MATCH(I226,'Hinkley Loop Info'!$A$2:$A$300,0),MATCH($D$2,'Hinkley Loop Info'!$B$1:$Z$1,0)),"No Port Info")</f>
        <v>No Port Info</v>
      </c>
      <c r="E226" s="13" t="str">
        <f t="shared" si="29"/>
        <v>No</v>
      </c>
      <c r="F226" s="13" t="str">
        <f t="shared" si="30"/>
        <v>No Match</v>
      </c>
      <c r="G226" s="13" t="str">
        <f>IFERROR(INDEX('Hinkley Loop Info'!$B$2:$Z$300,MATCH(I226,'Hinkley Loop Info'!$A$2:$A$300,0),MATCH($G$2,'Hinkley Loop Info'!$B$1:$Z$1,0)),"No Cust ID")</f>
        <v>No Cust ID</v>
      </c>
      <c r="H226" s="4"/>
      <c r="I226" s="3"/>
      <c r="J226" s="3"/>
      <c r="K226" s="14"/>
      <c r="L226" s="3"/>
      <c r="M226" s="3"/>
      <c r="N226" s="3"/>
      <c r="O226" s="3"/>
      <c r="P226" s="3" t="str">
        <f t="shared" si="32"/>
        <v/>
      </c>
      <c r="Q226" s="3" t="str">
        <f t="shared" si="32"/>
        <v/>
      </c>
      <c r="R226" s="3"/>
      <c r="S226" s="3"/>
      <c r="T226" s="3" t="str">
        <f t="shared" si="33"/>
        <v/>
      </c>
      <c r="U226" s="3" t="str">
        <f t="shared" si="33"/>
        <v/>
      </c>
      <c r="V226" s="3"/>
      <c r="W226" s="3"/>
      <c r="X226" s="3" t="str">
        <f t="shared" si="34"/>
        <v/>
      </c>
      <c r="Y226" s="3" t="str">
        <f t="shared" si="34"/>
        <v/>
      </c>
      <c r="Z226" s="3"/>
      <c r="AA226" s="3"/>
      <c r="AB226" s="3" t="str">
        <f t="shared" si="31"/>
        <v/>
      </c>
      <c r="AC226" s="3" t="str">
        <f t="shared" si="31"/>
        <v/>
      </c>
      <c r="AD226" s="3"/>
      <c r="AE226" s="3"/>
      <c r="AF226" s="3" t="str">
        <f t="shared" si="28"/>
        <v/>
      </c>
      <c r="AG226" s="3" t="str">
        <f t="shared" si="28"/>
        <v/>
      </c>
      <c r="AH226" s="3"/>
    </row>
    <row r="227" spans="1:34" x14ac:dyDescent="0.35">
      <c r="A227" s="11"/>
      <c r="B227" s="2"/>
      <c r="C227" s="13" t="str">
        <f>IFERROR(INDEX('Hinkley Loop Info'!$B$2:$Z$300,MATCH(I227,'Hinkley Loop Info'!$A$2:$A$300,0),MATCH($C$2,'Hinkley Loop Info'!$B$1:$Z$1,0)),"No Match")</f>
        <v>No Match</v>
      </c>
      <c r="D227" s="13" t="str">
        <f>IFERROR(INDEX('Hinkley Loop Info'!$B$2:$Z$300,MATCH(I227,'Hinkley Loop Info'!$A$2:$A$300,0),MATCH($D$2,'Hinkley Loop Info'!$B$1:$Z$1,0)),"No Port Info")</f>
        <v>No Port Info</v>
      </c>
      <c r="E227" s="13" t="str">
        <f t="shared" si="29"/>
        <v>No</v>
      </c>
      <c r="F227" s="13" t="str">
        <f t="shared" si="30"/>
        <v>No Match</v>
      </c>
      <c r="G227" s="13" t="str">
        <f>IFERROR(INDEX('Hinkley Loop Info'!$B$2:$Z$300,MATCH(I227,'Hinkley Loop Info'!$A$2:$A$300,0),MATCH($G$2,'Hinkley Loop Info'!$B$1:$Z$1,0)),"No Cust ID")</f>
        <v>No Cust ID</v>
      </c>
      <c r="H227" s="4"/>
      <c r="I227" s="3"/>
      <c r="J227" s="3"/>
      <c r="K227" s="14"/>
      <c r="L227" s="3"/>
      <c r="M227" s="3"/>
      <c r="N227" s="3"/>
      <c r="O227" s="3"/>
      <c r="P227" s="3" t="str">
        <f t="shared" si="32"/>
        <v/>
      </c>
      <c r="Q227" s="3" t="str">
        <f t="shared" si="32"/>
        <v/>
      </c>
      <c r="R227" s="3"/>
      <c r="S227" s="3"/>
      <c r="T227" s="3" t="str">
        <f t="shared" si="33"/>
        <v/>
      </c>
      <c r="U227" s="3" t="str">
        <f t="shared" si="33"/>
        <v/>
      </c>
      <c r="V227" s="3"/>
      <c r="W227" s="3"/>
      <c r="X227" s="3" t="str">
        <f t="shared" si="34"/>
        <v/>
      </c>
      <c r="Y227" s="3" t="str">
        <f t="shared" si="34"/>
        <v/>
      </c>
      <c r="Z227" s="3"/>
      <c r="AA227" s="3"/>
      <c r="AB227" s="3" t="str">
        <f t="shared" si="31"/>
        <v/>
      </c>
      <c r="AC227" s="3" t="str">
        <f t="shared" si="31"/>
        <v/>
      </c>
      <c r="AD227" s="3"/>
      <c r="AE227" s="3"/>
      <c r="AF227" s="3" t="str">
        <f t="shared" si="28"/>
        <v/>
      </c>
      <c r="AG227" s="3" t="str">
        <f t="shared" si="28"/>
        <v/>
      </c>
      <c r="AH227" s="3"/>
    </row>
    <row r="228" spans="1:34" x14ac:dyDescent="0.35">
      <c r="A228" s="11"/>
      <c r="B228" s="2"/>
      <c r="C228" s="13" t="str">
        <f>IFERROR(INDEX('Hinkley Loop Info'!$B$2:$Z$300,MATCH(I228,'Hinkley Loop Info'!$A$2:$A$300,0),MATCH($C$2,'Hinkley Loop Info'!$B$1:$Z$1,0)),"No Match")</f>
        <v>No Match</v>
      </c>
      <c r="D228" s="13" t="str">
        <f>IFERROR(INDEX('Hinkley Loop Info'!$B$2:$Z$300,MATCH(I228,'Hinkley Loop Info'!$A$2:$A$300,0),MATCH($D$2,'Hinkley Loop Info'!$B$1:$Z$1,0)),"No Port Info")</f>
        <v>No Port Info</v>
      </c>
      <c r="E228" s="13" t="str">
        <f t="shared" si="29"/>
        <v>No</v>
      </c>
      <c r="F228" s="13" t="str">
        <f t="shared" si="30"/>
        <v>No Match</v>
      </c>
      <c r="G228" s="13" t="str">
        <f>IFERROR(INDEX('Hinkley Loop Info'!$B$2:$Z$300,MATCH(I228,'Hinkley Loop Info'!$A$2:$A$300,0),MATCH($G$2,'Hinkley Loop Info'!$B$1:$Z$1,0)),"No Cust ID")</f>
        <v>No Cust ID</v>
      </c>
      <c r="H228" s="4"/>
      <c r="I228" s="3"/>
      <c r="J228" s="3"/>
      <c r="K228" s="14"/>
      <c r="L228" s="3"/>
      <c r="M228" s="3"/>
      <c r="N228" s="3"/>
      <c r="O228" s="3"/>
      <c r="P228" s="3" t="str">
        <f t="shared" si="32"/>
        <v/>
      </c>
      <c r="Q228" s="3" t="str">
        <f t="shared" si="32"/>
        <v/>
      </c>
      <c r="R228" s="3"/>
      <c r="S228" s="3"/>
      <c r="T228" s="3" t="str">
        <f t="shared" si="33"/>
        <v/>
      </c>
      <c r="U228" s="3" t="str">
        <f t="shared" si="33"/>
        <v/>
      </c>
      <c r="V228" s="3"/>
      <c r="W228" s="3"/>
      <c r="X228" s="3" t="str">
        <f t="shared" si="34"/>
        <v/>
      </c>
      <c r="Y228" s="3" t="str">
        <f t="shared" si="34"/>
        <v/>
      </c>
      <c r="Z228" s="3"/>
      <c r="AA228" s="3"/>
      <c r="AB228" s="3" t="str">
        <f t="shared" si="31"/>
        <v/>
      </c>
      <c r="AC228" s="3" t="str">
        <f t="shared" si="31"/>
        <v/>
      </c>
      <c r="AD228" s="3"/>
      <c r="AE228" s="3"/>
      <c r="AF228" s="3" t="str">
        <f t="shared" ref="AF228:AG291" si="35">IF($AE228&lt;&gt;"N/A",TRIM(MID(SUBSTITUTE($AE228,"/",REPT(" ",LEN($AE228))),(AF$2-1)*LEN($AE228)+1,LEN($AE228))),"")</f>
        <v/>
      </c>
      <c r="AG228" s="3" t="str">
        <f t="shared" si="35"/>
        <v/>
      </c>
      <c r="AH228" s="3"/>
    </row>
    <row r="229" spans="1:34" x14ac:dyDescent="0.35">
      <c r="A229" s="11"/>
      <c r="B229" s="2"/>
      <c r="C229" s="13" t="str">
        <f>IFERROR(INDEX('Hinkley Loop Info'!$B$2:$Z$300,MATCH(I229,'Hinkley Loop Info'!$A$2:$A$300,0),MATCH($C$2,'Hinkley Loop Info'!$B$1:$Z$1,0)),"No Match")</f>
        <v>No Match</v>
      </c>
      <c r="D229" s="13" t="str">
        <f>IFERROR(INDEX('Hinkley Loop Info'!$B$2:$Z$300,MATCH(I229,'Hinkley Loop Info'!$A$2:$A$300,0),MATCH($D$2,'Hinkley Loop Info'!$B$1:$Z$1,0)),"No Port Info")</f>
        <v>No Port Info</v>
      </c>
      <c r="E229" s="13" t="str">
        <f t="shared" si="29"/>
        <v>No</v>
      </c>
      <c r="F229" s="13" t="str">
        <f t="shared" si="30"/>
        <v>No Match</v>
      </c>
      <c r="G229" s="13" t="str">
        <f>IFERROR(INDEX('Hinkley Loop Info'!$B$2:$Z$300,MATCH(I229,'Hinkley Loop Info'!$A$2:$A$300,0),MATCH($G$2,'Hinkley Loop Info'!$B$1:$Z$1,0)),"No Cust ID")</f>
        <v>No Cust ID</v>
      </c>
      <c r="H229" s="4"/>
      <c r="I229" s="3"/>
      <c r="J229" s="3"/>
      <c r="K229" s="14"/>
      <c r="L229" s="3"/>
      <c r="M229" s="3"/>
      <c r="N229" s="3"/>
      <c r="O229" s="3"/>
      <c r="P229" s="3" t="str">
        <f t="shared" si="32"/>
        <v/>
      </c>
      <c r="Q229" s="3" t="str">
        <f t="shared" si="32"/>
        <v/>
      </c>
      <c r="R229" s="3"/>
      <c r="S229" s="3"/>
      <c r="T229" s="3" t="str">
        <f t="shared" si="33"/>
        <v/>
      </c>
      <c r="U229" s="3" t="str">
        <f t="shared" si="33"/>
        <v/>
      </c>
      <c r="V229" s="3"/>
      <c r="W229" s="3"/>
      <c r="X229" s="3" t="str">
        <f t="shared" si="34"/>
        <v/>
      </c>
      <c r="Y229" s="3" t="str">
        <f t="shared" si="34"/>
        <v/>
      </c>
      <c r="Z229" s="3"/>
      <c r="AA229" s="3"/>
      <c r="AB229" s="3" t="str">
        <f t="shared" si="31"/>
        <v/>
      </c>
      <c r="AC229" s="3" t="str">
        <f t="shared" si="31"/>
        <v/>
      </c>
      <c r="AD229" s="3"/>
      <c r="AE229" s="3"/>
      <c r="AF229" s="3" t="str">
        <f t="shared" si="35"/>
        <v/>
      </c>
      <c r="AG229" s="3" t="str">
        <f t="shared" si="35"/>
        <v/>
      </c>
      <c r="AH229" s="3"/>
    </row>
    <row r="230" spans="1:34" x14ac:dyDescent="0.35">
      <c r="A230" s="11"/>
      <c r="B230" s="2"/>
      <c r="C230" s="13" t="str">
        <f>IFERROR(INDEX('Hinkley Loop Info'!$B$2:$Z$300,MATCH(I230,'Hinkley Loop Info'!$A$2:$A$300,0),MATCH($C$2,'Hinkley Loop Info'!$B$1:$Z$1,0)),"No Match")</f>
        <v>No Match</v>
      </c>
      <c r="D230" s="13" t="str">
        <f>IFERROR(INDEX('Hinkley Loop Info'!$B$2:$Z$300,MATCH(I230,'Hinkley Loop Info'!$A$2:$A$300,0),MATCH($D$2,'Hinkley Loop Info'!$B$1:$Z$1,0)),"No Port Info")</f>
        <v>No Port Info</v>
      </c>
      <c r="E230" s="13" t="str">
        <f t="shared" si="29"/>
        <v>No</v>
      </c>
      <c r="F230" s="13" t="str">
        <f t="shared" si="30"/>
        <v>No Match</v>
      </c>
      <c r="G230" s="13" t="str">
        <f>IFERROR(INDEX('Hinkley Loop Info'!$B$2:$Z$300,MATCH(I230,'Hinkley Loop Info'!$A$2:$A$300,0),MATCH($G$2,'Hinkley Loop Info'!$B$1:$Z$1,0)),"No Cust ID")</f>
        <v>No Cust ID</v>
      </c>
      <c r="H230" s="4"/>
      <c r="I230" s="3"/>
      <c r="J230" s="3"/>
      <c r="K230" s="14"/>
      <c r="L230" s="3"/>
      <c r="M230" s="3"/>
      <c r="N230" s="3"/>
      <c r="O230" s="3"/>
      <c r="P230" s="3" t="str">
        <f t="shared" si="32"/>
        <v/>
      </c>
      <c r="Q230" s="3" t="str">
        <f t="shared" si="32"/>
        <v/>
      </c>
      <c r="R230" s="3"/>
      <c r="S230" s="3"/>
      <c r="T230" s="3" t="str">
        <f t="shared" si="33"/>
        <v/>
      </c>
      <c r="U230" s="3" t="str">
        <f t="shared" si="33"/>
        <v/>
      </c>
      <c r="V230" s="3"/>
      <c r="W230" s="3"/>
      <c r="X230" s="3" t="str">
        <f t="shared" si="34"/>
        <v/>
      </c>
      <c r="Y230" s="3" t="str">
        <f t="shared" si="34"/>
        <v/>
      </c>
      <c r="Z230" s="3"/>
      <c r="AA230" s="3"/>
      <c r="AB230" s="3" t="str">
        <f t="shared" si="31"/>
        <v/>
      </c>
      <c r="AC230" s="3" t="str">
        <f t="shared" si="31"/>
        <v/>
      </c>
      <c r="AD230" s="3"/>
      <c r="AE230" s="3"/>
      <c r="AF230" s="3" t="str">
        <f t="shared" si="35"/>
        <v/>
      </c>
      <c r="AG230" s="3" t="str">
        <f t="shared" si="35"/>
        <v/>
      </c>
      <c r="AH230" s="3"/>
    </row>
    <row r="231" spans="1:34" x14ac:dyDescent="0.35">
      <c r="A231" s="11"/>
      <c r="B231" s="2"/>
      <c r="C231" s="13" t="str">
        <f>IFERROR(INDEX('Hinkley Loop Info'!$B$2:$Z$300,MATCH(I231,'Hinkley Loop Info'!$A$2:$A$300,0),MATCH($C$2,'Hinkley Loop Info'!$B$1:$Z$1,0)),"No Match")</f>
        <v>No Match</v>
      </c>
      <c r="D231" s="13" t="str">
        <f>IFERROR(INDEX('Hinkley Loop Info'!$B$2:$Z$300,MATCH(I231,'Hinkley Loop Info'!$A$2:$A$300,0),MATCH($D$2,'Hinkley Loop Info'!$B$1:$Z$1,0)),"No Port Info")</f>
        <v>No Port Info</v>
      </c>
      <c r="E231" s="13" t="str">
        <f t="shared" si="29"/>
        <v>No</v>
      </c>
      <c r="F231" s="13" t="str">
        <f t="shared" si="30"/>
        <v>No Match</v>
      </c>
      <c r="G231" s="13" t="str">
        <f>IFERROR(INDEX('Hinkley Loop Info'!$B$2:$Z$300,MATCH(I231,'Hinkley Loop Info'!$A$2:$A$300,0),MATCH($G$2,'Hinkley Loop Info'!$B$1:$Z$1,0)),"No Cust ID")</f>
        <v>No Cust ID</v>
      </c>
      <c r="H231" s="4"/>
      <c r="I231" s="3"/>
      <c r="J231" s="3"/>
      <c r="K231" s="14"/>
      <c r="L231" s="3"/>
      <c r="M231" s="3"/>
      <c r="N231" s="3"/>
      <c r="O231" s="3"/>
      <c r="P231" s="3" t="str">
        <f t="shared" si="32"/>
        <v/>
      </c>
      <c r="Q231" s="3" t="str">
        <f t="shared" si="32"/>
        <v/>
      </c>
      <c r="R231" s="3"/>
      <c r="S231" s="3"/>
      <c r="T231" s="3" t="str">
        <f t="shared" si="33"/>
        <v/>
      </c>
      <c r="U231" s="3" t="str">
        <f t="shared" si="33"/>
        <v/>
      </c>
      <c r="V231" s="3"/>
      <c r="W231" s="3"/>
      <c r="X231" s="3" t="str">
        <f t="shared" si="34"/>
        <v/>
      </c>
      <c r="Y231" s="3" t="str">
        <f t="shared" si="34"/>
        <v/>
      </c>
      <c r="Z231" s="3"/>
      <c r="AA231" s="3"/>
      <c r="AB231" s="3" t="str">
        <f t="shared" si="31"/>
        <v/>
      </c>
      <c r="AC231" s="3" t="str">
        <f t="shared" si="31"/>
        <v/>
      </c>
      <c r="AD231" s="3"/>
      <c r="AE231" s="3"/>
      <c r="AF231" s="3" t="str">
        <f t="shared" si="35"/>
        <v/>
      </c>
      <c r="AG231" s="3" t="str">
        <f t="shared" si="35"/>
        <v/>
      </c>
      <c r="AH231" s="3"/>
    </row>
    <row r="232" spans="1:34" x14ac:dyDescent="0.35">
      <c r="A232" s="11"/>
      <c r="B232" s="2"/>
      <c r="C232" s="13" t="str">
        <f>IFERROR(INDEX('Hinkley Loop Info'!$B$2:$Z$300,MATCH(I232,'Hinkley Loop Info'!$A$2:$A$300,0),MATCH($C$2,'Hinkley Loop Info'!$B$1:$Z$1,0)),"No Match")</f>
        <v>No Match</v>
      </c>
      <c r="D232" s="13" t="str">
        <f>IFERROR(INDEX('Hinkley Loop Info'!$B$2:$Z$300,MATCH(I232,'Hinkley Loop Info'!$A$2:$A$300,0),MATCH($D$2,'Hinkley Loop Info'!$B$1:$Z$1,0)),"No Port Info")</f>
        <v>No Port Info</v>
      </c>
      <c r="E232" s="13" t="str">
        <f t="shared" si="29"/>
        <v>No</v>
      </c>
      <c r="F232" s="13" t="str">
        <f t="shared" si="30"/>
        <v>No Match</v>
      </c>
      <c r="G232" s="13" t="str">
        <f>IFERROR(INDEX('Hinkley Loop Info'!$B$2:$Z$300,MATCH(I232,'Hinkley Loop Info'!$A$2:$A$300,0),MATCH($G$2,'Hinkley Loop Info'!$B$1:$Z$1,0)),"No Cust ID")</f>
        <v>No Cust ID</v>
      </c>
      <c r="H232" s="4"/>
      <c r="I232" s="3"/>
      <c r="J232" s="3"/>
      <c r="K232" s="14"/>
      <c r="L232" s="3"/>
      <c r="M232" s="3"/>
      <c r="N232" s="3"/>
      <c r="O232" s="3"/>
      <c r="P232" s="3" t="str">
        <f t="shared" si="32"/>
        <v/>
      </c>
      <c r="Q232" s="3" t="str">
        <f t="shared" si="32"/>
        <v/>
      </c>
      <c r="R232" s="3"/>
      <c r="S232" s="3"/>
      <c r="T232" s="3" t="str">
        <f t="shared" si="33"/>
        <v/>
      </c>
      <c r="U232" s="3" t="str">
        <f t="shared" si="33"/>
        <v/>
      </c>
      <c r="V232" s="3"/>
      <c r="W232" s="3"/>
      <c r="X232" s="3" t="str">
        <f t="shared" si="34"/>
        <v/>
      </c>
      <c r="Y232" s="3" t="str">
        <f t="shared" si="34"/>
        <v/>
      </c>
      <c r="Z232" s="3"/>
      <c r="AA232" s="3"/>
      <c r="AB232" s="3" t="str">
        <f t="shared" si="31"/>
        <v/>
      </c>
      <c r="AC232" s="3" t="str">
        <f t="shared" si="31"/>
        <v/>
      </c>
      <c r="AD232" s="3"/>
      <c r="AE232" s="3"/>
      <c r="AF232" s="3" t="str">
        <f t="shared" si="35"/>
        <v/>
      </c>
      <c r="AG232" s="3" t="str">
        <f t="shared" si="35"/>
        <v/>
      </c>
      <c r="AH232" s="3"/>
    </row>
    <row r="233" spans="1:34" x14ac:dyDescent="0.35">
      <c r="A233" s="11"/>
      <c r="B233" s="2"/>
      <c r="C233" s="13" t="str">
        <f>IFERROR(INDEX('Hinkley Loop Info'!$B$2:$Z$300,MATCH(I233,'Hinkley Loop Info'!$A$2:$A$300,0),MATCH($C$2,'Hinkley Loop Info'!$B$1:$Z$1,0)),"No Match")</f>
        <v>No Match</v>
      </c>
      <c r="D233" s="13" t="str">
        <f>IFERROR(INDEX('Hinkley Loop Info'!$B$2:$Z$300,MATCH(I233,'Hinkley Loop Info'!$A$2:$A$300,0),MATCH($D$2,'Hinkley Loop Info'!$B$1:$Z$1,0)),"No Port Info")</f>
        <v>No Port Info</v>
      </c>
      <c r="E233" s="13" t="str">
        <f t="shared" si="29"/>
        <v>No</v>
      </c>
      <c r="F233" s="13" t="str">
        <f t="shared" si="30"/>
        <v>No Match</v>
      </c>
      <c r="G233" s="13" t="str">
        <f>IFERROR(INDEX('Hinkley Loop Info'!$B$2:$Z$300,MATCH(I233,'Hinkley Loop Info'!$A$2:$A$300,0),MATCH($G$2,'Hinkley Loop Info'!$B$1:$Z$1,0)),"No Cust ID")</f>
        <v>No Cust ID</v>
      </c>
      <c r="H233" s="4"/>
      <c r="I233" s="3"/>
      <c r="J233" s="3"/>
      <c r="K233" s="14"/>
      <c r="L233" s="3"/>
      <c r="M233" s="3"/>
      <c r="N233" s="3"/>
      <c r="O233" s="3"/>
      <c r="P233" s="3" t="str">
        <f t="shared" si="32"/>
        <v/>
      </c>
      <c r="Q233" s="3" t="str">
        <f t="shared" si="32"/>
        <v/>
      </c>
      <c r="R233" s="3"/>
      <c r="S233" s="3"/>
      <c r="T233" s="3" t="str">
        <f t="shared" si="33"/>
        <v/>
      </c>
      <c r="U233" s="3" t="str">
        <f t="shared" si="33"/>
        <v/>
      </c>
      <c r="V233" s="3"/>
      <c r="W233" s="3"/>
      <c r="X233" s="3" t="str">
        <f t="shared" si="34"/>
        <v/>
      </c>
      <c r="Y233" s="3" t="str">
        <f t="shared" si="34"/>
        <v/>
      </c>
      <c r="Z233" s="3"/>
      <c r="AA233" s="3"/>
      <c r="AB233" s="3" t="str">
        <f t="shared" si="31"/>
        <v/>
      </c>
      <c r="AC233" s="3" t="str">
        <f t="shared" si="31"/>
        <v/>
      </c>
      <c r="AD233" s="3"/>
      <c r="AE233" s="3"/>
      <c r="AF233" s="3" t="str">
        <f t="shared" si="35"/>
        <v/>
      </c>
      <c r="AG233" s="3" t="str">
        <f t="shared" si="35"/>
        <v/>
      </c>
      <c r="AH233" s="3"/>
    </row>
    <row r="234" spans="1:34" x14ac:dyDescent="0.35">
      <c r="A234" s="11"/>
      <c r="B234" s="2"/>
      <c r="C234" s="13" t="str">
        <f>IFERROR(INDEX('Hinkley Loop Info'!$B$2:$Z$300,MATCH(I234,'Hinkley Loop Info'!$A$2:$A$300,0),MATCH($C$2,'Hinkley Loop Info'!$B$1:$Z$1,0)),"No Match")</f>
        <v>No Match</v>
      </c>
      <c r="D234" s="13" t="str">
        <f>IFERROR(INDEX('Hinkley Loop Info'!$B$2:$Z$300,MATCH(I234,'Hinkley Loop Info'!$A$2:$A$300,0),MATCH($D$2,'Hinkley Loop Info'!$B$1:$Z$1,0)),"No Port Info")</f>
        <v>No Port Info</v>
      </c>
      <c r="E234" s="13" t="str">
        <f t="shared" si="29"/>
        <v>No</v>
      </c>
      <c r="F234" s="13" t="str">
        <f t="shared" si="30"/>
        <v>No Match</v>
      </c>
      <c r="G234" s="13" t="str">
        <f>IFERROR(INDEX('Hinkley Loop Info'!$B$2:$Z$300,MATCH(I234,'Hinkley Loop Info'!$A$2:$A$300,0),MATCH($G$2,'Hinkley Loop Info'!$B$1:$Z$1,0)),"No Cust ID")</f>
        <v>No Cust ID</v>
      </c>
      <c r="H234" s="4"/>
      <c r="I234" s="3"/>
      <c r="J234" s="3"/>
      <c r="K234" s="14"/>
      <c r="L234" s="3"/>
      <c r="M234" s="3"/>
      <c r="N234" s="3"/>
      <c r="O234" s="3"/>
      <c r="P234" s="3" t="str">
        <f t="shared" si="32"/>
        <v/>
      </c>
      <c r="Q234" s="3" t="str">
        <f t="shared" si="32"/>
        <v/>
      </c>
      <c r="R234" s="3"/>
      <c r="S234" s="3"/>
      <c r="T234" s="3" t="str">
        <f t="shared" si="33"/>
        <v/>
      </c>
      <c r="U234" s="3" t="str">
        <f t="shared" si="33"/>
        <v/>
      </c>
      <c r="V234" s="3"/>
      <c r="W234" s="3"/>
      <c r="X234" s="3" t="str">
        <f t="shared" si="34"/>
        <v/>
      </c>
      <c r="Y234" s="3" t="str">
        <f t="shared" si="34"/>
        <v/>
      </c>
      <c r="Z234" s="3"/>
      <c r="AA234" s="3"/>
      <c r="AB234" s="3" t="str">
        <f t="shared" si="31"/>
        <v/>
      </c>
      <c r="AC234" s="3" t="str">
        <f t="shared" si="31"/>
        <v/>
      </c>
      <c r="AD234" s="3"/>
      <c r="AE234" s="3"/>
      <c r="AF234" s="3" t="str">
        <f t="shared" si="35"/>
        <v/>
      </c>
      <c r="AG234" s="3" t="str">
        <f t="shared" si="35"/>
        <v/>
      </c>
      <c r="AH234" s="3"/>
    </row>
    <row r="235" spans="1:34" x14ac:dyDescent="0.35">
      <c r="A235" s="11"/>
      <c r="B235" s="2"/>
      <c r="C235" s="13" t="str">
        <f>IFERROR(INDEX('Hinkley Loop Info'!$B$2:$Z$300,MATCH(I235,'Hinkley Loop Info'!$A$2:$A$300,0),MATCH($C$2,'Hinkley Loop Info'!$B$1:$Z$1,0)),"No Match")</f>
        <v>No Match</v>
      </c>
      <c r="D235" s="13" t="str">
        <f>IFERROR(INDEX('Hinkley Loop Info'!$B$2:$Z$300,MATCH(I235,'Hinkley Loop Info'!$A$2:$A$300,0),MATCH($D$2,'Hinkley Loop Info'!$B$1:$Z$1,0)),"No Port Info")</f>
        <v>No Port Info</v>
      </c>
      <c r="E235" s="13" t="str">
        <f t="shared" si="29"/>
        <v>No</v>
      </c>
      <c r="F235" s="13" t="str">
        <f t="shared" si="30"/>
        <v>No Match</v>
      </c>
      <c r="G235" s="13" t="str">
        <f>IFERROR(INDEX('Hinkley Loop Info'!$B$2:$Z$300,MATCH(I235,'Hinkley Loop Info'!$A$2:$A$300,0),MATCH($G$2,'Hinkley Loop Info'!$B$1:$Z$1,0)),"No Cust ID")</f>
        <v>No Cust ID</v>
      </c>
      <c r="H235" s="4"/>
      <c r="I235" s="3"/>
      <c r="J235" s="3"/>
      <c r="K235" s="14"/>
      <c r="L235" s="3"/>
      <c r="M235" s="3"/>
      <c r="N235" s="3"/>
      <c r="O235" s="3"/>
      <c r="P235" s="3" t="str">
        <f t="shared" si="32"/>
        <v/>
      </c>
      <c r="Q235" s="3" t="str">
        <f t="shared" si="32"/>
        <v/>
      </c>
      <c r="R235" s="3"/>
      <c r="S235" s="3"/>
      <c r="T235" s="3" t="str">
        <f t="shared" si="33"/>
        <v/>
      </c>
      <c r="U235" s="3" t="str">
        <f t="shared" si="33"/>
        <v/>
      </c>
      <c r="V235" s="3"/>
      <c r="W235" s="3"/>
      <c r="X235" s="3" t="str">
        <f t="shared" si="34"/>
        <v/>
      </c>
      <c r="Y235" s="3" t="str">
        <f t="shared" si="34"/>
        <v/>
      </c>
      <c r="Z235" s="3"/>
      <c r="AA235" s="3"/>
      <c r="AB235" s="3" t="str">
        <f t="shared" si="31"/>
        <v/>
      </c>
      <c r="AC235" s="3" t="str">
        <f t="shared" si="31"/>
        <v/>
      </c>
      <c r="AD235" s="3"/>
      <c r="AE235" s="3"/>
      <c r="AF235" s="3" t="str">
        <f t="shared" si="35"/>
        <v/>
      </c>
      <c r="AG235" s="3" t="str">
        <f t="shared" si="35"/>
        <v/>
      </c>
      <c r="AH235" s="3"/>
    </row>
    <row r="236" spans="1:34" x14ac:dyDescent="0.35">
      <c r="A236" s="11"/>
      <c r="B236" s="2"/>
      <c r="C236" s="13" t="str">
        <f>IFERROR(INDEX('Hinkley Loop Info'!$B$2:$Z$300,MATCH(I236,'Hinkley Loop Info'!$A$2:$A$300,0),MATCH($C$2,'Hinkley Loop Info'!$B$1:$Z$1,0)),"No Match")</f>
        <v>No Match</v>
      </c>
      <c r="D236" s="13" t="str">
        <f>IFERROR(INDEX('Hinkley Loop Info'!$B$2:$Z$300,MATCH(I236,'Hinkley Loop Info'!$A$2:$A$300,0),MATCH($D$2,'Hinkley Loop Info'!$B$1:$Z$1,0)),"No Port Info")</f>
        <v>No Port Info</v>
      </c>
      <c r="E236" s="13" t="str">
        <f t="shared" si="29"/>
        <v>No</v>
      </c>
      <c r="F236" s="13" t="str">
        <f t="shared" si="30"/>
        <v>No Match</v>
      </c>
      <c r="G236" s="13" t="str">
        <f>IFERROR(INDEX('Hinkley Loop Info'!$B$2:$Z$300,MATCH(I236,'Hinkley Loop Info'!$A$2:$A$300,0),MATCH($G$2,'Hinkley Loop Info'!$B$1:$Z$1,0)),"No Cust ID")</f>
        <v>No Cust ID</v>
      </c>
      <c r="H236" s="4"/>
      <c r="I236" s="3"/>
      <c r="J236" s="3"/>
      <c r="K236" s="14"/>
      <c r="L236" s="3"/>
      <c r="M236" s="3"/>
      <c r="N236" s="3"/>
      <c r="O236" s="3"/>
      <c r="P236" s="3" t="str">
        <f t="shared" si="32"/>
        <v/>
      </c>
      <c r="Q236" s="3" t="str">
        <f t="shared" si="32"/>
        <v/>
      </c>
      <c r="R236" s="3"/>
      <c r="S236" s="3"/>
      <c r="T236" s="3" t="str">
        <f t="shared" si="33"/>
        <v/>
      </c>
      <c r="U236" s="3" t="str">
        <f t="shared" si="33"/>
        <v/>
      </c>
      <c r="V236" s="3"/>
      <c r="W236" s="3"/>
      <c r="X236" s="3" t="str">
        <f t="shared" si="34"/>
        <v/>
      </c>
      <c r="Y236" s="3" t="str">
        <f t="shared" si="34"/>
        <v/>
      </c>
      <c r="Z236" s="3"/>
      <c r="AA236" s="3"/>
      <c r="AB236" s="3" t="str">
        <f t="shared" si="31"/>
        <v/>
      </c>
      <c r="AC236" s="3" t="str">
        <f t="shared" si="31"/>
        <v/>
      </c>
      <c r="AD236" s="3"/>
      <c r="AE236" s="3"/>
      <c r="AF236" s="3" t="str">
        <f t="shared" si="35"/>
        <v/>
      </c>
      <c r="AG236" s="3" t="str">
        <f t="shared" si="35"/>
        <v/>
      </c>
      <c r="AH236" s="3"/>
    </row>
    <row r="237" spans="1:34" x14ac:dyDescent="0.35">
      <c r="A237" s="11"/>
      <c r="B237" s="2"/>
      <c r="C237" s="13" t="str">
        <f>IFERROR(INDEX('Hinkley Loop Info'!$B$2:$Z$300,MATCH(I237,'Hinkley Loop Info'!$A$2:$A$300,0),MATCH($C$2,'Hinkley Loop Info'!$B$1:$Z$1,0)),"No Match")</f>
        <v>No Match</v>
      </c>
      <c r="D237" s="13" t="str">
        <f>IFERROR(INDEX('Hinkley Loop Info'!$B$2:$Z$300,MATCH(I237,'Hinkley Loop Info'!$A$2:$A$300,0),MATCH($D$2,'Hinkley Loop Info'!$B$1:$Z$1,0)),"No Port Info")</f>
        <v>No Port Info</v>
      </c>
      <c r="E237" s="13" t="str">
        <f t="shared" si="29"/>
        <v>No</v>
      </c>
      <c r="F237" s="13" t="str">
        <f t="shared" si="30"/>
        <v>No Match</v>
      </c>
      <c r="G237" s="13" t="str">
        <f>IFERROR(INDEX('Hinkley Loop Info'!$B$2:$Z$300,MATCH(I237,'Hinkley Loop Info'!$A$2:$A$300,0),MATCH($G$2,'Hinkley Loop Info'!$B$1:$Z$1,0)),"No Cust ID")</f>
        <v>No Cust ID</v>
      </c>
      <c r="H237" s="4"/>
      <c r="I237" s="3"/>
      <c r="J237" s="3"/>
      <c r="K237" s="14"/>
      <c r="L237" s="3"/>
      <c r="M237" s="3"/>
      <c r="N237" s="3"/>
      <c r="O237" s="3"/>
      <c r="P237" s="3" t="str">
        <f t="shared" si="32"/>
        <v/>
      </c>
      <c r="Q237" s="3" t="str">
        <f t="shared" si="32"/>
        <v/>
      </c>
      <c r="R237" s="3"/>
      <c r="S237" s="3"/>
      <c r="T237" s="3" t="str">
        <f t="shared" si="33"/>
        <v/>
      </c>
      <c r="U237" s="3" t="str">
        <f t="shared" si="33"/>
        <v/>
      </c>
      <c r="V237" s="3"/>
      <c r="W237" s="3"/>
      <c r="X237" s="3" t="str">
        <f t="shared" si="34"/>
        <v/>
      </c>
      <c r="Y237" s="3" t="str">
        <f t="shared" si="34"/>
        <v/>
      </c>
      <c r="Z237" s="3"/>
      <c r="AA237" s="3"/>
      <c r="AB237" s="3" t="str">
        <f t="shared" si="31"/>
        <v/>
      </c>
      <c r="AC237" s="3" t="str">
        <f t="shared" si="31"/>
        <v/>
      </c>
      <c r="AD237" s="3"/>
      <c r="AE237" s="3"/>
      <c r="AF237" s="3" t="str">
        <f t="shared" si="35"/>
        <v/>
      </c>
      <c r="AG237" s="3" t="str">
        <f t="shared" si="35"/>
        <v/>
      </c>
      <c r="AH237" s="3"/>
    </row>
    <row r="238" spans="1:34" x14ac:dyDescent="0.35">
      <c r="A238" s="11"/>
      <c r="B238" s="2"/>
      <c r="C238" s="13" t="str">
        <f>IFERROR(INDEX('Hinkley Loop Info'!$B$2:$Z$300,MATCH(I238,'Hinkley Loop Info'!$A$2:$A$300,0),MATCH($C$2,'Hinkley Loop Info'!$B$1:$Z$1,0)),"No Match")</f>
        <v>No Match</v>
      </c>
      <c r="D238" s="13" t="str">
        <f>IFERROR(INDEX('Hinkley Loop Info'!$B$2:$Z$300,MATCH(I238,'Hinkley Loop Info'!$A$2:$A$300,0),MATCH($D$2,'Hinkley Loop Info'!$B$1:$Z$1,0)),"No Port Info")</f>
        <v>No Port Info</v>
      </c>
      <c r="E238" s="13" t="str">
        <f t="shared" si="29"/>
        <v>No</v>
      </c>
      <c r="F238" s="13" t="str">
        <f t="shared" si="30"/>
        <v>No Match</v>
      </c>
      <c r="G238" s="13" t="str">
        <f>IFERROR(INDEX('Hinkley Loop Info'!$B$2:$Z$300,MATCH(I238,'Hinkley Loop Info'!$A$2:$A$300,0),MATCH($G$2,'Hinkley Loop Info'!$B$1:$Z$1,0)),"No Cust ID")</f>
        <v>No Cust ID</v>
      </c>
      <c r="H238" s="4"/>
      <c r="I238" s="3"/>
      <c r="J238" s="3"/>
      <c r="K238" s="14"/>
      <c r="L238" s="3"/>
      <c r="M238" s="3"/>
      <c r="N238" s="3"/>
      <c r="O238" s="3"/>
      <c r="P238" s="3" t="str">
        <f t="shared" si="32"/>
        <v/>
      </c>
      <c r="Q238" s="3" t="str">
        <f t="shared" si="32"/>
        <v/>
      </c>
      <c r="R238" s="3"/>
      <c r="S238" s="3"/>
      <c r="T238" s="3" t="str">
        <f t="shared" si="33"/>
        <v/>
      </c>
      <c r="U238" s="3" t="str">
        <f t="shared" si="33"/>
        <v/>
      </c>
      <c r="V238" s="3"/>
      <c r="W238" s="3"/>
      <c r="X238" s="3" t="str">
        <f t="shared" si="34"/>
        <v/>
      </c>
      <c r="Y238" s="3" t="str">
        <f t="shared" si="34"/>
        <v/>
      </c>
      <c r="Z238" s="3"/>
      <c r="AA238" s="3"/>
      <c r="AB238" s="3" t="str">
        <f t="shared" si="31"/>
        <v/>
      </c>
      <c r="AC238" s="3" t="str">
        <f t="shared" si="31"/>
        <v/>
      </c>
      <c r="AD238" s="3"/>
      <c r="AE238" s="3"/>
      <c r="AF238" s="3" t="str">
        <f t="shared" si="35"/>
        <v/>
      </c>
      <c r="AG238" s="3" t="str">
        <f t="shared" si="35"/>
        <v/>
      </c>
      <c r="AH238" s="3"/>
    </row>
    <row r="239" spans="1:34" x14ac:dyDescent="0.35">
      <c r="A239" s="11"/>
      <c r="B239" s="2"/>
      <c r="C239" s="13" t="str">
        <f>IFERROR(INDEX('Hinkley Loop Info'!$B$2:$Z$300,MATCH(I239,'Hinkley Loop Info'!$A$2:$A$300,0),MATCH($C$2,'Hinkley Loop Info'!$B$1:$Z$1,0)),"No Match")</f>
        <v>No Match</v>
      </c>
      <c r="D239" s="13" t="str">
        <f>IFERROR(INDEX('Hinkley Loop Info'!$B$2:$Z$300,MATCH(I239,'Hinkley Loop Info'!$A$2:$A$300,0),MATCH($D$2,'Hinkley Loop Info'!$B$1:$Z$1,0)),"No Port Info")</f>
        <v>No Port Info</v>
      </c>
      <c r="E239" s="13" t="str">
        <f t="shared" si="29"/>
        <v>No</v>
      </c>
      <c r="F239" s="13" t="str">
        <f t="shared" si="30"/>
        <v>No Match</v>
      </c>
      <c r="G239" s="13" t="str">
        <f>IFERROR(INDEX('Hinkley Loop Info'!$B$2:$Z$300,MATCH(I239,'Hinkley Loop Info'!$A$2:$A$300,0),MATCH($G$2,'Hinkley Loop Info'!$B$1:$Z$1,0)),"No Cust ID")</f>
        <v>No Cust ID</v>
      </c>
      <c r="H239" s="4"/>
      <c r="I239" s="3"/>
      <c r="J239" s="3"/>
      <c r="K239" s="14"/>
      <c r="L239" s="3"/>
      <c r="M239" s="3"/>
      <c r="N239" s="3"/>
      <c r="O239" s="3"/>
      <c r="P239" s="3" t="str">
        <f t="shared" si="32"/>
        <v/>
      </c>
      <c r="Q239" s="3" t="str">
        <f t="shared" si="32"/>
        <v/>
      </c>
      <c r="R239" s="3"/>
      <c r="S239" s="3"/>
      <c r="T239" s="3" t="str">
        <f t="shared" si="33"/>
        <v/>
      </c>
      <c r="U239" s="3" t="str">
        <f t="shared" si="33"/>
        <v/>
      </c>
      <c r="V239" s="3"/>
      <c r="W239" s="3"/>
      <c r="X239" s="3" t="str">
        <f t="shared" si="34"/>
        <v/>
      </c>
      <c r="Y239" s="3" t="str">
        <f t="shared" si="34"/>
        <v/>
      </c>
      <c r="Z239" s="3"/>
      <c r="AA239" s="3"/>
      <c r="AB239" s="3" t="str">
        <f t="shared" si="31"/>
        <v/>
      </c>
      <c r="AC239" s="3" t="str">
        <f t="shared" si="31"/>
        <v/>
      </c>
      <c r="AD239" s="3"/>
      <c r="AE239" s="3"/>
      <c r="AF239" s="3" t="str">
        <f t="shared" si="35"/>
        <v/>
      </c>
      <c r="AG239" s="3" t="str">
        <f t="shared" si="35"/>
        <v/>
      </c>
      <c r="AH239" s="3"/>
    </row>
    <row r="240" spans="1:34" x14ac:dyDescent="0.35">
      <c r="A240" s="11"/>
      <c r="B240" s="2"/>
      <c r="C240" s="13" t="str">
        <f>IFERROR(INDEX('Hinkley Loop Info'!$B$2:$Z$300,MATCH(I240,'Hinkley Loop Info'!$A$2:$A$300,0),MATCH($C$2,'Hinkley Loop Info'!$B$1:$Z$1,0)),"No Match")</f>
        <v>No Match</v>
      </c>
      <c r="D240" s="13" t="str">
        <f>IFERROR(INDEX('Hinkley Loop Info'!$B$2:$Z$300,MATCH(I240,'Hinkley Loop Info'!$A$2:$A$300,0),MATCH($D$2,'Hinkley Loop Info'!$B$1:$Z$1,0)),"No Port Info")</f>
        <v>No Port Info</v>
      </c>
      <c r="E240" s="13" t="str">
        <f t="shared" si="29"/>
        <v>No</v>
      </c>
      <c r="F240" s="13" t="str">
        <f t="shared" si="30"/>
        <v>No Match</v>
      </c>
      <c r="G240" s="13" t="str">
        <f>IFERROR(INDEX('Hinkley Loop Info'!$B$2:$Z$300,MATCH(I240,'Hinkley Loop Info'!$A$2:$A$300,0),MATCH($G$2,'Hinkley Loop Info'!$B$1:$Z$1,0)),"No Cust ID")</f>
        <v>No Cust ID</v>
      </c>
      <c r="H240" s="4"/>
      <c r="I240" s="3"/>
      <c r="J240" s="3"/>
      <c r="K240" s="14"/>
      <c r="L240" s="3"/>
      <c r="M240" s="3"/>
      <c r="N240" s="3"/>
      <c r="O240" s="3"/>
      <c r="P240" s="3" t="str">
        <f t="shared" si="32"/>
        <v/>
      </c>
      <c r="Q240" s="3" t="str">
        <f t="shared" si="32"/>
        <v/>
      </c>
      <c r="R240" s="3"/>
      <c r="S240" s="3"/>
      <c r="T240" s="3" t="str">
        <f t="shared" si="33"/>
        <v/>
      </c>
      <c r="U240" s="3" t="str">
        <f t="shared" si="33"/>
        <v/>
      </c>
      <c r="V240" s="3"/>
      <c r="W240" s="3"/>
      <c r="X240" s="3" t="str">
        <f t="shared" si="34"/>
        <v/>
      </c>
      <c r="Y240" s="3" t="str">
        <f t="shared" si="34"/>
        <v/>
      </c>
      <c r="Z240" s="3"/>
      <c r="AA240" s="3"/>
      <c r="AB240" s="3" t="str">
        <f t="shared" si="31"/>
        <v/>
      </c>
      <c r="AC240" s="3" t="str">
        <f t="shared" si="31"/>
        <v/>
      </c>
      <c r="AD240" s="3"/>
      <c r="AE240" s="3"/>
      <c r="AF240" s="3" t="str">
        <f t="shared" si="35"/>
        <v/>
      </c>
      <c r="AG240" s="3" t="str">
        <f t="shared" si="35"/>
        <v/>
      </c>
      <c r="AH240" s="3"/>
    </row>
    <row r="241" spans="1:34" x14ac:dyDescent="0.35">
      <c r="A241" s="11"/>
      <c r="B241" s="2"/>
      <c r="C241" s="13" t="str">
        <f>IFERROR(INDEX('Hinkley Loop Info'!$B$2:$Z$300,MATCH(I241,'Hinkley Loop Info'!$A$2:$A$300,0),MATCH($C$2,'Hinkley Loop Info'!$B$1:$Z$1,0)),"No Match")</f>
        <v>No Match</v>
      </c>
      <c r="D241" s="13" t="str">
        <f>IFERROR(INDEX('Hinkley Loop Info'!$B$2:$Z$300,MATCH(I241,'Hinkley Loop Info'!$A$2:$A$300,0),MATCH($D$2,'Hinkley Loop Info'!$B$1:$Z$1,0)),"No Port Info")</f>
        <v>No Port Info</v>
      </c>
      <c r="E241" s="13" t="str">
        <f t="shared" si="29"/>
        <v>No</v>
      </c>
      <c r="F241" s="13" t="str">
        <f t="shared" si="30"/>
        <v>No Match</v>
      </c>
      <c r="G241" s="13" t="str">
        <f>IFERROR(INDEX('Hinkley Loop Info'!$B$2:$Z$300,MATCH(I241,'Hinkley Loop Info'!$A$2:$A$300,0),MATCH($G$2,'Hinkley Loop Info'!$B$1:$Z$1,0)),"No Cust ID")</f>
        <v>No Cust ID</v>
      </c>
      <c r="H241" s="4"/>
      <c r="I241" s="3"/>
      <c r="J241" s="3"/>
      <c r="K241" s="14"/>
      <c r="L241" s="3"/>
      <c r="M241" s="3"/>
      <c r="N241" s="3"/>
      <c r="O241" s="3"/>
      <c r="P241" s="3" t="str">
        <f t="shared" si="32"/>
        <v/>
      </c>
      <c r="Q241" s="3" t="str">
        <f t="shared" si="32"/>
        <v/>
      </c>
      <c r="R241" s="3"/>
      <c r="S241" s="3"/>
      <c r="T241" s="3" t="str">
        <f t="shared" si="33"/>
        <v/>
      </c>
      <c r="U241" s="3" t="str">
        <f t="shared" si="33"/>
        <v/>
      </c>
      <c r="V241" s="3"/>
      <c r="W241" s="3"/>
      <c r="X241" s="3" t="str">
        <f t="shared" si="34"/>
        <v/>
      </c>
      <c r="Y241" s="3" t="str">
        <f t="shared" si="34"/>
        <v/>
      </c>
      <c r="Z241" s="3"/>
      <c r="AA241" s="3"/>
      <c r="AB241" s="3" t="str">
        <f t="shared" si="31"/>
        <v/>
      </c>
      <c r="AC241" s="3" t="str">
        <f t="shared" si="31"/>
        <v/>
      </c>
      <c r="AD241" s="3"/>
      <c r="AE241" s="3"/>
      <c r="AF241" s="3" t="str">
        <f t="shared" si="35"/>
        <v/>
      </c>
      <c r="AG241" s="3" t="str">
        <f t="shared" si="35"/>
        <v/>
      </c>
      <c r="AH241" s="3"/>
    </row>
    <row r="242" spans="1:34" x14ac:dyDescent="0.35">
      <c r="A242" s="11"/>
      <c r="B242" s="2"/>
      <c r="C242" s="13" t="str">
        <f>IFERROR(INDEX('Hinkley Loop Info'!$B$2:$Z$300,MATCH(I242,'Hinkley Loop Info'!$A$2:$A$300,0),MATCH($C$2,'Hinkley Loop Info'!$B$1:$Z$1,0)),"No Match")</f>
        <v>No Match</v>
      </c>
      <c r="D242" s="13" t="str">
        <f>IFERROR(INDEX('Hinkley Loop Info'!$B$2:$Z$300,MATCH(I242,'Hinkley Loop Info'!$A$2:$A$300,0),MATCH($D$2,'Hinkley Loop Info'!$B$1:$Z$1,0)),"No Port Info")</f>
        <v>No Port Info</v>
      </c>
      <c r="E242" s="13" t="str">
        <f t="shared" si="29"/>
        <v>No</v>
      </c>
      <c r="F242" s="13" t="str">
        <f t="shared" si="30"/>
        <v>No Match</v>
      </c>
      <c r="G242" s="13" t="str">
        <f>IFERROR(INDEX('Hinkley Loop Info'!$B$2:$Z$300,MATCH(I242,'Hinkley Loop Info'!$A$2:$A$300,0),MATCH($G$2,'Hinkley Loop Info'!$B$1:$Z$1,0)),"No Cust ID")</f>
        <v>No Cust ID</v>
      </c>
      <c r="H242" s="4"/>
      <c r="I242" s="3"/>
      <c r="J242" s="3"/>
      <c r="K242" s="14"/>
      <c r="L242" s="3"/>
      <c r="M242" s="3"/>
      <c r="N242" s="3"/>
      <c r="O242" s="3"/>
      <c r="P242" s="3" t="str">
        <f t="shared" si="32"/>
        <v/>
      </c>
      <c r="Q242" s="3" t="str">
        <f t="shared" si="32"/>
        <v/>
      </c>
      <c r="R242" s="3"/>
      <c r="S242" s="3"/>
      <c r="T242" s="3" t="str">
        <f t="shared" si="33"/>
        <v/>
      </c>
      <c r="U242" s="3" t="str">
        <f t="shared" si="33"/>
        <v/>
      </c>
      <c r="V242" s="3"/>
      <c r="W242" s="3"/>
      <c r="X242" s="3" t="str">
        <f t="shared" si="34"/>
        <v/>
      </c>
      <c r="Y242" s="3" t="str">
        <f t="shared" si="34"/>
        <v/>
      </c>
      <c r="Z242" s="3"/>
      <c r="AA242" s="3"/>
      <c r="AB242" s="3" t="str">
        <f t="shared" si="31"/>
        <v/>
      </c>
      <c r="AC242" s="3" t="str">
        <f t="shared" si="31"/>
        <v/>
      </c>
      <c r="AD242" s="3"/>
      <c r="AE242" s="3"/>
      <c r="AF242" s="3" t="str">
        <f t="shared" si="35"/>
        <v/>
      </c>
      <c r="AG242" s="3" t="str">
        <f t="shared" si="35"/>
        <v/>
      </c>
      <c r="AH242" s="3"/>
    </row>
    <row r="243" spans="1:34" x14ac:dyDescent="0.35">
      <c r="A243" s="11"/>
      <c r="B243" s="2"/>
      <c r="C243" s="13" t="str">
        <f>IFERROR(INDEX('Hinkley Loop Info'!$B$2:$Z$300,MATCH(I243,'Hinkley Loop Info'!$A$2:$A$300,0),MATCH($C$2,'Hinkley Loop Info'!$B$1:$Z$1,0)),"No Match")</f>
        <v>No Match</v>
      </c>
      <c r="D243" s="13" t="str">
        <f>IFERROR(INDEX('Hinkley Loop Info'!$B$2:$Z$300,MATCH(I243,'Hinkley Loop Info'!$A$2:$A$300,0),MATCH($D$2,'Hinkley Loop Info'!$B$1:$Z$1,0)),"No Port Info")</f>
        <v>No Port Info</v>
      </c>
      <c r="E243" s="13" t="str">
        <f t="shared" si="29"/>
        <v>No</v>
      </c>
      <c r="F243" s="13" t="str">
        <f t="shared" si="30"/>
        <v>No Match</v>
      </c>
      <c r="G243" s="13" t="str">
        <f>IFERROR(INDEX('Hinkley Loop Info'!$B$2:$Z$300,MATCH(I243,'Hinkley Loop Info'!$A$2:$A$300,0),MATCH($G$2,'Hinkley Loop Info'!$B$1:$Z$1,0)),"No Cust ID")</f>
        <v>No Cust ID</v>
      </c>
      <c r="H243" s="4"/>
      <c r="I243" s="3"/>
      <c r="J243" s="3"/>
      <c r="K243" s="14"/>
      <c r="L243" s="3"/>
      <c r="M243" s="3"/>
      <c r="N243" s="3"/>
      <c r="O243" s="3"/>
      <c r="P243" s="3" t="str">
        <f t="shared" si="32"/>
        <v/>
      </c>
      <c r="Q243" s="3" t="str">
        <f t="shared" si="32"/>
        <v/>
      </c>
      <c r="R243" s="3"/>
      <c r="S243" s="3"/>
      <c r="T243" s="3" t="str">
        <f t="shared" si="33"/>
        <v/>
      </c>
      <c r="U243" s="3" t="str">
        <f t="shared" si="33"/>
        <v/>
      </c>
      <c r="V243" s="3"/>
      <c r="W243" s="3"/>
      <c r="X243" s="3" t="str">
        <f t="shared" si="34"/>
        <v/>
      </c>
      <c r="Y243" s="3" t="str">
        <f t="shared" si="34"/>
        <v/>
      </c>
      <c r="Z243" s="3"/>
      <c r="AA243" s="3"/>
      <c r="AB243" s="3" t="str">
        <f t="shared" si="31"/>
        <v/>
      </c>
      <c r="AC243" s="3" t="str">
        <f t="shared" si="31"/>
        <v/>
      </c>
      <c r="AD243" s="3"/>
      <c r="AE243" s="3"/>
      <c r="AF243" s="3" t="str">
        <f t="shared" si="35"/>
        <v/>
      </c>
      <c r="AG243" s="3" t="str">
        <f t="shared" si="35"/>
        <v/>
      </c>
      <c r="AH243" s="3"/>
    </row>
    <row r="244" spans="1:34" x14ac:dyDescent="0.35">
      <c r="A244" s="11"/>
      <c r="B244" s="2"/>
      <c r="C244" s="13" t="str">
        <f>IFERROR(INDEX('Hinkley Loop Info'!$B$2:$Z$300,MATCH(I244,'Hinkley Loop Info'!$A$2:$A$300,0),MATCH($C$2,'Hinkley Loop Info'!$B$1:$Z$1,0)),"No Match")</f>
        <v>No Match</v>
      </c>
      <c r="D244" s="13" t="str">
        <f>IFERROR(INDEX('Hinkley Loop Info'!$B$2:$Z$300,MATCH(I244,'Hinkley Loop Info'!$A$2:$A$300,0),MATCH($D$2,'Hinkley Loop Info'!$B$1:$Z$1,0)),"No Port Info")</f>
        <v>No Port Info</v>
      </c>
      <c r="E244" s="13" t="str">
        <f t="shared" si="29"/>
        <v>No</v>
      </c>
      <c r="F244" s="13" t="str">
        <f t="shared" si="30"/>
        <v>No Match</v>
      </c>
      <c r="G244" s="13" t="str">
        <f>IFERROR(INDEX('Hinkley Loop Info'!$B$2:$Z$300,MATCH(I244,'Hinkley Loop Info'!$A$2:$A$300,0),MATCH($G$2,'Hinkley Loop Info'!$B$1:$Z$1,0)),"No Cust ID")</f>
        <v>No Cust ID</v>
      </c>
      <c r="H244" s="4"/>
      <c r="I244" s="3"/>
      <c r="J244" s="3"/>
      <c r="K244" s="14"/>
      <c r="L244" s="3"/>
      <c r="M244" s="3"/>
      <c r="N244" s="3"/>
      <c r="O244" s="3"/>
      <c r="P244" s="3" t="str">
        <f t="shared" si="32"/>
        <v/>
      </c>
      <c r="Q244" s="3" t="str">
        <f t="shared" si="32"/>
        <v/>
      </c>
      <c r="R244" s="3"/>
      <c r="S244" s="3"/>
      <c r="T244" s="3" t="str">
        <f t="shared" si="33"/>
        <v/>
      </c>
      <c r="U244" s="3" t="str">
        <f t="shared" si="33"/>
        <v/>
      </c>
      <c r="V244" s="3"/>
      <c r="W244" s="3"/>
      <c r="X244" s="3" t="str">
        <f t="shared" si="34"/>
        <v/>
      </c>
      <c r="Y244" s="3" t="str">
        <f t="shared" si="34"/>
        <v/>
      </c>
      <c r="Z244" s="3"/>
      <c r="AA244" s="3"/>
      <c r="AB244" s="3" t="str">
        <f t="shared" si="31"/>
        <v/>
      </c>
      <c r="AC244" s="3" t="str">
        <f t="shared" si="31"/>
        <v/>
      </c>
      <c r="AD244" s="3"/>
      <c r="AE244" s="3"/>
      <c r="AF244" s="3" t="str">
        <f t="shared" si="35"/>
        <v/>
      </c>
      <c r="AG244" s="3" t="str">
        <f t="shared" si="35"/>
        <v/>
      </c>
      <c r="AH244" s="3"/>
    </row>
    <row r="245" spans="1:34" x14ac:dyDescent="0.35">
      <c r="A245" s="11"/>
      <c r="B245" s="2"/>
      <c r="C245" s="13" t="str">
        <f>IFERROR(INDEX('Hinkley Loop Info'!$B$2:$Z$300,MATCH(I245,'Hinkley Loop Info'!$A$2:$A$300,0),MATCH($C$2,'Hinkley Loop Info'!$B$1:$Z$1,0)),"No Match")</f>
        <v>No Match</v>
      </c>
      <c r="D245" s="13" t="str">
        <f>IFERROR(INDEX('Hinkley Loop Info'!$B$2:$Z$300,MATCH(I245,'Hinkley Loop Info'!$A$2:$A$300,0),MATCH($D$2,'Hinkley Loop Info'!$B$1:$Z$1,0)),"No Port Info")</f>
        <v>No Port Info</v>
      </c>
      <c r="E245" s="13" t="str">
        <f t="shared" si="29"/>
        <v>No</v>
      </c>
      <c r="F245" s="13" t="str">
        <f t="shared" si="30"/>
        <v>No Match</v>
      </c>
      <c r="G245" s="13" t="str">
        <f>IFERROR(INDEX('Hinkley Loop Info'!$B$2:$Z$300,MATCH(I245,'Hinkley Loop Info'!$A$2:$A$300,0),MATCH($G$2,'Hinkley Loop Info'!$B$1:$Z$1,0)),"No Cust ID")</f>
        <v>No Cust ID</v>
      </c>
      <c r="H245" s="4"/>
      <c r="I245" s="3"/>
      <c r="J245" s="3"/>
      <c r="K245" s="14"/>
      <c r="L245" s="3"/>
      <c r="M245" s="3"/>
      <c r="N245" s="3"/>
      <c r="O245" s="3"/>
      <c r="P245" s="3" t="str">
        <f t="shared" si="32"/>
        <v/>
      </c>
      <c r="Q245" s="3" t="str">
        <f t="shared" si="32"/>
        <v/>
      </c>
      <c r="R245" s="3"/>
      <c r="S245" s="3"/>
      <c r="T245" s="3" t="str">
        <f t="shared" si="33"/>
        <v/>
      </c>
      <c r="U245" s="3" t="str">
        <f t="shared" si="33"/>
        <v/>
      </c>
      <c r="V245" s="3"/>
      <c r="W245" s="3"/>
      <c r="X245" s="3" t="str">
        <f t="shared" si="34"/>
        <v/>
      </c>
      <c r="Y245" s="3" t="str">
        <f t="shared" si="34"/>
        <v/>
      </c>
      <c r="Z245" s="3"/>
      <c r="AA245" s="3"/>
      <c r="AB245" s="3" t="str">
        <f t="shared" si="31"/>
        <v/>
      </c>
      <c r="AC245" s="3" t="str">
        <f t="shared" si="31"/>
        <v/>
      </c>
      <c r="AD245" s="3"/>
      <c r="AE245" s="3"/>
      <c r="AF245" s="3" t="str">
        <f t="shared" si="35"/>
        <v/>
      </c>
      <c r="AG245" s="3" t="str">
        <f t="shared" si="35"/>
        <v/>
      </c>
      <c r="AH245" s="3"/>
    </row>
    <row r="246" spans="1:34" x14ac:dyDescent="0.35">
      <c r="A246" s="11"/>
      <c r="B246" s="2"/>
      <c r="C246" s="13" t="str">
        <f>IFERROR(INDEX('Hinkley Loop Info'!$B$2:$Z$300,MATCH(I246,'Hinkley Loop Info'!$A$2:$A$300,0),MATCH($C$2,'Hinkley Loop Info'!$B$1:$Z$1,0)),"No Match")</f>
        <v>No Match</v>
      </c>
      <c r="D246" s="13" t="str">
        <f>IFERROR(INDEX('Hinkley Loop Info'!$B$2:$Z$300,MATCH(I246,'Hinkley Loop Info'!$A$2:$A$300,0),MATCH($D$2,'Hinkley Loop Info'!$B$1:$Z$1,0)),"No Port Info")</f>
        <v>No Port Info</v>
      </c>
      <c r="E246" s="13" t="str">
        <f t="shared" si="29"/>
        <v>No</v>
      </c>
      <c r="F246" s="13" t="str">
        <f t="shared" si="30"/>
        <v>No Match</v>
      </c>
      <c r="G246" s="13" t="str">
        <f>IFERROR(INDEX('Hinkley Loop Info'!$B$2:$Z$300,MATCH(I246,'Hinkley Loop Info'!$A$2:$A$300,0),MATCH($G$2,'Hinkley Loop Info'!$B$1:$Z$1,0)),"No Cust ID")</f>
        <v>No Cust ID</v>
      </c>
      <c r="H246" s="4"/>
      <c r="I246" s="3"/>
      <c r="J246" s="3"/>
      <c r="K246" s="14"/>
      <c r="L246" s="3"/>
      <c r="M246" s="3"/>
      <c r="N246" s="3"/>
      <c r="O246" s="3"/>
      <c r="P246" s="3" t="str">
        <f t="shared" si="32"/>
        <v/>
      </c>
      <c r="Q246" s="3" t="str">
        <f t="shared" si="32"/>
        <v/>
      </c>
      <c r="R246" s="3"/>
      <c r="S246" s="3"/>
      <c r="T246" s="3" t="str">
        <f t="shared" si="33"/>
        <v/>
      </c>
      <c r="U246" s="3" t="str">
        <f t="shared" si="33"/>
        <v/>
      </c>
      <c r="V246" s="3"/>
      <c r="W246" s="3"/>
      <c r="X246" s="3" t="str">
        <f t="shared" si="34"/>
        <v/>
      </c>
      <c r="Y246" s="3" t="str">
        <f t="shared" si="34"/>
        <v/>
      </c>
      <c r="Z246" s="3"/>
      <c r="AA246" s="3"/>
      <c r="AB246" s="3" t="str">
        <f t="shared" si="31"/>
        <v/>
      </c>
      <c r="AC246" s="3" t="str">
        <f t="shared" si="31"/>
        <v/>
      </c>
      <c r="AD246" s="3"/>
      <c r="AE246" s="3"/>
      <c r="AF246" s="3" t="str">
        <f t="shared" si="35"/>
        <v/>
      </c>
      <c r="AG246" s="3" t="str">
        <f t="shared" si="35"/>
        <v/>
      </c>
      <c r="AH246" s="3"/>
    </row>
    <row r="247" spans="1:34" x14ac:dyDescent="0.35">
      <c r="A247" s="11"/>
      <c r="B247" s="2"/>
      <c r="C247" s="13" t="str">
        <f>IFERROR(INDEX('Hinkley Loop Info'!$B$2:$Z$300,MATCH(I247,'Hinkley Loop Info'!$A$2:$A$300,0),MATCH($C$2,'Hinkley Loop Info'!$B$1:$Z$1,0)),"No Match")</f>
        <v>No Match</v>
      </c>
      <c r="D247" s="13" t="str">
        <f>IFERROR(INDEX('Hinkley Loop Info'!$B$2:$Z$300,MATCH(I247,'Hinkley Loop Info'!$A$2:$A$300,0),MATCH($D$2,'Hinkley Loop Info'!$B$1:$Z$1,0)),"No Port Info")</f>
        <v>No Port Info</v>
      </c>
      <c r="E247" s="13" t="str">
        <f t="shared" si="29"/>
        <v>No</v>
      </c>
      <c r="F247" s="13" t="str">
        <f t="shared" si="30"/>
        <v>No Match</v>
      </c>
      <c r="G247" s="13" t="str">
        <f>IFERROR(INDEX('Hinkley Loop Info'!$B$2:$Z$300,MATCH(I247,'Hinkley Loop Info'!$A$2:$A$300,0),MATCH($G$2,'Hinkley Loop Info'!$B$1:$Z$1,0)),"No Cust ID")</f>
        <v>No Cust ID</v>
      </c>
      <c r="H247" s="4"/>
      <c r="I247" s="3"/>
      <c r="J247" s="3"/>
      <c r="K247" s="14"/>
      <c r="L247" s="3"/>
      <c r="M247" s="3"/>
      <c r="N247" s="3"/>
      <c r="O247" s="3"/>
      <c r="P247" s="3" t="str">
        <f t="shared" si="32"/>
        <v/>
      </c>
      <c r="Q247" s="3" t="str">
        <f t="shared" si="32"/>
        <v/>
      </c>
      <c r="R247" s="3"/>
      <c r="S247" s="3"/>
      <c r="T247" s="3" t="str">
        <f t="shared" si="33"/>
        <v/>
      </c>
      <c r="U247" s="3" t="str">
        <f t="shared" si="33"/>
        <v/>
      </c>
      <c r="V247" s="3"/>
      <c r="W247" s="3"/>
      <c r="X247" s="3" t="str">
        <f t="shared" si="34"/>
        <v/>
      </c>
      <c r="Y247" s="3" t="str">
        <f t="shared" si="34"/>
        <v/>
      </c>
      <c r="Z247" s="3"/>
      <c r="AA247" s="3"/>
      <c r="AB247" s="3" t="str">
        <f t="shared" si="31"/>
        <v/>
      </c>
      <c r="AC247" s="3" t="str">
        <f t="shared" si="31"/>
        <v/>
      </c>
      <c r="AD247" s="3"/>
      <c r="AE247" s="3"/>
      <c r="AF247" s="3" t="str">
        <f t="shared" si="35"/>
        <v/>
      </c>
      <c r="AG247" s="3" t="str">
        <f t="shared" si="35"/>
        <v/>
      </c>
      <c r="AH247" s="3"/>
    </row>
    <row r="248" spans="1:34" x14ac:dyDescent="0.35">
      <c r="A248" s="11"/>
      <c r="B248" s="2"/>
      <c r="C248" s="13" t="str">
        <f>IFERROR(INDEX('Hinkley Loop Info'!$B$2:$Z$300,MATCH(I248,'Hinkley Loop Info'!$A$2:$A$300,0),MATCH($C$2,'Hinkley Loop Info'!$B$1:$Z$1,0)),"No Match")</f>
        <v>No Match</v>
      </c>
      <c r="D248" s="13" t="str">
        <f>IFERROR(INDEX('Hinkley Loop Info'!$B$2:$Z$300,MATCH(I248,'Hinkley Loop Info'!$A$2:$A$300,0),MATCH($D$2,'Hinkley Loop Info'!$B$1:$Z$1,0)),"No Port Info")</f>
        <v>No Port Info</v>
      </c>
      <c r="E248" s="13" t="str">
        <f t="shared" si="29"/>
        <v>No</v>
      </c>
      <c r="F248" s="13" t="str">
        <f t="shared" si="30"/>
        <v>No Match</v>
      </c>
      <c r="G248" s="13" t="str">
        <f>IFERROR(INDEX('Hinkley Loop Info'!$B$2:$Z$300,MATCH(I248,'Hinkley Loop Info'!$A$2:$A$300,0),MATCH($G$2,'Hinkley Loop Info'!$B$1:$Z$1,0)),"No Cust ID")</f>
        <v>No Cust ID</v>
      </c>
      <c r="H248" s="4"/>
      <c r="I248" s="3"/>
      <c r="J248" s="3"/>
      <c r="K248" s="14"/>
      <c r="L248" s="3"/>
      <c r="M248" s="3"/>
      <c r="N248" s="3"/>
      <c r="O248" s="3"/>
      <c r="P248" s="3" t="str">
        <f t="shared" si="32"/>
        <v/>
      </c>
      <c r="Q248" s="3" t="str">
        <f t="shared" si="32"/>
        <v/>
      </c>
      <c r="R248" s="3"/>
      <c r="S248" s="3"/>
      <c r="T248" s="3" t="str">
        <f t="shared" si="33"/>
        <v/>
      </c>
      <c r="U248" s="3" t="str">
        <f t="shared" si="33"/>
        <v/>
      </c>
      <c r="V248" s="3"/>
      <c r="W248" s="3"/>
      <c r="X248" s="3" t="str">
        <f t="shared" si="34"/>
        <v/>
      </c>
      <c r="Y248" s="3" t="str">
        <f t="shared" si="34"/>
        <v/>
      </c>
      <c r="Z248" s="3"/>
      <c r="AA248" s="3"/>
      <c r="AB248" s="3" t="str">
        <f t="shared" si="31"/>
        <v/>
      </c>
      <c r="AC248" s="3" t="str">
        <f t="shared" si="31"/>
        <v/>
      </c>
      <c r="AD248" s="3"/>
      <c r="AE248" s="3"/>
      <c r="AF248" s="3" t="str">
        <f t="shared" si="35"/>
        <v/>
      </c>
      <c r="AG248" s="3" t="str">
        <f t="shared" si="35"/>
        <v/>
      </c>
      <c r="AH248" s="3"/>
    </row>
    <row r="249" spans="1:34" x14ac:dyDescent="0.35">
      <c r="A249" s="11"/>
      <c r="B249" s="2"/>
      <c r="C249" s="13" t="str">
        <f>IFERROR(INDEX('Hinkley Loop Info'!$B$2:$Z$300,MATCH(I249,'Hinkley Loop Info'!$A$2:$A$300,0),MATCH($C$2,'Hinkley Loop Info'!$B$1:$Z$1,0)),"No Match")</f>
        <v>No Match</v>
      </c>
      <c r="D249" s="13" t="str">
        <f>IFERROR(INDEX('Hinkley Loop Info'!$B$2:$Z$300,MATCH(I249,'Hinkley Loop Info'!$A$2:$A$300,0),MATCH($D$2,'Hinkley Loop Info'!$B$1:$Z$1,0)),"No Port Info")</f>
        <v>No Port Info</v>
      </c>
      <c r="E249" s="13" t="str">
        <f t="shared" si="29"/>
        <v>No</v>
      </c>
      <c r="F249" s="13" t="str">
        <f t="shared" si="30"/>
        <v>No Match</v>
      </c>
      <c r="G249" s="13" t="str">
        <f>IFERROR(INDEX('Hinkley Loop Info'!$B$2:$Z$300,MATCH(I249,'Hinkley Loop Info'!$A$2:$A$300,0),MATCH($G$2,'Hinkley Loop Info'!$B$1:$Z$1,0)),"No Cust ID")</f>
        <v>No Cust ID</v>
      </c>
      <c r="H249" s="4"/>
      <c r="I249" s="3"/>
      <c r="J249" s="3"/>
      <c r="K249" s="14"/>
      <c r="L249" s="3"/>
      <c r="M249" s="3"/>
      <c r="N249" s="3"/>
      <c r="O249" s="3"/>
      <c r="P249" s="3" t="str">
        <f t="shared" si="32"/>
        <v/>
      </c>
      <c r="Q249" s="3" t="str">
        <f t="shared" si="32"/>
        <v/>
      </c>
      <c r="R249" s="3"/>
      <c r="S249" s="3"/>
      <c r="T249" s="3" t="str">
        <f t="shared" si="33"/>
        <v/>
      </c>
      <c r="U249" s="3" t="str">
        <f t="shared" si="33"/>
        <v/>
      </c>
      <c r="V249" s="3"/>
      <c r="W249" s="3"/>
      <c r="X249" s="3" t="str">
        <f t="shared" si="34"/>
        <v/>
      </c>
      <c r="Y249" s="3" t="str">
        <f t="shared" si="34"/>
        <v/>
      </c>
      <c r="Z249" s="3"/>
      <c r="AA249" s="3"/>
      <c r="AB249" s="3" t="str">
        <f t="shared" si="31"/>
        <v/>
      </c>
      <c r="AC249" s="3" t="str">
        <f t="shared" si="31"/>
        <v/>
      </c>
      <c r="AD249" s="3"/>
      <c r="AE249" s="3"/>
      <c r="AF249" s="3" t="str">
        <f t="shared" si="35"/>
        <v/>
      </c>
      <c r="AG249" s="3" t="str">
        <f t="shared" si="35"/>
        <v/>
      </c>
      <c r="AH249" s="3"/>
    </row>
    <row r="250" spans="1:34" x14ac:dyDescent="0.35">
      <c r="A250" s="11"/>
      <c r="B250" s="2"/>
      <c r="C250" s="13" t="str">
        <f>IFERROR(INDEX('Hinkley Loop Info'!$B$2:$Z$300,MATCH(I250,'Hinkley Loop Info'!$A$2:$A$300,0),MATCH($C$2,'Hinkley Loop Info'!$B$1:$Z$1,0)),"No Match")</f>
        <v>No Match</v>
      </c>
      <c r="D250" s="13" t="str">
        <f>IFERROR(INDEX('Hinkley Loop Info'!$B$2:$Z$300,MATCH(I250,'Hinkley Loop Info'!$A$2:$A$300,0),MATCH($D$2,'Hinkley Loop Info'!$B$1:$Z$1,0)),"No Port Info")</f>
        <v>No Port Info</v>
      </c>
      <c r="E250" s="13" t="str">
        <f t="shared" si="29"/>
        <v>No</v>
      </c>
      <c r="F250" s="13" t="str">
        <f t="shared" si="30"/>
        <v>No Match</v>
      </c>
      <c r="G250" s="13" t="str">
        <f>IFERROR(INDEX('Hinkley Loop Info'!$B$2:$Z$300,MATCH(I250,'Hinkley Loop Info'!$A$2:$A$300,0),MATCH($G$2,'Hinkley Loop Info'!$B$1:$Z$1,0)),"No Cust ID")</f>
        <v>No Cust ID</v>
      </c>
      <c r="H250" s="4"/>
      <c r="I250" s="3"/>
      <c r="J250" s="3"/>
      <c r="K250" s="14"/>
      <c r="L250" s="3"/>
      <c r="M250" s="3"/>
      <c r="N250" s="3"/>
      <c r="O250" s="3"/>
      <c r="P250" s="3" t="str">
        <f t="shared" si="32"/>
        <v/>
      </c>
      <c r="Q250" s="3" t="str">
        <f t="shared" si="32"/>
        <v/>
      </c>
      <c r="R250" s="3"/>
      <c r="S250" s="3"/>
      <c r="T250" s="3" t="str">
        <f t="shared" si="33"/>
        <v/>
      </c>
      <c r="U250" s="3" t="str">
        <f t="shared" si="33"/>
        <v/>
      </c>
      <c r="V250" s="3"/>
      <c r="W250" s="3"/>
      <c r="X250" s="3" t="str">
        <f t="shared" si="34"/>
        <v/>
      </c>
      <c r="Y250" s="3" t="str">
        <f t="shared" si="34"/>
        <v/>
      </c>
      <c r="Z250" s="3"/>
      <c r="AA250" s="3"/>
      <c r="AB250" s="3" t="str">
        <f t="shared" si="31"/>
        <v/>
      </c>
      <c r="AC250" s="3" t="str">
        <f t="shared" si="31"/>
        <v/>
      </c>
      <c r="AD250" s="3"/>
      <c r="AE250" s="3"/>
      <c r="AF250" s="3" t="str">
        <f t="shared" si="35"/>
        <v/>
      </c>
      <c r="AG250" s="3" t="str">
        <f t="shared" si="35"/>
        <v/>
      </c>
      <c r="AH250" s="3"/>
    </row>
    <row r="251" spans="1:34" x14ac:dyDescent="0.35">
      <c r="A251" s="11"/>
      <c r="B251" s="2"/>
      <c r="C251" s="13" t="str">
        <f>IFERROR(INDEX('Hinkley Loop Info'!$B$2:$Z$300,MATCH(I251,'Hinkley Loop Info'!$A$2:$A$300,0),MATCH($C$2,'Hinkley Loop Info'!$B$1:$Z$1,0)),"No Match")</f>
        <v>No Match</v>
      </c>
      <c r="D251" s="13" t="str">
        <f>IFERROR(INDEX('Hinkley Loop Info'!$B$2:$Z$300,MATCH(I251,'Hinkley Loop Info'!$A$2:$A$300,0),MATCH($D$2,'Hinkley Loop Info'!$B$1:$Z$1,0)),"No Port Info")</f>
        <v>No Port Info</v>
      </c>
      <c r="E251" s="13" t="str">
        <f t="shared" si="29"/>
        <v>No</v>
      </c>
      <c r="F251" s="13" t="str">
        <f t="shared" si="30"/>
        <v>No Match</v>
      </c>
      <c r="G251" s="13" t="str">
        <f>IFERROR(INDEX('Hinkley Loop Info'!$B$2:$Z$300,MATCH(I251,'Hinkley Loop Info'!$A$2:$A$300,0),MATCH($G$2,'Hinkley Loop Info'!$B$1:$Z$1,0)),"No Cust ID")</f>
        <v>No Cust ID</v>
      </c>
      <c r="H251" s="4"/>
      <c r="I251" s="3"/>
      <c r="J251" s="3"/>
      <c r="K251" s="14"/>
      <c r="L251" s="3"/>
      <c r="M251" s="3"/>
      <c r="N251" s="3"/>
      <c r="O251" s="3"/>
      <c r="P251" s="3" t="str">
        <f t="shared" si="32"/>
        <v/>
      </c>
      <c r="Q251" s="3" t="str">
        <f t="shared" si="32"/>
        <v/>
      </c>
      <c r="R251" s="3"/>
      <c r="S251" s="3"/>
      <c r="T251" s="3" t="str">
        <f t="shared" si="33"/>
        <v/>
      </c>
      <c r="U251" s="3" t="str">
        <f t="shared" si="33"/>
        <v/>
      </c>
      <c r="V251" s="3"/>
      <c r="W251" s="3"/>
      <c r="X251" s="3" t="str">
        <f t="shared" si="34"/>
        <v/>
      </c>
      <c r="Y251" s="3" t="str">
        <f t="shared" si="34"/>
        <v/>
      </c>
      <c r="Z251" s="3"/>
      <c r="AA251" s="3"/>
      <c r="AB251" s="3" t="str">
        <f t="shared" si="31"/>
        <v/>
      </c>
      <c r="AC251" s="3" t="str">
        <f t="shared" si="31"/>
        <v/>
      </c>
      <c r="AD251" s="3"/>
      <c r="AE251" s="3"/>
      <c r="AF251" s="3" t="str">
        <f t="shared" si="35"/>
        <v/>
      </c>
      <c r="AG251" s="3" t="str">
        <f t="shared" si="35"/>
        <v/>
      </c>
      <c r="AH251" s="3"/>
    </row>
    <row r="252" spans="1:34" x14ac:dyDescent="0.35">
      <c r="A252" s="11"/>
      <c r="B252" s="2"/>
      <c r="C252" s="13" t="str">
        <f>IFERROR(INDEX('Hinkley Loop Info'!$B$2:$Z$300,MATCH(I252,'Hinkley Loop Info'!$A$2:$A$300,0),MATCH($C$2,'Hinkley Loop Info'!$B$1:$Z$1,0)),"No Match")</f>
        <v>No Match</v>
      </c>
      <c r="D252" s="13" t="str">
        <f>IFERROR(INDEX('Hinkley Loop Info'!$B$2:$Z$300,MATCH(I252,'Hinkley Loop Info'!$A$2:$A$300,0),MATCH($D$2,'Hinkley Loop Info'!$B$1:$Z$1,0)),"No Port Info")</f>
        <v>No Port Info</v>
      </c>
      <c r="E252" s="13" t="str">
        <f t="shared" si="29"/>
        <v>No</v>
      </c>
      <c r="F252" s="13" t="str">
        <f t="shared" si="30"/>
        <v>No Match</v>
      </c>
      <c r="G252" s="13" t="str">
        <f>IFERROR(INDEX('Hinkley Loop Info'!$B$2:$Z$300,MATCH(I252,'Hinkley Loop Info'!$A$2:$A$300,0),MATCH($G$2,'Hinkley Loop Info'!$B$1:$Z$1,0)),"No Cust ID")</f>
        <v>No Cust ID</v>
      </c>
      <c r="H252" s="4"/>
      <c r="I252" s="3"/>
      <c r="J252" s="3"/>
      <c r="K252" s="14"/>
      <c r="L252" s="3"/>
      <c r="M252" s="3"/>
      <c r="N252" s="3"/>
      <c r="O252" s="3"/>
      <c r="P252" s="3" t="str">
        <f t="shared" si="32"/>
        <v/>
      </c>
      <c r="Q252" s="3" t="str">
        <f t="shared" si="32"/>
        <v/>
      </c>
      <c r="R252" s="3"/>
      <c r="S252" s="3"/>
      <c r="T252" s="3" t="str">
        <f t="shared" si="33"/>
        <v/>
      </c>
      <c r="U252" s="3" t="str">
        <f t="shared" si="33"/>
        <v/>
      </c>
      <c r="V252" s="3"/>
      <c r="W252" s="3"/>
      <c r="X252" s="3" t="str">
        <f t="shared" si="34"/>
        <v/>
      </c>
      <c r="Y252" s="3" t="str">
        <f t="shared" si="34"/>
        <v/>
      </c>
      <c r="Z252" s="3"/>
      <c r="AA252" s="3"/>
      <c r="AB252" s="3" t="str">
        <f t="shared" si="31"/>
        <v/>
      </c>
      <c r="AC252" s="3" t="str">
        <f t="shared" si="31"/>
        <v/>
      </c>
      <c r="AD252" s="3"/>
      <c r="AE252" s="3"/>
      <c r="AF252" s="3" t="str">
        <f t="shared" si="35"/>
        <v/>
      </c>
      <c r="AG252" s="3" t="str">
        <f t="shared" si="35"/>
        <v/>
      </c>
      <c r="AH252" s="3"/>
    </row>
    <row r="253" spans="1:34" x14ac:dyDescent="0.35">
      <c r="A253" s="11"/>
      <c r="B253" s="2"/>
      <c r="C253" s="13" t="str">
        <f>IFERROR(INDEX('Hinkley Loop Info'!$B$2:$Z$300,MATCH(I253,'Hinkley Loop Info'!$A$2:$A$300,0),MATCH($C$2,'Hinkley Loop Info'!$B$1:$Z$1,0)),"No Match")</f>
        <v>No Match</v>
      </c>
      <c r="D253" s="13" t="str">
        <f>IFERROR(INDEX('Hinkley Loop Info'!$B$2:$Z$300,MATCH(I253,'Hinkley Loop Info'!$A$2:$A$300,0),MATCH($D$2,'Hinkley Loop Info'!$B$1:$Z$1,0)),"No Port Info")</f>
        <v>No Port Info</v>
      </c>
      <c r="E253" s="13" t="str">
        <f t="shared" si="29"/>
        <v>No</v>
      </c>
      <c r="F253" s="13" t="str">
        <f t="shared" si="30"/>
        <v>No Match</v>
      </c>
      <c r="G253" s="13" t="str">
        <f>IFERROR(INDEX('Hinkley Loop Info'!$B$2:$Z$300,MATCH(I253,'Hinkley Loop Info'!$A$2:$A$300,0),MATCH($G$2,'Hinkley Loop Info'!$B$1:$Z$1,0)),"No Cust ID")</f>
        <v>No Cust ID</v>
      </c>
      <c r="H253" s="4"/>
      <c r="I253" s="3"/>
      <c r="J253" s="3"/>
      <c r="K253" s="14"/>
      <c r="L253" s="3"/>
      <c r="M253" s="3"/>
      <c r="N253" s="3"/>
      <c r="O253" s="3"/>
      <c r="P253" s="3" t="str">
        <f t="shared" si="32"/>
        <v/>
      </c>
      <c r="Q253" s="3" t="str">
        <f t="shared" si="32"/>
        <v/>
      </c>
      <c r="R253" s="3"/>
      <c r="S253" s="3"/>
      <c r="T253" s="3" t="str">
        <f t="shared" si="33"/>
        <v/>
      </c>
      <c r="U253" s="3" t="str">
        <f t="shared" si="33"/>
        <v/>
      </c>
      <c r="V253" s="3"/>
      <c r="W253" s="3"/>
      <c r="X253" s="3" t="str">
        <f t="shared" si="34"/>
        <v/>
      </c>
      <c r="Y253" s="3" t="str">
        <f t="shared" si="34"/>
        <v/>
      </c>
      <c r="Z253" s="3"/>
      <c r="AA253" s="3"/>
      <c r="AB253" s="3" t="str">
        <f t="shared" si="31"/>
        <v/>
      </c>
      <c r="AC253" s="3" t="str">
        <f t="shared" si="31"/>
        <v/>
      </c>
      <c r="AD253" s="3"/>
      <c r="AE253" s="3"/>
      <c r="AF253" s="3" t="str">
        <f t="shared" si="35"/>
        <v/>
      </c>
      <c r="AG253" s="3" t="str">
        <f t="shared" si="35"/>
        <v/>
      </c>
      <c r="AH253" s="3"/>
    </row>
    <row r="254" spans="1:34" x14ac:dyDescent="0.35">
      <c r="A254" s="11"/>
      <c r="B254" s="2"/>
      <c r="C254" s="13" t="str">
        <f>IFERROR(INDEX('Hinkley Loop Info'!$B$2:$Z$300,MATCH(I254,'Hinkley Loop Info'!$A$2:$A$300,0),MATCH($C$2,'Hinkley Loop Info'!$B$1:$Z$1,0)),"No Match")</f>
        <v>No Match</v>
      </c>
      <c r="D254" s="13" t="str">
        <f>IFERROR(INDEX('Hinkley Loop Info'!$B$2:$Z$300,MATCH(I254,'Hinkley Loop Info'!$A$2:$A$300,0),MATCH($D$2,'Hinkley Loop Info'!$B$1:$Z$1,0)),"No Port Info")</f>
        <v>No Port Info</v>
      </c>
      <c r="E254" s="13" t="str">
        <f t="shared" si="29"/>
        <v>No</v>
      </c>
      <c r="F254" s="13" t="str">
        <f t="shared" si="30"/>
        <v>No Match</v>
      </c>
      <c r="G254" s="13" t="str">
        <f>IFERROR(INDEX('Hinkley Loop Info'!$B$2:$Z$300,MATCH(I254,'Hinkley Loop Info'!$A$2:$A$300,0),MATCH($G$2,'Hinkley Loop Info'!$B$1:$Z$1,0)),"No Cust ID")</f>
        <v>No Cust ID</v>
      </c>
      <c r="H254" s="4"/>
      <c r="I254" s="3"/>
      <c r="J254" s="3"/>
      <c r="K254" s="14"/>
      <c r="L254" s="3"/>
      <c r="M254" s="3"/>
      <c r="N254" s="3"/>
      <c r="O254" s="3"/>
      <c r="P254" s="3" t="str">
        <f t="shared" si="32"/>
        <v/>
      </c>
      <c r="Q254" s="3" t="str">
        <f t="shared" si="32"/>
        <v/>
      </c>
      <c r="R254" s="3"/>
      <c r="S254" s="3"/>
      <c r="T254" s="3" t="str">
        <f t="shared" si="33"/>
        <v/>
      </c>
      <c r="U254" s="3" t="str">
        <f t="shared" si="33"/>
        <v/>
      </c>
      <c r="V254" s="3"/>
      <c r="W254" s="3"/>
      <c r="X254" s="3" t="str">
        <f t="shared" si="34"/>
        <v/>
      </c>
      <c r="Y254" s="3" t="str">
        <f t="shared" si="34"/>
        <v/>
      </c>
      <c r="Z254" s="3"/>
      <c r="AA254" s="3"/>
      <c r="AB254" s="3" t="str">
        <f t="shared" si="31"/>
        <v/>
      </c>
      <c r="AC254" s="3" t="str">
        <f t="shared" si="31"/>
        <v/>
      </c>
      <c r="AD254" s="3"/>
      <c r="AE254" s="3"/>
      <c r="AF254" s="3" t="str">
        <f t="shared" si="35"/>
        <v/>
      </c>
      <c r="AG254" s="3" t="str">
        <f t="shared" si="35"/>
        <v/>
      </c>
      <c r="AH254" s="3"/>
    </row>
    <row r="255" spans="1:34" x14ac:dyDescent="0.35">
      <c r="A255" s="11"/>
      <c r="B255" s="2"/>
      <c r="C255" s="13" t="str">
        <f>IFERROR(INDEX('Hinkley Loop Info'!$B$2:$Z$300,MATCH(I255,'Hinkley Loop Info'!$A$2:$A$300,0),MATCH($C$2,'Hinkley Loop Info'!$B$1:$Z$1,0)),"No Match")</f>
        <v>No Match</v>
      </c>
      <c r="D255" s="13" t="str">
        <f>IFERROR(INDEX('Hinkley Loop Info'!$B$2:$Z$300,MATCH(I255,'Hinkley Loop Info'!$A$2:$A$300,0),MATCH($D$2,'Hinkley Loop Info'!$B$1:$Z$1,0)),"No Port Info")</f>
        <v>No Port Info</v>
      </c>
      <c r="E255" s="13" t="str">
        <f t="shared" si="29"/>
        <v>No</v>
      </c>
      <c r="F255" s="13" t="str">
        <f t="shared" si="30"/>
        <v>No Match</v>
      </c>
      <c r="G255" s="13" t="str">
        <f>IFERROR(INDEX('Hinkley Loop Info'!$B$2:$Z$300,MATCH(I255,'Hinkley Loop Info'!$A$2:$A$300,0),MATCH($G$2,'Hinkley Loop Info'!$B$1:$Z$1,0)),"No Cust ID")</f>
        <v>No Cust ID</v>
      </c>
      <c r="H255" s="4"/>
      <c r="I255" s="3"/>
      <c r="J255" s="3"/>
      <c r="K255" s="14"/>
      <c r="L255" s="3"/>
      <c r="M255" s="3"/>
      <c r="N255" s="3"/>
      <c r="O255" s="3"/>
      <c r="P255" s="3" t="str">
        <f t="shared" si="32"/>
        <v/>
      </c>
      <c r="Q255" s="3" t="str">
        <f t="shared" si="32"/>
        <v/>
      </c>
      <c r="R255" s="3"/>
      <c r="S255" s="3"/>
      <c r="T255" s="3" t="str">
        <f t="shared" si="33"/>
        <v/>
      </c>
      <c r="U255" s="3" t="str">
        <f t="shared" si="33"/>
        <v/>
      </c>
      <c r="V255" s="3"/>
      <c r="W255" s="3"/>
      <c r="X255" s="3" t="str">
        <f t="shared" si="34"/>
        <v/>
      </c>
      <c r="Y255" s="3" t="str">
        <f t="shared" si="34"/>
        <v/>
      </c>
      <c r="Z255" s="3"/>
      <c r="AA255" s="3"/>
      <c r="AB255" s="3" t="str">
        <f t="shared" si="31"/>
        <v/>
      </c>
      <c r="AC255" s="3" t="str">
        <f t="shared" si="31"/>
        <v/>
      </c>
      <c r="AD255" s="3"/>
      <c r="AE255" s="3"/>
      <c r="AF255" s="3" t="str">
        <f t="shared" si="35"/>
        <v/>
      </c>
      <c r="AG255" s="3" t="str">
        <f t="shared" si="35"/>
        <v/>
      </c>
      <c r="AH255" s="3"/>
    </row>
    <row r="256" spans="1:34" x14ac:dyDescent="0.35">
      <c r="A256" s="11"/>
      <c r="B256" s="2"/>
      <c r="C256" s="13" t="str">
        <f>IFERROR(INDEX('Hinkley Loop Info'!$B$2:$Z$300,MATCH(I256,'Hinkley Loop Info'!$A$2:$A$300,0),MATCH($C$2,'Hinkley Loop Info'!$B$1:$Z$1,0)),"No Match")</f>
        <v>No Match</v>
      </c>
      <c r="D256" s="13" t="str">
        <f>IFERROR(INDEX('Hinkley Loop Info'!$B$2:$Z$300,MATCH(I256,'Hinkley Loop Info'!$A$2:$A$300,0),MATCH($D$2,'Hinkley Loop Info'!$B$1:$Z$1,0)),"No Port Info")</f>
        <v>No Port Info</v>
      </c>
      <c r="E256" s="13" t="str">
        <f t="shared" si="29"/>
        <v>No</v>
      </c>
      <c r="F256" s="13" t="str">
        <f t="shared" si="30"/>
        <v>No Match</v>
      </c>
      <c r="G256" s="13" t="str">
        <f>IFERROR(INDEX('Hinkley Loop Info'!$B$2:$Z$300,MATCH(I256,'Hinkley Loop Info'!$A$2:$A$300,0),MATCH($G$2,'Hinkley Loop Info'!$B$1:$Z$1,0)),"No Cust ID")</f>
        <v>No Cust ID</v>
      </c>
      <c r="H256" s="4"/>
      <c r="I256" s="3"/>
      <c r="J256" s="3"/>
      <c r="K256" s="14"/>
      <c r="L256" s="3"/>
      <c r="M256" s="3"/>
      <c r="N256" s="3"/>
      <c r="O256" s="3"/>
      <c r="P256" s="3" t="str">
        <f t="shared" si="32"/>
        <v/>
      </c>
      <c r="Q256" s="3" t="str">
        <f t="shared" si="32"/>
        <v/>
      </c>
      <c r="R256" s="3"/>
      <c r="S256" s="3"/>
      <c r="T256" s="3" t="str">
        <f t="shared" si="33"/>
        <v/>
      </c>
      <c r="U256" s="3" t="str">
        <f t="shared" si="33"/>
        <v/>
      </c>
      <c r="V256" s="3"/>
      <c r="W256" s="3"/>
      <c r="X256" s="3" t="str">
        <f t="shared" si="34"/>
        <v/>
      </c>
      <c r="Y256" s="3" t="str">
        <f t="shared" si="34"/>
        <v/>
      </c>
      <c r="Z256" s="3"/>
      <c r="AA256" s="3"/>
      <c r="AB256" s="3" t="str">
        <f t="shared" si="31"/>
        <v/>
      </c>
      <c r="AC256" s="3" t="str">
        <f t="shared" si="31"/>
        <v/>
      </c>
      <c r="AD256" s="3"/>
      <c r="AE256" s="3"/>
      <c r="AF256" s="3" t="str">
        <f t="shared" si="35"/>
        <v/>
      </c>
      <c r="AG256" s="3" t="str">
        <f t="shared" si="35"/>
        <v/>
      </c>
      <c r="AH256" s="3"/>
    </row>
    <row r="257" spans="1:34" x14ac:dyDescent="0.35">
      <c r="A257" s="11"/>
      <c r="B257" s="2"/>
      <c r="C257" s="13" t="str">
        <f>IFERROR(INDEX('Hinkley Loop Info'!$B$2:$Z$300,MATCH(I257,'Hinkley Loop Info'!$A$2:$A$300,0),MATCH($C$2,'Hinkley Loop Info'!$B$1:$Z$1,0)),"No Match")</f>
        <v>No Match</v>
      </c>
      <c r="D257" s="13" t="str">
        <f>IFERROR(INDEX('Hinkley Loop Info'!$B$2:$Z$300,MATCH(I257,'Hinkley Loop Info'!$A$2:$A$300,0),MATCH($D$2,'Hinkley Loop Info'!$B$1:$Z$1,0)),"No Port Info")</f>
        <v>No Port Info</v>
      </c>
      <c r="E257" s="13" t="str">
        <f t="shared" si="29"/>
        <v>No</v>
      </c>
      <c r="F257" s="13" t="str">
        <f t="shared" si="30"/>
        <v>No Match</v>
      </c>
      <c r="G257" s="13" t="str">
        <f>IFERROR(INDEX('Hinkley Loop Info'!$B$2:$Z$300,MATCH(I257,'Hinkley Loop Info'!$A$2:$A$300,0),MATCH($G$2,'Hinkley Loop Info'!$B$1:$Z$1,0)),"No Cust ID")</f>
        <v>No Cust ID</v>
      </c>
      <c r="H257" s="4"/>
      <c r="I257" s="3"/>
      <c r="J257" s="3"/>
      <c r="K257" s="14"/>
      <c r="L257" s="3"/>
      <c r="M257" s="3"/>
      <c r="N257" s="3"/>
      <c r="O257" s="3"/>
      <c r="P257" s="3" t="str">
        <f t="shared" si="32"/>
        <v/>
      </c>
      <c r="Q257" s="3" t="str">
        <f t="shared" si="32"/>
        <v/>
      </c>
      <c r="R257" s="3"/>
      <c r="S257" s="3"/>
      <c r="T257" s="3" t="str">
        <f t="shared" si="33"/>
        <v/>
      </c>
      <c r="U257" s="3" t="str">
        <f t="shared" si="33"/>
        <v/>
      </c>
      <c r="V257" s="3"/>
      <c r="W257" s="3"/>
      <c r="X257" s="3" t="str">
        <f t="shared" si="34"/>
        <v/>
      </c>
      <c r="Y257" s="3" t="str">
        <f t="shared" si="34"/>
        <v/>
      </c>
      <c r="Z257" s="3"/>
      <c r="AA257" s="3"/>
      <c r="AB257" s="3" t="str">
        <f t="shared" si="31"/>
        <v/>
      </c>
      <c r="AC257" s="3" t="str">
        <f t="shared" si="31"/>
        <v/>
      </c>
      <c r="AD257" s="3"/>
      <c r="AE257" s="3"/>
      <c r="AF257" s="3" t="str">
        <f t="shared" si="35"/>
        <v/>
      </c>
      <c r="AG257" s="3" t="str">
        <f t="shared" si="35"/>
        <v/>
      </c>
      <c r="AH257" s="3"/>
    </row>
    <row r="258" spans="1:34" x14ac:dyDescent="0.35">
      <c r="A258" s="11"/>
      <c r="B258" s="2"/>
      <c r="C258" s="13" t="str">
        <f>IFERROR(INDEX('Hinkley Loop Info'!$B$2:$Z$300,MATCH(I258,'Hinkley Loop Info'!$A$2:$A$300,0),MATCH($C$2,'Hinkley Loop Info'!$B$1:$Z$1,0)),"No Match")</f>
        <v>No Match</v>
      </c>
      <c r="D258" s="13" t="str">
        <f>IFERROR(INDEX('Hinkley Loop Info'!$B$2:$Z$300,MATCH(I258,'Hinkley Loop Info'!$A$2:$A$300,0),MATCH($D$2,'Hinkley Loop Info'!$B$1:$Z$1,0)),"No Port Info")</f>
        <v>No Port Info</v>
      </c>
      <c r="E258" s="13" t="str">
        <f t="shared" si="29"/>
        <v>No</v>
      </c>
      <c r="F258" s="13" t="str">
        <f t="shared" si="30"/>
        <v>No Match</v>
      </c>
      <c r="G258" s="13" t="str">
        <f>IFERROR(INDEX('Hinkley Loop Info'!$B$2:$Z$300,MATCH(I258,'Hinkley Loop Info'!$A$2:$A$300,0),MATCH($G$2,'Hinkley Loop Info'!$B$1:$Z$1,0)),"No Cust ID")</f>
        <v>No Cust ID</v>
      </c>
      <c r="H258" s="4"/>
      <c r="I258" s="3"/>
      <c r="J258" s="3"/>
      <c r="K258" s="14"/>
      <c r="L258" s="3"/>
      <c r="M258" s="3"/>
      <c r="N258" s="3"/>
      <c r="O258" s="3"/>
      <c r="P258" s="3" t="str">
        <f t="shared" si="32"/>
        <v/>
      </c>
      <c r="Q258" s="3" t="str">
        <f t="shared" si="32"/>
        <v/>
      </c>
      <c r="R258" s="3"/>
      <c r="S258" s="3"/>
      <c r="T258" s="3" t="str">
        <f t="shared" si="33"/>
        <v/>
      </c>
      <c r="U258" s="3" t="str">
        <f t="shared" si="33"/>
        <v/>
      </c>
      <c r="V258" s="3"/>
      <c r="W258" s="3"/>
      <c r="X258" s="3" t="str">
        <f t="shared" si="34"/>
        <v/>
      </c>
      <c r="Y258" s="3" t="str">
        <f t="shared" si="34"/>
        <v/>
      </c>
      <c r="Z258" s="3"/>
      <c r="AA258" s="3"/>
      <c r="AB258" s="3" t="str">
        <f t="shared" si="31"/>
        <v/>
      </c>
      <c r="AC258" s="3" t="str">
        <f t="shared" si="31"/>
        <v/>
      </c>
      <c r="AD258" s="3"/>
      <c r="AE258" s="3"/>
      <c r="AF258" s="3" t="str">
        <f t="shared" si="35"/>
        <v/>
      </c>
      <c r="AG258" s="3" t="str">
        <f t="shared" si="35"/>
        <v/>
      </c>
      <c r="AH258" s="3"/>
    </row>
    <row r="259" spans="1:34" x14ac:dyDescent="0.35">
      <c r="A259" s="11"/>
      <c r="B259" s="2"/>
      <c r="C259" s="13" t="str">
        <f>IFERROR(INDEX('Hinkley Loop Info'!$B$2:$Z$300,MATCH(I259,'Hinkley Loop Info'!$A$2:$A$300,0),MATCH($C$2,'Hinkley Loop Info'!$B$1:$Z$1,0)),"No Match")</f>
        <v>No Match</v>
      </c>
      <c r="D259" s="13" t="str">
        <f>IFERROR(INDEX('Hinkley Loop Info'!$B$2:$Z$300,MATCH(I259,'Hinkley Loop Info'!$A$2:$A$300,0),MATCH($D$2,'Hinkley Loop Info'!$B$1:$Z$1,0)),"No Port Info")</f>
        <v>No Port Info</v>
      </c>
      <c r="E259" s="13" t="str">
        <f t="shared" si="29"/>
        <v>No</v>
      </c>
      <c r="F259" s="13" t="str">
        <f t="shared" si="30"/>
        <v>No Match</v>
      </c>
      <c r="G259" s="13" t="str">
        <f>IFERROR(INDEX('Hinkley Loop Info'!$B$2:$Z$300,MATCH(I259,'Hinkley Loop Info'!$A$2:$A$300,0),MATCH($G$2,'Hinkley Loop Info'!$B$1:$Z$1,0)),"No Cust ID")</f>
        <v>No Cust ID</v>
      </c>
      <c r="H259" s="4"/>
      <c r="I259" s="3"/>
      <c r="J259" s="3"/>
      <c r="K259" s="14"/>
      <c r="L259" s="3"/>
      <c r="M259" s="3"/>
      <c r="N259" s="3"/>
      <c r="O259" s="3"/>
      <c r="P259" s="3" t="str">
        <f t="shared" si="32"/>
        <v/>
      </c>
      <c r="Q259" s="3" t="str">
        <f t="shared" si="32"/>
        <v/>
      </c>
      <c r="R259" s="3"/>
      <c r="S259" s="3"/>
      <c r="T259" s="3" t="str">
        <f t="shared" si="33"/>
        <v/>
      </c>
      <c r="U259" s="3" t="str">
        <f t="shared" si="33"/>
        <v/>
      </c>
      <c r="V259" s="3"/>
      <c r="W259" s="3"/>
      <c r="X259" s="3" t="str">
        <f t="shared" si="34"/>
        <v/>
      </c>
      <c r="Y259" s="3" t="str">
        <f t="shared" si="34"/>
        <v/>
      </c>
      <c r="Z259" s="3"/>
      <c r="AA259" s="3"/>
      <c r="AB259" s="3" t="str">
        <f t="shared" si="31"/>
        <v/>
      </c>
      <c r="AC259" s="3" t="str">
        <f t="shared" si="31"/>
        <v/>
      </c>
      <c r="AD259" s="3"/>
      <c r="AE259" s="3"/>
      <c r="AF259" s="3" t="str">
        <f t="shared" si="35"/>
        <v/>
      </c>
      <c r="AG259" s="3" t="str">
        <f t="shared" si="35"/>
        <v/>
      </c>
      <c r="AH259" s="3"/>
    </row>
    <row r="260" spans="1:34" x14ac:dyDescent="0.35">
      <c r="A260" s="11"/>
      <c r="B260" s="2"/>
      <c r="C260" s="13" t="str">
        <f>IFERROR(INDEX('Hinkley Loop Info'!$B$2:$Z$300,MATCH(I260,'Hinkley Loop Info'!$A$2:$A$300,0),MATCH($C$2,'Hinkley Loop Info'!$B$1:$Z$1,0)),"No Match")</f>
        <v>No Match</v>
      </c>
      <c r="D260" s="13" t="str">
        <f>IFERROR(INDEX('Hinkley Loop Info'!$B$2:$Z$300,MATCH(I260,'Hinkley Loop Info'!$A$2:$A$300,0),MATCH($D$2,'Hinkley Loop Info'!$B$1:$Z$1,0)),"No Port Info")</f>
        <v>No Port Info</v>
      </c>
      <c r="E260" s="13" t="str">
        <f t="shared" ref="E260:E300" si="36">IFERROR(IF(C260=J260,"Yes","No"),"Not Found")</f>
        <v>No</v>
      </c>
      <c r="F260" s="13" t="str">
        <f t="shared" ref="F260:F300" si="37">IFERROR(IF(D260=L260,"Match","No Match"),"No Port")</f>
        <v>No Match</v>
      </c>
      <c r="G260" s="13" t="str">
        <f>IFERROR(INDEX('Hinkley Loop Info'!$B$2:$Z$300,MATCH(I260,'Hinkley Loop Info'!$A$2:$A$300,0),MATCH($G$2,'Hinkley Loop Info'!$B$1:$Z$1,0)),"No Cust ID")</f>
        <v>No Cust ID</v>
      </c>
      <c r="H260" s="4"/>
      <c r="I260" s="3"/>
      <c r="J260" s="3"/>
      <c r="K260" s="14"/>
      <c r="L260" s="3"/>
      <c r="M260" s="3"/>
      <c r="N260" s="3"/>
      <c r="O260" s="3"/>
      <c r="P260" s="3" t="str">
        <f t="shared" si="32"/>
        <v/>
      </c>
      <c r="Q260" s="3" t="str">
        <f t="shared" si="32"/>
        <v/>
      </c>
      <c r="R260" s="3"/>
      <c r="S260" s="3"/>
      <c r="T260" s="3" t="str">
        <f t="shared" si="33"/>
        <v/>
      </c>
      <c r="U260" s="3" t="str">
        <f t="shared" si="33"/>
        <v/>
      </c>
      <c r="V260" s="3"/>
      <c r="W260" s="3"/>
      <c r="X260" s="3" t="str">
        <f t="shared" si="34"/>
        <v/>
      </c>
      <c r="Y260" s="3" t="str">
        <f t="shared" si="34"/>
        <v/>
      </c>
      <c r="Z260" s="3"/>
      <c r="AA260" s="3"/>
      <c r="AB260" s="3" t="str">
        <f t="shared" si="31"/>
        <v/>
      </c>
      <c r="AC260" s="3" t="str">
        <f t="shared" si="31"/>
        <v/>
      </c>
      <c r="AD260" s="3"/>
      <c r="AE260" s="3"/>
      <c r="AF260" s="3" t="str">
        <f t="shared" si="35"/>
        <v/>
      </c>
      <c r="AG260" s="3" t="str">
        <f t="shared" si="35"/>
        <v/>
      </c>
      <c r="AH260" s="3"/>
    </row>
    <row r="261" spans="1:34" x14ac:dyDescent="0.35">
      <c r="A261" s="11"/>
      <c r="B261" s="2"/>
      <c r="C261" s="13" t="str">
        <f>IFERROR(INDEX('Hinkley Loop Info'!$B$2:$Z$300,MATCH(I261,'Hinkley Loop Info'!$A$2:$A$300,0),MATCH($C$2,'Hinkley Loop Info'!$B$1:$Z$1,0)),"No Match")</f>
        <v>No Match</v>
      </c>
      <c r="D261" s="13" t="str">
        <f>IFERROR(INDEX('Hinkley Loop Info'!$B$2:$Z$300,MATCH(I261,'Hinkley Loop Info'!$A$2:$A$300,0),MATCH($D$2,'Hinkley Loop Info'!$B$1:$Z$1,0)),"No Port Info")</f>
        <v>No Port Info</v>
      </c>
      <c r="E261" s="13" t="str">
        <f t="shared" si="36"/>
        <v>No</v>
      </c>
      <c r="F261" s="13" t="str">
        <f t="shared" si="37"/>
        <v>No Match</v>
      </c>
      <c r="G261" s="13" t="str">
        <f>IFERROR(INDEX('Hinkley Loop Info'!$B$2:$Z$300,MATCH(I261,'Hinkley Loop Info'!$A$2:$A$300,0),MATCH($G$2,'Hinkley Loop Info'!$B$1:$Z$1,0)),"No Cust ID")</f>
        <v>No Cust ID</v>
      </c>
      <c r="H261" s="4"/>
      <c r="I261" s="3"/>
      <c r="J261" s="3"/>
      <c r="K261" s="14"/>
      <c r="L261" s="3"/>
      <c r="M261" s="3"/>
      <c r="N261" s="3"/>
      <c r="O261" s="3"/>
      <c r="P261" s="3" t="str">
        <f t="shared" si="32"/>
        <v/>
      </c>
      <c r="Q261" s="3" t="str">
        <f t="shared" si="32"/>
        <v/>
      </c>
      <c r="R261" s="3"/>
      <c r="S261" s="3"/>
      <c r="T261" s="3" t="str">
        <f t="shared" si="33"/>
        <v/>
      </c>
      <c r="U261" s="3" t="str">
        <f t="shared" si="33"/>
        <v/>
      </c>
      <c r="V261" s="3"/>
      <c r="W261" s="3"/>
      <c r="X261" s="3" t="str">
        <f t="shared" si="34"/>
        <v/>
      </c>
      <c r="Y261" s="3" t="str">
        <f t="shared" si="34"/>
        <v/>
      </c>
      <c r="Z261" s="3"/>
      <c r="AA261" s="3"/>
      <c r="AB261" s="3" t="str">
        <f t="shared" si="31"/>
        <v/>
      </c>
      <c r="AC261" s="3" t="str">
        <f t="shared" si="31"/>
        <v/>
      </c>
      <c r="AD261" s="3"/>
      <c r="AE261" s="3"/>
      <c r="AF261" s="3" t="str">
        <f t="shared" si="35"/>
        <v/>
      </c>
      <c r="AG261" s="3" t="str">
        <f t="shared" si="35"/>
        <v/>
      </c>
      <c r="AH261" s="3"/>
    </row>
    <row r="262" spans="1:34" x14ac:dyDescent="0.35">
      <c r="A262" s="11"/>
      <c r="B262" s="2"/>
      <c r="C262" s="13" t="str">
        <f>IFERROR(INDEX('Hinkley Loop Info'!$B$2:$Z$300,MATCH(I262,'Hinkley Loop Info'!$A$2:$A$300,0),MATCH($C$2,'Hinkley Loop Info'!$B$1:$Z$1,0)),"No Match")</f>
        <v>No Match</v>
      </c>
      <c r="D262" s="13" t="str">
        <f>IFERROR(INDEX('Hinkley Loop Info'!$B$2:$Z$300,MATCH(I262,'Hinkley Loop Info'!$A$2:$A$300,0),MATCH($D$2,'Hinkley Loop Info'!$B$1:$Z$1,0)),"No Port Info")</f>
        <v>No Port Info</v>
      </c>
      <c r="E262" s="13" t="str">
        <f t="shared" si="36"/>
        <v>No</v>
      </c>
      <c r="F262" s="13" t="str">
        <f t="shared" si="37"/>
        <v>No Match</v>
      </c>
      <c r="G262" s="13" t="str">
        <f>IFERROR(INDEX('Hinkley Loop Info'!$B$2:$Z$300,MATCH(I262,'Hinkley Loop Info'!$A$2:$A$300,0),MATCH($G$2,'Hinkley Loop Info'!$B$1:$Z$1,0)),"No Cust ID")</f>
        <v>No Cust ID</v>
      </c>
      <c r="H262" s="4"/>
      <c r="I262" s="3"/>
      <c r="J262" s="3"/>
      <c r="K262" s="14"/>
      <c r="L262" s="3"/>
      <c r="M262" s="3"/>
      <c r="N262" s="3"/>
      <c r="O262" s="3"/>
      <c r="P262" s="3" t="str">
        <f t="shared" si="32"/>
        <v/>
      </c>
      <c r="Q262" s="3" t="str">
        <f t="shared" si="32"/>
        <v/>
      </c>
      <c r="R262" s="3"/>
      <c r="S262" s="3"/>
      <c r="T262" s="3" t="str">
        <f t="shared" si="33"/>
        <v/>
      </c>
      <c r="U262" s="3" t="str">
        <f t="shared" si="33"/>
        <v/>
      </c>
      <c r="V262" s="3"/>
      <c r="W262" s="3"/>
      <c r="X262" s="3" t="str">
        <f t="shared" si="34"/>
        <v/>
      </c>
      <c r="Y262" s="3" t="str">
        <f t="shared" si="34"/>
        <v/>
      </c>
      <c r="Z262" s="3"/>
      <c r="AA262" s="3"/>
      <c r="AB262" s="3" t="str">
        <f t="shared" si="31"/>
        <v/>
      </c>
      <c r="AC262" s="3" t="str">
        <f t="shared" si="31"/>
        <v/>
      </c>
      <c r="AD262" s="3"/>
      <c r="AE262" s="3"/>
      <c r="AF262" s="3" t="str">
        <f t="shared" si="35"/>
        <v/>
      </c>
      <c r="AG262" s="3" t="str">
        <f t="shared" si="35"/>
        <v/>
      </c>
      <c r="AH262" s="3"/>
    </row>
    <row r="263" spans="1:34" x14ac:dyDescent="0.35">
      <c r="A263" s="11"/>
      <c r="B263" s="2"/>
      <c r="C263" s="13" t="str">
        <f>IFERROR(INDEX('Hinkley Loop Info'!$B$2:$Z$300,MATCH(I263,'Hinkley Loop Info'!$A$2:$A$300,0),MATCH($C$2,'Hinkley Loop Info'!$B$1:$Z$1,0)),"No Match")</f>
        <v>No Match</v>
      </c>
      <c r="D263" s="13" t="str">
        <f>IFERROR(INDEX('Hinkley Loop Info'!$B$2:$Z$300,MATCH(I263,'Hinkley Loop Info'!$A$2:$A$300,0),MATCH($D$2,'Hinkley Loop Info'!$B$1:$Z$1,0)),"No Port Info")</f>
        <v>No Port Info</v>
      </c>
      <c r="E263" s="13" t="str">
        <f t="shared" si="36"/>
        <v>No</v>
      </c>
      <c r="F263" s="13" t="str">
        <f t="shared" si="37"/>
        <v>No Match</v>
      </c>
      <c r="G263" s="13" t="str">
        <f>IFERROR(INDEX('Hinkley Loop Info'!$B$2:$Z$300,MATCH(I263,'Hinkley Loop Info'!$A$2:$A$300,0),MATCH($G$2,'Hinkley Loop Info'!$B$1:$Z$1,0)),"No Cust ID")</f>
        <v>No Cust ID</v>
      </c>
      <c r="H263" s="4"/>
      <c r="I263" s="3"/>
      <c r="J263" s="3"/>
      <c r="K263" s="14"/>
      <c r="L263" s="3"/>
      <c r="M263" s="3"/>
      <c r="N263" s="3"/>
      <c r="O263" s="3"/>
      <c r="P263" s="3" t="str">
        <f t="shared" si="32"/>
        <v/>
      </c>
      <c r="Q263" s="3" t="str">
        <f t="shared" si="32"/>
        <v/>
      </c>
      <c r="R263" s="3"/>
      <c r="S263" s="3"/>
      <c r="T263" s="3" t="str">
        <f t="shared" si="33"/>
        <v/>
      </c>
      <c r="U263" s="3" t="str">
        <f t="shared" si="33"/>
        <v/>
      </c>
      <c r="V263" s="3"/>
      <c r="W263" s="3"/>
      <c r="X263" s="3" t="str">
        <f t="shared" si="34"/>
        <v/>
      </c>
      <c r="Y263" s="3" t="str">
        <f t="shared" si="34"/>
        <v/>
      </c>
      <c r="Z263" s="3"/>
      <c r="AA263" s="3"/>
      <c r="AB263" s="3" t="str">
        <f t="shared" si="31"/>
        <v/>
      </c>
      <c r="AC263" s="3" t="str">
        <f t="shared" si="31"/>
        <v/>
      </c>
      <c r="AD263" s="3"/>
      <c r="AE263" s="3"/>
      <c r="AF263" s="3" t="str">
        <f t="shared" si="35"/>
        <v/>
      </c>
      <c r="AG263" s="3" t="str">
        <f t="shared" si="35"/>
        <v/>
      </c>
      <c r="AH263" s="3"/>
    </row>
    <row r="264" spans="1:34" x14ac:dyDescent="0.35">
      <c r="A264" s="11"/>
      <c r="B264" s="2"/>
      <c r="C264" s="13" t="str">
        <f>IFERROR(INDEX('Hinkley Loop Info'!$B$2:$Z$300,MATCH(I264,'Hinkley Loop Info'!$A$2:$A$300,0),MATCH($C$2,'Hinkley Loop Info'!$B$1:$Z$1,0)),"No Match")</f>
        <v>No Match</v>
      </c>
      <c r="D264" s="13" t="str">
        <f>IFERROR(INDEX('Hinkley Loop Info'!$B$2:$Z$300,MATCH(I264,'Hinkley Loop Info'!$A$2:$A$300,0),MATCH($D$2,'Hinkley Loop Info'!$B$1:$Z$1,0)),"No Port Info")</f>
        <v>No Port Info</v>
      </c>
      <c r="E264" s="13" t="str">
        <f t="shared" si="36"/>
        <v>No</v>
      </c>
      <c r="F264" s="13" t="str">
        <f t="shared" si="37"/>
        <v>No Match</v>
      </c>
      <c r="G264" s="13" t="str">
        <f>IFERROR(INDEX('Hinkley Loop Info'!$B$2:$Z$300,MATCH(I264,'Hinkley Loop Info'!$A$2:$A$300,0),MATCH($G$2,'Hinkley Loop Info'!$B$1:$Z$1,0)),"No Cust ID")</f>
        <v>No Cust ID</v>
      </c>
      <c r="H264" s="4"/>
      <c r="I264" s="3"/>
      <c r="J264" s="3"/>
      <c r="K264" s="14"/>
      <c r="L264" s="3"/>
      <c r="M264" s="3"/>
      <c r="N264" s="3"/>
      <c r="O264" s="3"/>
      <c r="P264" s="3" t="str">
        <f t="shared" si="32"/>
        <v/>
      </c>
      <c r="Q264" s="3" t="str">
        <f t="shared" si="32"/>
        <v/>
      </c>
      <c r="R264" s="3"/>
      <c r="S264" s="3"/>
      <c r="T264" s="3" t="str">
        <f t="shared" si="33"/>
        <v/>
      </c>
      <c r="U264" s="3" t="str">
        <f t="shared" si="33"/>
        <v/>
      </c>
      <c r="V264" s="3"/>
      <c r="W264" s="3"/>
      <c r="X264" s="3" t="str">
        <f t="shared" si="34"/>
        <v/>
      </c>
      <c r="Y264" s="3" t="str">
        <f t="shared" si="34"/>
        <v/>
      </c>
      <c r="Z264" s="3"/>
      <c r="AA264" s="3"/>
      <c r="AB264" s="3" t="str">
        <f t="shared" si="31"/>
        <v/>
      </c>
      <c r="AC264" s="3" t="str">
        <f t="shared" si="31"/>
        <v/>
      </c>
      <c r="AD264" s="3"/>
      <c r="AE264" s="3"/>
      <c r="AF264" s="3" t="str">
        <f t="shared" si="35"/>
        <v/>
      </c>
      <c r="AG264" s="3" t="str">
        <f t="shared" si="35"/>
        <v/>
      </c>
      <c r="AH264" s="3"/>
    </row>
    <row r="265" spans="1:34" x14ac:dyDescent="0.35">
      <c r="A265" s="11"/>
      <c r="B265" s="2"/>
      <c r="C265" s="13" t="str">
        <f>IFERROR(INDEX('Hinkley Loop Info'!$B$2:$Z$300,MATCH(I265,'Hinkley Loop Info'!$A$2:$A$300,0),MATCH($C$2,'Hinkley Loop Info'!$B$1:$Z$1,0)),"No Match")</f>
        <v>No Match</v>
      </c>
      <c r="D265" s="13" t="str">
        <f>IFERROR(INDEX('Hinkley Loop Info'!$B$2:$Z$300,MATCH(I265,'Hinkley Loop Info'!$A$2:$A$300,0),MATCH($D$2,'Hinkley Loop Info'!$B$1:$Z$1,0)),"No Port Info")</f>
        <v>No Port Info</v>
      </c>
      <c r="E265" s="13" t="str">
        <f t="shared" si="36"/>
        <v>No</v>
      </c>
      <c r="F265" s="13" t="str">
        <f t="shared" si="37"/>
        <v>No Match</v>
      </c>
      <c r="G265" s="13" t="str">
        <f>IFERROR(INDEX('Hinkley Loop Info'!$B$2:$Z$300,MATCH(I265,'Hinkley Loop Info'!$A$2:$A$300,0),MATCH($G$2,'Hinkley Loop Info'!$B$1:$Z$1,0)),"No Cust ID")</f>
        <v>No Cust ID</v>
      </c>
      <c r="H265" s="4"/>
      <c r="I265" s="3"/>
      <c r="J265" s="3"/>
      <c r="K265" s="14"/>
      <c r="L265" s="3"/>
      <c r="M265" s="3"/>
      <c r="N265" s="3"/>
      <c r="O265" s="3"/>
      <c r="P265" s="3" t="str">
        <f t="shared" si="32"/>
        <v/>
      </c>
      <c r="Q265" s="3" t="str">
        <f t="shared" si="32"/>
        <v/>
      </c>
      <c r="R265" s="3"/>
      <c r="S265" s="3"/>
      <c r="T265" s="3" t="str">
        <f t="shared" si="33"/>
        <v/>
      </c>
      <c r="U265" s="3" t="str">
        <f t="shared" si="33"/>
        <v/>
      </c>
      <c r="V265" s="3"/>
      <c r="W265" s="3"/>
      <c r="X265" s="3" t="str">
        <f t="shared" si="34"/>
        <v/>
      </c>
      <c r="Y265" s="3" t="str">
        <f t="shared" si="34"/>
        <v/>
      </c>
      <c r="Z265" s="3"/>
      <c r="AA265" s="3"/>
      <c r="AB265" s="3" t="str">
        <f t="shared" si="31"/>
        <v/>
      </c>
      <c r="AC265" s="3" t="str">
        <f t="shared" si="31"/>
        <v/>
      </c>
      <c r="AD265" s="3"/>
      <c r="AE265" s="3"/>
      <c r="AF265" s="3" t="str">
        <f t="shared" si="35"/>
        <v/>
      </c>
      <c r="AG265" s="3" t="str">
        <f t="shared" si="35"/>
        <v/>
      </c>
      <c r="AH265" s="3"/>
    </row>
    <row r="266" spans="1:34" x14ac:dyDescent="0.35">
      <c r="A266" s="11"/>
      <c r="B266" s="2"/>
      <c r="C266" s="13" t="str">
        <f>IFERROR(INDEX('Hinkley Loop Info'!$B$2:$Z$300,MATCH(I266,'Hinkley Loop Info'!$A$2:$A$300,0),MATCH($C$2,'Hinkley Loop Info'!$B$1:$Z$1,0)),"No Match")</f>
        <v>No Match</v>
      </c>
      <c r="D266" s="13" t="str">
        <f>IFERROR(INDEX('Hinkley Loop Info'!$B$2:$Z$300,MATCH(I266,'Hinkley Loop Info'!$A$2:$A$300,0),MATCH($D$2,'Hinkley Loop Info'!$B$1:$Z$1,0)),"No Port Info")</f>
        <v>No Port Info</v>
      </c>
      <c r="E266" s="13" t="str">
        <f t="shared" si="36"/>
        <v>No</v>
      </c>
      <c r="F266" s="13" t="str">
        <f t="shared" si="37"/>
        <v>No Match</v>
      </c>
      <c r="G266" s="13" t="str">
        <f>IFERROR(INDEX('Hinkley Loop Info'!$B$2:$Z$300,MATCH(I266,'Hinkley Loop Info'!$A$2:$A$300,0),MATCH($G$2,'Hinkley Loop Info'!$B$1:$Z$1,0)),"No Cust ID")</f>
        <v>No Cust ID</v>
      </c>
      <c r="H266" s="4"/>
      <c r="I266" s="3"/>
      <c r="J266" s="3"/>
      <c r="K266" s="14"/>
      <c r="L266" s="3"/>
      <c r="M266" s="3"/>
      <c r="N266" s="3"/>
      <c r="O266" s="3"/>
      <c r="P266" s="3" t="str">
        <f t="shared" si="32"/>
        <v/>
      </c>
      <c r="Q266" s="3" t="str">
        <f t="shared" si="32"/>
        <v/>
      </c>
      <c r="R266" s="3"/>
      <c r="S266" s="3"/>
      <c r="T266" s="3" t="str">
        <f t="shared" si="33"/>
        <v/>
      </c>
      <c r="U266" s="3" t="str">
        <f t="shared" si="33"/>
        <v/>
      </c>
      <c r="V266" s="3"/>
      <c r="W266" s="3"/>
      <c r="X266" s="3" t="str">
        <f t="shared" si="34"/>
        <v/>
      </c>
      <c r="Y266" s="3" t="str">
        <f t="shared" si="34"/>
        <v/>
      </c>
      <c r="Z266" s="3"/>
      <c r="AA266" s="3"/>
      <c r="AB266" s="3" t="str">
        <f t="shared" si="31"/>
        <v/>
      </c>
      <c r="AC266" s="3" t="str">
        <f t="shared" si="31"/>
        <v/>
      </c>
      <c r="AD266" s="3"/>
      <c r="AE266" s="3"/>
      <c r="AF266" s="3" t="str">
        <f t="shared" si="35"/>
        <v/>
      </c>
      <c r="AG266" s="3" t="str">
        <f t="shared" si="35"/>
        <v/>
      </c>
      <c r="AH266" s="3"/>
    </row>
    <row r="267" spans="1:34" x14ac:dyDescent="0.35">
      <c r="A267" s="11"/>
      <c r="B267" s="2"/>
      <c r="C267" s="13" t="str">
        <f>IFERROR(INDEX('Hinkley Loop Info'!$B$2:$Z$300,MATCH(I267,'Hinkley Loop Info'!$A$2:$A$300,0),MATCH($C$2,'Hinkley Loop Info'!$B$1:$Z$1,0)),"No Match")</f>
        <v>No Match</v>
      </c>
      <c r="D267" s="13" t="str">
        <f>IFERROR(INDEX('Hinkley Loop Info'!$B$2:$Z$300,MATCH(I267,'Hinkley Loop Info'!$A$2:$A$300,0),MATCH($D$2,'Hinkley Loop Info'!$B$1:$Z$1,0)),"No Port Info")</f>
        <v>No Port Info</v>
      </c>
      <c r="E267" s="13" t="str">
        <f t="shared" si="36"/>
        <v>No</v>
      </c>
      <c r="F267" s="13" t="str">
        <f t="shared" si="37"/>
        <v>No Match</v>
      </c>
      <c r="G267" s="13" t="str">
        <f>IFERROR(INDEX('Hinkley Loop Info'!$B$2:$Z$300,MATCH(I267,'Hinkley Loop Info'!$A$2:$A$300,0),MATCH($G$2,'Hinkley Loop Info'!$B$1:$Z$1,0)),"No Cust ID")</f>
        <v>No Cust ID</v>
      </c>
      <c r="H267" s="4"/>
      <c r="I267" s="3"/>
      <c r="J267" s="3"/>
      <c r="K267" s="14"/>
      <c r="L267" s="3"/>
      <c r="M267" s="3"/>
      <c r="N267" s="3"/>
      <c r="O267" s="3"/>
      <c r="P267" s="3" t="str">
        <f t="shared" si="32"/>
        <v/>
      </c>
      <c r="Q267" s="3" t="str">
        <f t="shared" si="32"/>
        <v/>
      </c>
      <c r="R267" s="3"/>
      <c r="S267" s="3"/>
      <c r="T267" s="3" t="str">
        <f t="shared" si="33"/>
        <v/>
      </c>
      <c r="U267" s="3" t="str">
        <f t="shared" si="33"/>
        <v/>
      </c>
      <c r="V267" s="3"/>
      <c r="W267" s="3"/>
      <c r="X267" s="3" t="str">
        <f t="shared" si="34"/>
        <v/>
      </c>
      <c r="Y267" s="3" t="str">
        <f t="shared" si="34"/>
        <v/>
      </c>
      <c r="Z267" s="3"/>
      <c r="AA267" s="3"/>
      <c r="AB267" s="3" t="str">
        <f t="shared" si="31"/>
        <v/>
      </c>
      <c r="AC267" s="3" t="str">
        <f t="shared" si="31"/>
        <v/>
      </c>
      <c r="AD267" s="3"/>
      <c r="AE267" s="3"/>
      <c r="AF267" s="3" t="str">
        <f t="shared" si="35"/>
        <v/>
      </c>
      <c r="AG267" s="3" t="str">
        <f t="shared" si="35"/>
        <v/>
      </c>
      <c r="AH267" s="3"/>
    </row>
    <row r="268" spans="1:34" x14ac:dyDescent="0.35">
      <c r="A268" s="11"/>
      <c r="B268" s="2"/>
      <c r="C268" s="13" t="str">
        <f>IFERROR(INDEX('Hinkley Loop Info'!$B$2:$Z$300,MATCH(I268,'Hinkley Loop Info'!$A$2:$A$300,0),MATCH($C$2,'Hinkley Loop Info'!$B$1:$Z$1,0)),"No Match")</f>
        <v>No Match</v>
      </c>
      <c r="D268" s="13" t="str">
        <f>IFERROR(INDEX('Hinkley Loop Info'!$B$2:$Z$300,MATCH(I268,'Hinkley Loop Info'!$A$2:$A$300,0),MATCH($D$2,'Hinkley Loop Info'!$B$1:$Z$1,0)),"No Port Info")</f>
        <v>No Port Info</v>
      </c>
      <c r="E268" s="13" t="str">
        <f t="shared" si="36"/>
        <v>No</v>
      </c>
      <c r="F268" s="13" t="str">
        <f t="shared" si="37"/>
        <v>No Match</v>
      </c>
      <c r="G268" s="13" t="str">
        <f>IFERROR(INDEX('Hinkley Loop Info'!$B$2:$Z$300,MATCH(I268,'Hinkley Loop Info'!$A$2:$A$300,0),MATCH($G$2,'Hinkley Loop Info'!$B$1:$Z$1,0)),"No Cust ID")</f>
        <v>No Cust ID</v>
      </c>
      <c r="H268" s="4"/>
      <c r="I268" s="3"/>
      <c r="J268" s="3"/>
      <c r="K268" s="14"/>
      <c r="L268" s="3"/>
      <c r="M268" s="3"/>
      <c r="N268" s="3"/>
      <c r="O268" s="3"/>
      <c r="P268" s="3" t="str">
        <f t="shared" si="32"/>
        <v/>
      </c>
      <c r="Q268" s="3" t="str">
        <f t="shared" si="32"/>
        <v/>
      </c>
      <c r="R268" s="3"/>
      <c r="S268" s="3"/>
      <c r="T268" s="3" t="str">
        <f t="shared" si="33"/>
        <v/>
      </c>
      <c r="U268" s="3" t="str">
        <f t="shared" si="33"/>
        <v/>
      </c>
      <c r="V268" s="3"/>
      <c r="W268" s="3"/>
      <c r="X268" s="3" t="str">
        <f t="shared" si="34"/>
        <v/>
      </c>
      <c r="Y268" s="3" t="str">
        <f t="shared" si="34"/>
        <v/>
      </c>
      <c r="Z268" s="3"/>
      <c r="AA268" s="3"/>
      <c r="AB268" s="3" t="str">
        <f t="shared" si="31"/>
        <v/>
      </c>
      <c r="AC268" s="3" t="str">
        <f t="shared" si="31"/>
        <v/>
      </c>
      <c r="AD268" s="3"/>
      <c r="AE268" s="3"/>
      <c r="AF268" s="3" t="str">
        <f t="shared" si="35"/>
        <v/>
      </c>
      <c r="AG268" s="3" t="str">
        <f t="shared" si="35"/>
        <v/>
      </c>
      <c r="AH268" s="3"/>
    </row>
    <row r="269" spans="1:34" x14ac:dyDescent="0.35">
      <c r="A269" s="11"/>
      <c r="B269" s="2"/>
      <c r="C269" s="13" t="str">
        <f>IFERROR(INDEX('Hinkley Loop Info'!$B$2:$Z$300,MATCH(I269,'Hinkley Loop Info'!$A$2:$A$300,0),MATCH($C$2,'Hinkley Loop Info'!$B$1:$Z$1,0)),"No Match")</f>
        <v>No Match</v>
      </c>
      <c r="D269" s="13" t="str">
        <f>IFERROR(INDEX('Hinkley Loop Info'!$B$2:$Z$300,MATCH(I269,'Hinkley Loop Info'!$A$2:$A$300,0),MATCH($D$2,'Hinkley Loop Info'!$B$1:$Z$1,0)),"No Port Info")</f>
        <v>No Port Info</v>
      </c>
      <c r="E269" s="13" t="str">
        <f t="shared" si="36"/>
        <v>No</v>
      </c>
      <c r="F269" s="13" t="str">
        <f t="shared" si="37"/>
        <v>No Match</v>
      </c>
      <c r="G269" s="13" t="str">
        <f>IFERROR(INDEX('Hinkley Loop Info'!$B$2:$Z$300,MATCH(I269,'Hinkley Loop Info'!$A$2:$A$300,0),MATCH($G$2,'Hinkley Loop Info'!$B$1:$Z$1,0)),"No Cust ID")</f>
        <v>No Cust ID</v>
      </c>
      <c r="H269" s="4"/>
      <c r="I269" s="3"/>
      <c r="J269" s="3"/>
      <c r="K269" s="14"/>
      <c r="L269" s="3"/>
      <c r="M269" s="3"/>
      <c r="N269" s="3"/>
      <c r="O269" s="3"/>
      <c r="P269" s="3" t="str">
        <f t="shared" si="32"/>
        <v/>
      </c>
      <c r="Q269" s="3" t="str">
        <f t="shared" si="32"/>
        <v/>
      </c>
      <c r="R269" s="3"/>
      <c r="S269" s="3"/>
      <c r="T269" s="3" t="str">
        <f t="shared" si="33"/>
        <v/>
      </c>
      <c r="U269" s="3" t="str">
        <f t="shared" si="33"/>
        <v/>
      </c>
      <c r="V269" s="3"/>
      <c r="W269" s="3"/>
      <c r="X269" s="3" t="str">
        <f t="shared" si="34"/>
        <v/>
      </c>
      <c r="Y269" s="3" t="str">
        <f t="shared" si="34"/>
        <v/>
      </c>
      <c r="Z269" s="3"/>
      <c r="AA269" s="3"/>
      <c r="AB269" s="3" t="str">
        <f t="shared" si="31"/>
        <v/>
      </c>
      <c r="AC269" s="3" t="str">
        <f t="shared" si="31"/>
        <v/>
      </c>
      <c r="AD269" s="3"/>
      <c r="AE269" s="3"/>
      <c r="AF269" s="3" t="str">
        <f t="shared" si="35"/>
        <v/>
      </c>
      <c r="AG269" s="3" t="str">
        <f t="shared" si="35"/>
        <v/>
      </c>
      <c r="AH269" s="3"/>
    </row>
    <row r="270" spans="1:34" x14ac:dyDescent="0.35">
      <c r="A270" s="11"/>
      <c r="B270" s="2"/>
      <c r="C270" s="13" t="str">
        <f>IFERROR(INDEX('Hinkley Loop Info'!$B$2:$Z$300,MATCH(I270,'Hinkley Loop Info'!$A$2:$A$300,0),MATCH($C$2,'Hinkley Loop Info'!$B$1:$Z$1,0)),"No Match")</f>
        <v>No Match</v>
      </c>
      <c r="D270" s="13" t="str">
        <f>IFERROR(INDEX('Hinkley Loop Info'!$B$2:$Z$300,MATCH(I270,'Hinkley Loop Info'!$A$2:$A$300,0),MATCH($D$2,'Hinkley Loop Info'!$B$1:$Z$1,0)),"No Port Info")</f>
        <v>No Port Info</v>
      </c>
      <c r="E270" s="13" t="str">
        <f t="shared" si="36"/>
        <v>No</v>
      </c>
      <c r="F270" s="13" t="str">
        <f t="shared" si="37"/>
        <v>No Match</v>
      </c>
      <c r="G270" s="13" t="str">
        <f>IFERROR(INDEX('Hinkley Loop Info'!$B$2:$Z$300,MATCH(I270,'Hinkley Loop Info'!$A$2:$A$300,0),MATCH($G$2,'Hinkley Loop Info'!$B$1:$Z$1,0)),"No Cust ID")</f>
        <v>No Cust ID</v>
      </c>
      <c r="H270" s="4"/>
      <c r="I270" s="3"/>
      <c r="J270" s="3"/>
      <c r="K270" s="14"/>
      <c r="L270" s="3"/>
      <c r="M270" s="3"/>
      <c r="N270" s="3"/>
      <c r="O270" s="3"/>
      <c r="P270" s="3" t="str">
        <f t="shared" si="32"/>
        <v/>
      </c>
      <c r="Q270" s="3" t="str">
        <f t="shared" si="32"/>
        <v/>
      </c>
      <c r="R270" s="3"/>
      <c r="S270" s="3"/>
      <c r="T270" s="3" t="str">
        <f t="shared" si="33"/>
        <v/>
      </c>
      <c r="U270" s="3" t="str">
        <f t="shared" si="33"/>
        <v/>
      </c>
      <c r="V270" s="3"/>
      <c r="W270" s="3"/>
      <c r="X270" s="3" t="str">
        <f t="shared" si="34"/>
        <v/>
      </c>
      <c r="Y270" s="3" t="str">
        <f t="shared" si="34"/>
        <v/>
      </c>
      <c r="Z270" s="3"/>
      <c r="AA270" s="3"/>
      <c r="AB270" s="3" t="str">
        <f t="shared" si="31"/>
        <v/>
      </c>
      <c r="AC270" s="3" t="str">
        <f t="shared" si="31"/>
        <v/>
      </c>
      <c r="AD270" s="3"/>
      <c r="AE270" s="3"/>
      <c r="AF270" s="3" t="str">
        <f t="shared" si="35"/>
        <v/>
      </c>
      <c r="AG270" s="3" t="str">
        <f t="shared" si="35"/>
        <v/>
      </c>
      <c r="AH270" s="3"/>
    </row>
    <row r="271" spans="1:34" x14ac:dyDescent="0.35">
      <c r="A271" s="11"/>
      <c r="B271" s="2"/>
      <c r="C271" s="13" t="str">
        <f>IFERROR(INDEX('Hinkley Loop Info'!$B$2:$Z$300,MATCH(I271,'Hinkley Loop Info'!$A$2:$A$300,0),MATCH($C$2,'Hinkley Loop Info'!$B$1:$Z$1,0)),"No Match")</f>
        <v>No Match</v>
      </c>
      <c r="D271" s="13" t="str">
        <f>IFERROR(INDEX('Hinkley Loop Info'!$B$2:$Z$300,MATCH(I271,'Hinkley Loop Info'!$A$2:$A$300,0),MATCH($D$2,'Hinkley Loop Info'!$B$1:$Z$1,0)),"No Port Info")</f>
        <v>No Port Info</v>
      </c>
      <c r="E271" s="13" t="str">
        <f t="shared" si="36"/>
        <v>No</v>
      </c>
      <c r="F271" s="13" t="str">
        <f t="shared" si="37"/>
        <v>No Match</v>
      </c>
      <c r="G271" s="13" t="str">
        <f>IFERROR(INDEX('Hinkley Loop Info'!$B$2:$Z$300,MATCH(I271,'Hinkley Loop Info'!$A$2:$A$300,0),MATCH($G$2,'Hinkley Loop Info'!$B$1:$Z$1,0)),"No Cust ID")</f>
        <v>No Cust ID</v>
      </c>
      <c r="H271" s="4"/>
      <c r="I271" s="3"/>
      <c r="J271" s="3"/>
      <c r="K271" s="14"/>
      <c r="L271" s="3"/>
      <c r="M271" s="3"/>
      <c r="N271" s="3"/>
      <c r="O271" s="3"/>
      <c r="P271" s="3" t="str">
        <f t="shared" si="32"/>
        <v/>
      </c>
      <c r="Q271" s="3" t="str">
        <f t="shared" si="32"/>
        <v/>
      </c>
      <c r="R271" s="3"/>
      <c r="S271" s="3"/>
      <c r="T271" s="3" t="str">
        <f t="shared" si="33"/>
        <v/>
      </c>
      <c r="U271" s="3" t="str">
        <f t="shared" si="33"/>
        <v/>
      </c>
      <c r="V271" s="3"/>
      <c r="W271" s="3"/>
      <c r="X271" s="3" t="str">
        <f t="shared" si="34"/>
        <v/>
      </c>
      <c r="Y271" s="3" t="str">
        <f t="shared" si="34"/>
        <v/>
      </c>
      <c r="Z271" s="3"/>
      <c r="AA271" s="3"/>
      <c r="AB271" s="3" t="str">
        <f t="shared" si="31"/>
        <v/>
      </c>
      <c r="AC271" s="3" t="str">
        <f t="shared" si="31"/>
        <v/>
      </c>
      <c r="AD271" s="3"/>
      <c r="AE271" s="3"/>
      <c r="AF271" s="3" t="str">
        <f t="shared" si="35"/>
        <v/>
      </c>
      <c r="AG271" s="3" t="str">
        <f t="shared" si="35"/>
        <v/>
      </c>
      <c r="AH271" s="3"/>
    </row>
    <row r="272" spans="1:34" x14ac:dyDescent="0.35">
      <c r="A272" s="11"/>
      <c r="B272" s="2"/>
      <c r="C272" s="13" t="str">
        <f>IFERROR(INDEX('Hinkley Loop Info'!$B$2:$Z$300,MATCH(I272,'Hinkley Loop Info'!$A$2:$A$300,0),MATCH($C$2,'Hinkley Loop Info'!$B$1:$Z$1,0)),"No Match")</f>
        <v>No Match</v>
      </c>
      <c r="D272" s="13" t="str">
        <f>IFERROR(INDEX('Hinkley Loop Info'!$B$2:$Z$300,MATCH(I272,'Hinkley Loop Info'!$A$2:$A$300,0),MATCH($D$2,'Hinkley Loop Info'!$B$1:$Z$1,0)),"No Port Info")</f>
        <v>No Port Info</v>
      </c>
      <c r="E272" s="13" t="str">
        <f t="shared" si="36"/>
        <v>No</v>
      </c>
      <c r="F272" s="13" t="str">
        <f t="shared" si="37"/>
        <v>No Match</v>
      </c>
      <c r="G272" s="13" t="str">
        <f>IFERROR(INDEX('Hinkley Loop Info'!$B$2:$Z$300,MATCH(I272,'Hinkley Loop Info'!$A$2:$A$300,0),MATCH($G$2,'Hinkley Loop Info'!$B$1:$Z$1,0)),"No Cust ID")</f>
        <v>No Cust ID</v>
      </c>
      <c r="H272" s="4"/>
      <c r="I272" s="3"/>
      <c r="J272" s="3"/>
      <c r="K272" s="14"/>
      <c r="L272" s="3"/>
      <c r="M272" s="3"/>
      <c r="N272" s="3"/>
      <c r="O272" s="3"/>
      <c r="P272" s="3" t="str">
        <f t="shared" si="32"/>
        <v/>
      </c>
      <c r="Q272" s="3" t="str">
        <f t="shared" si="32"/>
        <v/>
      </c>
      <c r="R272" s="3"/>
      <c r="S272" s="3"/>
      <c r="T272" s="3" t="str">
        <f t="shared" si="33"/>
        <v/>
      </c>
      <c r="U272" s="3" t="str">
        <f t="shared" si="33"/>
        <v/>
      </c>
      <c r="V272" s="3"/>
      <c r="W272" s="3"/>
      <c r="X272" s="3" t="str">
        <f t="shared" si="34"/>
        <v/>
      </c>
      <c r="Y272" s="3" t="str">
        <f t="shared" si="34"/>
        <v/>
      </c>
      <c r="Z272" s="3"/>
      <c r="AA272" s="3"/>
      <c r="AB272" s="3" t="str">
        <f t="shared" si="31"/>
        <v/>
      </c>
      <c r="AC272" s="3" t="str">
        <f t="shared" si="31"/>
        <v/>
      </c>
      <c r="AD272" s="3"/>
      <c r="AE272" s="3"/>
      <c r="AF272" s="3" t="str">
        <f t="shared" si="35"/>
        <v/>
      </c>
      <c r="AG272" s="3" t="str">
        <f t="shared" si="35"/>
        <v/>
      </c>
      <c r="AH272" s="3"/>
    </row>
    <row r="273" spans="1:34" x14ac:dyDescent="0.35">
      <c r="A273" s="11"/>
      <c r="B273" s="2"/>
      <c r="C273" s="13" t="str">
        <f>IFERROR(INDEX('Hinkley Loop Info'!$B$2:$Z$300,MATCH(I273,'Hinkley Loop Info'!$A$2:$A$300,0),MATCH($C$2,'Hinkley Loop Info'!$B$1:$Z$1,0)),"No Match")</f>
        <v>No Match</v>
      </c>
      <c r="D273" s="13" t="str">
        <f>IFERROR(INDEX('Hinkley Loop Info'!$B$2:$Z$300,MATCH(I273,'Hinkley Loop Info'!$A$2:$A$300,0),MATCH($D$2,'Hinkley Loop Info'!$B$1:$Z$1,0)),"No Port Info")</f>
        <v>No Port Info</v>
      </c>
      <c r="E273" s="13" t="str">
        <f t="shared" si="36"/>
        <v>No</v>
      </c>
      <c r="F273" s="13" t="str">
        <f t="shared" si="37"/>
        <v>No Match</v>
      </c>
      <c r="G273" s="13" t="str">
        <f>IFERROR(INDEX('Hinkley Loop Info'!$B$2:$Z$300,MATCH(I273,'Hinkley Loop Info'!$A$2:$A$300,0),MATCH($G$2,'Hinkley Loop Info'!$B$1:$Z$1,0)),"No Cust ID")</f>
        <v>No Cust ID</v>
      </c>
      <c r="H273" s="4"/>
      <c r="I273" s="3"/>
      <c r="J273" s="3"/>
      <c r="K273" s="14"/>
      <c r="L273" s="3"/>
      <c r="M273" s="3"/>
      <c r="N273" s="3"/>
      <c r="O273" s="3"/>
      <c r="P273" s="3" t="str">
        <f t="shared" si="32"/>
        <v/>
      </c>
      <c r="Q273" s="3" t="str">
        <f t="shared" si="32"/>
        <v/>
      </c>
      <c r="R273" s="3"/>
      <c r="S273" s="3"/>
      <c r="T273" s="3" t="str">
        <f t="shared" si="33"/>
        <v/>
      </c>
      <c r="U273" s="3" t="str">
        <f t="shared" si="33"/>
        <v/>
      </c>
      <c r="V273" s="3"/>
      <c r="W273" s="3"/>
      <c r="X273" s="3" t="str">
        <f t="shared" si="34"/>
        <v/>
      </c>
      <c r="Y273" s="3" t="str">
        <f t="shared" si="34"/>
        <v/>
      </c>
      <c r="Z273" s="3"/>
      <c r="AA273" s="3"/>
      <c r="AB273" s="3" t="str">
        <f t="shared" si="31"/>
        <v/>
      </c>
      <c r="AC273" s="3" t="str">
        <f t="shared" si="31"/>
        <v/>
      </c>
      <c r="AD273" s="3"/>
      <c r="AE273" s="3"/>
      <c r="AF273" s="3" t="str">
        <f t="shared" si="35"/>
        <v/>
      </c>
      <c r="AG273" s="3" t="str">
        <f t="shared" si="35"/>
        <v/>
      </c>
      <c r="AH273" s="3"/>
    </row>
    <row r="274" spans="1:34" x14ac:dyDescent="0.35">
      <c r="A274" s="11"/>
      <c r="B274" s="2"/>
      <c r="C274" s="13" t="str">
        <f>IFERROR(INDEX('Hinkley Loop Info'!$B$2:$Z$300,MATCH(I274,'Hinkley Loop Info'!$A$2:$A$300,0),MATCH($C$2,'Hinkley Loop Info'!$B$1:$Z$1,0)),"No Match")</f>
        <v>No Match</v>
      </c>
      <c r="D274" s="13" t="str">
        <f>IFERROR(INDEX('Hinkley Loop Info'!$B$2:$Z$300,MATCH(I274,'Hinkley Loop Info'!$A$2:$A$300,0),MATCH($D$2,'Hinkley Loop Info'!$B$1:$Z$1,0)),"No Port Info")</f>
        <v>No Port Info</v>
      </c>
      <c r="E274" s="13" t="str">
        <f t="shared" si="36"/>
        <v>No</v>
      </c>
      <c r="F274" s="13" t="str">
        <f t="shared" si="37"/>
        <v>No Match</v>
      </c>
      <c r="G274" s="13" t="str">
        <f>IFERROR(INDEX('Hinkley Loop Info'!$B$2:$Z$300,MATCH(I274,'Hinkley Loop Info'!$A$2:$A$300,0),MATCH($G$2,'Hinkley Loop Info'!$B$1:$Z$1,0)),"No Cust ID")</f>
        <v>No Cust ID</v>
      </c>
      <c r="H274" s="4"/>
      <c r="I274" s="3"/>
      <c r="J274" s="3"/>
      <c r="K274" s="14"/>
      <c r="L274" s="3"/>
      <c r="M274" s="3"/>
      <c r="N274" s="3"/>
      <c r="O274" s="3"/>
      <c r="P274" s="3" t="str">
        <f t="shared" si="32"/>
        <v/>
      </c>
      <c r="Q274" s="3" t="str">
        <f t="shared" si="32"/>
        <v/>
      </c>
      <c r="R274" s="3"/>
      <c r="S274" s="3"/>
      <c r="T274" s="3" t="str">
        <f t="shared" si="33"/>
        <v/>
      </c>
      <c r="U274" s="3" t="str">
        <f t="shared" si="33"/>
        <v/>
      </c>
      <c r="V274" s="3"/>
      <c r="W274" s="3"/>
      <c r="X274" s="3" t="str">
        <f t="shared" si="34"/>
        <v/>
      </c>
      <c r="Y274" s="3" t="str">
        <f t="shared" si="34"/>
        <v/>
      </c>
      <c r="Z274" s="3"/>
      <c r="AA274" s="3"/>
      <c r="AB274" s="3" t="str">
        <f t="shared" si="31"/>
        <v/>
      </c>
      <c r="AC274" s="3" t="str">
        <f t="shared" si="31"/>
        <v/>
      </c>
      <c r="AD274" s="3"/>
      <c r="AE274" s="3"/>
      <c r="AF274" s="3" t="str">
        <f t="shared" si="35"/>
        <v/>
      </c>
      <c r="AG274" s="3" t="str">
        <f t="shared" si="35"/>
        <v/>
      </c>
      <c r="AH274" s="3"/>
    </row>
    <row r="275" spans="1:34" x14ac:dyDescent="0.35">
      <c r="A275" s="11"/>
      <c r="B275" s="2"/>
      <c r="C275" s="13" t="str">
        <f>IFERROR(INDEX('Hinkley Loop Info'!$B$2:$Z$300,MATCH(I275,'Hinkley Loop Info'!$A$2:$A$300,0),MATCH($C$2,'Hinkley Loop Info'!$B$1:$Z$1,0)),"No Match")</f>
        <v>No Match</v>
      </c>
      <c r="D275" s="13" t="str">
        <f>IFERROR(INDEX('Hinkley Loop Info'!$B$2:$Z$300,MATCH(I275,'Hinkley Loop Info'!$A$2:$A$300,0),MATCH($D$2,'Hinkley Loop Info'!$B$1:$Z$1,0)),"No Port Info")</f>
        <v>No Port Info</v>
      </c>
      <c r="E275" s="13" t="str">
        <f t="shared" si="36"/>
        <v>No</v>
      </c>
      <c r="F275" s="13" t="str">
        <f t="shared" si="37"/>
        <v>No Match</v>
      </c>
      <c r="G275" s="13" t="str">
        <f>IFERROR(INDEX('Hinkley Loop Info'!$B$2:$Z$300,MATCH(I275,'Hinkley Loop Info'!$A$2:$A$300,0),MATCH($G$2,'Hinkley Loop Info'!$B$1:$Z$1,0)),"No Cust ID")</f>
        <v>No Cust ID</v>
      </c>
      <c r="H275" s="4"/>
      <c r="I275" s="3"/>
      <c r="J275" s="3"/>
      <c r="K275" s="14"/>
      <c r="L275" s="3"/>
      <c r="M275" s="3"/>
      <c r="N275" s="3"/>
      <c r="O275" s="3"/>
      <c r="P275" s="3" t="str">
        <f t="shared" si="32"/>
        <v/>
      </c>
      <c r="Q275" s="3" t="str">
        <f t="shared" si="32"/>
        <v/>
      </c>
      <c r="R275" s="3"/>
      <c r="S275" s="3"/>
      <c r="T275" s="3" t="str">
        <f t="shared" si="33"/>
        <v/>
      </c>
      <c r="U275" s="3" t="str">
        <f t="shared" si="33"/>
        <v/>
      </c>
      <c r="V275" s="3"/>
      <c r="W275" s="3"/>
      <c r="X275" s="3" t="str">
        <f t="shared" si="34"/>
        <v/>
      </c>
      <c r="Y275" s="3" t="str">
        <f t="shared" si="34"/>
        <v/>
      </c>
      <c r="Z275" s="3"/>
      <c r="AA275" s="3"/>
      <c r="AB275" s="3" t="str">
        <f t="shared" si="31"/>
        <v/>
      </c>
      <c r="AC275" s="3" t="str">
        <f t="shared" si="31"/>
        <v/>
      </c>
      <c r="AD275" s="3"/>
      <c r="AE275" s="3"/>
      <c r="AF275" s="3" t="str">
        <f t="shared" si="35"/>
        <v/>
      </c>
      <c r="AG275" s="3" t="str">
        <f t="shared" si="35"/>
        <v/>
      </c>
      <c r="AH275" s="3"/>
    </row>
    <row r="276" spans="1:34" x14ac:dyDescent="0.35">
      <c r="A276" s="11"/>
      <c r="B276" s="2"/>
      <c r="C276" s="13" t="str">
        <f>IFERROR(INDEX('Hinkley Loop Info'!$B$2:$Z$300,MATCH(I276,'Hinkley Loop Info'!$A$2:$A$300,0),MATCH($C$2,'Hinkley Loop Info'!$B$1:$Z$1,0)),"No Match")</f>
        <v>No Match</v>
      </c>
      <c r="D276" s="13" t="str">
        <f>IFERROR(INDEX('Hinkley Loop Info'!$B$2:$Z$300,MATCH(I276,'Hinkley Loop Info'!$A$2:$A$300,0),MATCH($D$2,'Hinkley Loop Info'!$B$1:$Z$1,0)),"No Port Info")</f>
        <v>No Port Info</v>
      </c>
      <c r="E276" s="13" t="str">
        <f t="shared" si="36"/>
        <v>No</v>
      </c>
      <c r="F276" s="13" t="str">
        <f t="shared" si="37"/>
        <v>No Match</v>
      </c>
      <c r="G276" s="13" t="str">
        <f>IFERROR(INDEX('Hinkley Loop Info'!$B$2:$Z$300,MATCH(I276,'Hinkley Loop Info'!$A$2:$A$300,0),MATCH($G$2,'Hinkley Loop Info'!$B$1:$Z$1,0)),"No Cust ID")</f>
        <v>No Cust ID</v>
      </c>
      <c r="H276" s="4"/>
      <c r="I276" s="3"/>
      <c r="J276" s="3"/>
      <c r="K276" s="14"/>
      <c r="L276" s="3"/>
      <c r="M276" s="3"/>
      <c r="N276" s="3"/>
      <c r="O276" s="3"/>
      <c r="P276" s="3" t="str">
        <f t="shared" si="32"/>
        <v/>
      </c>
      <c r="Q276" s="3" t="str">
        <f t="shared" si="32"/>
        <v/>
      </c>
      <c r="R276" s="3"/>
      <c r="S276" s="3"/>
      <c r="T276" s="3" t="str">
        <f t="shared" si="33"/>
        <v/>
      </c>
      <c r="U276" s="3" t="str">
        <f t="shared" si="33"/>
        <v/>
      </c>
      <c r="V276" s="3"/>
      <c r="W276" s="3"/>
      <c r="X276" s="3" t="str">
        <f t="shared" si="34"/>
        <v/>
      </c>
      <c r="Y276" s="3" t="str">
        <f t="shared" si="34"/>
        <v/>
      </c>
      <c r="Z276" s="3"/>
      <c r="AA276" s="3"/>
      <c r="AB276" s="3" t="str">
        <f t="shared" si="31"/>
        <v/>
      </c>
      <c r="AC276" s="3" t="str">
        <f t="shared" si="31"/>
        <v/>
      </c>
      <c r="AD276" s="3"/>
      <c r="AE276" s="3"/>
      <c r="AF276" s="3" t="str">
        <f t="shared" si="35"/>
        <v/>
      </c>
      <c r="AG276" s="3" t="str">
        <f t="shared" si="35"/>
        <v/>
      </c>
      <c r="AH276" s="3"/>
    </row>
    <row r="277" spans="1:34" x14ac:dyDescent="0.35">
      <c r="A277" s="11"/>
      <c r="B277" s="2"/>
      <c r="C277" s="13" t="str">
        <f>IFERROR(INDEX('Hinkley Loop Info'!$B$2:$Z$300,MATCH(I277,'Hinkley Loop Info'!$A$2:$A$300,0),MATCH($C$2,'Hinkley Loop Info'!$B$1:$Z$1,0)),"No Match")</f>
        <v>No Match</v>
      </c>
      <c r="D277" s="13" t="str">
        <f>IFERROR(INDEX('Hinkley Loop Info'!$B$2:$Z$300,MATCH(I277,'Hinkley Loop Info'!$A$2:$A$300,0),MATCH($D$2,'Hinkley Loop Info'!$B$1:$Z$1,0)),"No Port Info")</f>
        <v>No Port Info</v>
      </c>
      <c r="E277" s="13" t="str">
        <f t="shared" si="36"/>
        <v>No</v>
      </c>
      <c r="F277" s="13" t="str">
        <f t="shared" si="37"/>
        <v>No Match</v>
      </c>
      <c r="G277" s="13" t="str">
        <f>IFERROR(INDEX('Hinkley Loop Info'!$B$2:$Z$300,MATCH(I277,'Hinkley Loop Info'!$A$2:$A$300,0),MATCH($G$2,'Hinkley Loop Info'!$B$1:$Z$1,0)),"No Cust ID")</f>
        <v>No Cust ID</v>
      </c>
      <c r="H277" s="4"/>
      <c r="I277" s="3"/>
      <c r="J277" s="3"/>
      <c r="K277" s="14"/>
      <c r="L277" s="3"/>
      <c r="M277" s="3"/>
      <c r="N277" s="3"/>
      <c r="O277" s="3"/>
      <c r="P277" s="3" t="str">
        <f t="shared" si="32"/>
        <v/>
      </c>
      <c r="Q277" s="3" t="str">
        <f t="shared" si="32"/>
        <v/>
      </c>
      <c r="R277" s="3"/>
      <c r="S277" s="3"/>
      <c r="T277" s="3" t="str">
        <f t="shared" si="33"/>
        <v/>
      </c>
      <c r="U277" s="3" t="str">
        <f t="shared" si="33"/>
        <v/>
      </c>
      <c r="V277" s="3"/>
      <c r="W277" s="3"/>
      <c r="X277" s="3" t="str">
        <f t="shared" si="34"/>
        <v/>
      </c>
      <c r="Y277" s="3" t="str">
        <f t="shared" si="34"/>
        <v/>
      </c>
      <c r="Z277" s="3"/>
      <c r="AA277" s="3"/>
      <c r="AB277" s="3" t="str">
        <f t="shared" si="31"/>
        <v/>
      </c>
      <c r="AC277" s="3" t="str">
        <f t="shared" si="31"/>
        <v/>
      </c>
      <c r="AD277" s="3"/>
      <c r="AE277" s="3"/>
      <c r="AF277" s="3" t="str">
        <f t="shared" si="35"/>
        <v/>
      </c>
      <c r="AG277" s="3" t="str">
        <f t="shared" si="35"/>
        <v/>
      </c>
      <c r="AH277" s="3"/>
    </row>
    <row r="278" spans="1:34" x14ac:dyDescent="0.35">
      <c r="A278" s="11"/>
      <c r="B278" s="2"/>
      <c r="C278" s="13" t="str">
        <f>IFERROR(INDEX('Hinkley Loop Info'!$B$2:$Z$300,MATCH(I278,'Hinkley Loop Info'!$A$2:$A$300,0),MATCH($C$2,'Hinkley Loop Info'!$B$1:$Z$1,0)),"No Match")</f>
        <v>No Match</v>
      </c>
      <c r="D278" s="13" t="str">
        <f>IFERROR(INDEX('Hinkley Loop Info'!$B$2:$Z$300,MATCH(I278,'Hinkley Loop Info'!$A$2:$A$300,0),MATCH($D$2,'Hinkley Loop Info'!$B$1:$Z$1,0)),"No Port Info")</f>
        <v>No Port Info</v>
      </c>
      <c r="E278" s="13" t="str">
        <f t="shared" si="36"/>
        <v>No</v>
      </c>
      <c r="F278" s="13" t="str">
        <f t="shared" si="37"/>
        <v>No Match</v>
      </c>
      <c r="G278" s="13" t="str">
        <f>IFERROR(INDEX('Hinkley Loop Info'!$B$2:$Z$300,MATCH(I278,'Hinkley Loop Info'!$A$2:$A$300,0),MATCH($G$2,'Hinkley Loop Info'!$B$1:$Z$1,0)),"No Cust ID")</f>
        <v>No Cust ID</v>
      </c>
      <c r="H278" s="4"/>
      <c r="I278" s="3"/>
      <c r="J278" s="3"/>
      <c r="K278" s="14"/>
      <c r="L278" s="3"/>
      <c r="M278" s="3"/>
      <c r="N278" s="3"/>
      <c r="O278" s="3"/>
      <c r="P278" s="3" t="str">
        <f t="shared" si="32"/>
        <v/>
      </c>
      <c r="Q278" s="3" t="str">
        <f t="shared" si="32"/>
        <v/>
      </c>
      <c r="R278" s="3"/>
      <c r="S278" s="3"/>
      <c r="T278" s="3" t="str">
        <f t="shared" si="33"/>
        <v/>
      </c>
      <c r="U278" s="3" t="str">
        <f t="shared" si="33"/>
        <v/>
      </c>
      <c r="V278" s="3"/>
      <c r="W278" s="3"/>
      <c r="X278" s="3" t="str">
        <f t="shared" si="34"/>
        <v/>
      </c>
      <c r="Y278" s="3" t="str">
        <f t="shared" si="34"/>
        <v/>
      </c>
      <c r="Z278" s="3"/>
      <c r="AA278" s="3"/>
      <c r="AB278" s="3" t="str">
        <f t="shared" si="31"/>
        <v/>
      </c>
      <c r="AC278" s="3" t="str">
        <f t="shared" si="31"/>
        <v/>
      </c>
      <c r="AD278" s="3"/>
      <c r="AE278" s="3"/>
      <c r="AF278" s="3" t="str">
        <f t="shared" si="35"/>
        <v/>
      </c>
      <c r="AG278" s="3" t="str">
        <f t="shared" si="35"/>
        <v/>
      </c>
      <c r="AH278" s="3"/>
    </row>
    <row r="279" spans="1:34" x14ac:dyDescent="0.35">
      <c r="A279" s="11"/>
      <c r="B279" s="2"/>
      <c r="C279" s="13" t="str">
        <f>IFERROR(INDEX('Hinkley Loop Info'!$B$2:$Z$300,MATCH(I279,'Hinkley Loop Info'!$A$2:$A$300,0),MATCH($C$2,'Hinkley Loop Info'!$B$1:$Z$1,0)),"No Match")</f>
        <v>No Match</v>
      </c>
      <c r="D279" s="13" t="str">
        <f>IFERROR(INDEX('Hinkley Loop Info'!$B$2:$Z$300,MATCH(I279,'Hinkley Loop Info'!$A$2:$A$300,0),MATCH($D$2,'Hinkley Loop Info'!$B$1:$Z$1,0)),"No Port Info")</f>
        <v>No Port Info</v>
      </c>
      <c r="E279" s="13" t="str">
        <f t="shared" si="36"/>
        <v>No</v>
      </c>
      <c r="F279" s="13" t="str">
        <f t="shared" si="37"/>
        <v>No Match</v>
      </c>
      <c r="G279" s="13" t="str">
        <f>IFERROR(INDEX('Hinkley Loop Info'!$B$2:$Z$300,MATCH(I279,'Hinkley Loop Info'!$A$2:$A$300,0),MATCH($G$2,'Hinkley Loop Info'!$B$1:$Z$1,0)),"No Cust ID")</f>
        <v>No Cust ID</v>
      </c>
      <c r="H279" s="4"/>
      <c r="I279" s="3"/>
      <c r="J279" s="3"/>
      <c r="K279" s="14"/>
      <c r="L279" s="3"/>
      <c r="M279" s="3"/>
      <c r="N279" s="3"/>
      <c r="O279" s="3"/>
      <c r="P279" s="3" t="str">
        <f t="shared" si="32"/>
        <v/>
      </c>
      <c r="Q279" s="3" t="str">
        <f t="shared" si="32"/>
        <v/>
      </c>
      <c r="R279" s="3"/>
      <c r="S279" s="3"/>
      <c r="T279" s="3" t="str">
        <f t="shared" si="33"/>
        <v/>
      </c>
      <c r="U279" s="3" t="str">
        <f t="shared" si="33"/>
        <v/>
      </c>
      <c r="V279" s="3"/>
      <c r="W279" s="3"/>
      <c r="X279" s="3" t="str">
        <f t="shared" si="34"/>
        <v/>
      </c>
      <c r="Y279" s="3" t="str">
        <f t="shared" si="34"/>
        <v/>
      </c>
      <c r="Z279" s="3"/>
      <c r="AA279" s="3"/>
      <c r="AB279" s="3" t="str">
        <f t="shared" si="31"/>
        <v/>
      </c>
      <c r="AC279" s="3" t="str">
        <f t="shared" si="31"/>
        <v/>
      </c>
      <c r="AD279" s="3"/>
      <c r="AE279" s="3"/>
      <c r="AF279" s="3" t="str">
        <f t="shared" si="35"/>
        <v/>
      </c>
      <c r="AG279" s="3" t="str">
        <f t="shared" si="35"/>
        <v/>
      </c>
      <c r="AH279" s="3"/>
    </row>
    <row r="280" spans="1:34" x14ac:dyDescent="0.35">
      <c r="A280" s="11"/>
      <c r="B280" s="2"/>
      <c r="C280" s="13" t="str">
        <f>IFERROR(INDEX('Hinkley Loop Info'!$B$2:$Z$300,MATCH(I280,'Hinkley Loop Info'!$A$2:$A$300,0),MATCH($C$2,'Hinkley Loop Info'!$B$1:$Z$1,0)),"No Match")</f>
        <v>No Match</v>
      </c>
      <c r="D280" s="13" t="str">
        <f>IFERROR(INDEX('Hinkley Loop Info'!$B$2:$Z$300,MATCH(I280,'Hinkley Loop Info'!$A$2:$A$300,0),MATCH($D$2,'Hinkley Loop Info'!$B$1:$Z$1,0)),"No Port Info")</f>
        <v>No Port Info</v>
      </c>
      <c r="E280" s="13" t="str">
        <f t="shared" si="36"/>
        <v>No</v>
      </c>
      <c r="F280" s="13" t="str">
        <f t="shared" si="37"/>
        <v>No Match</v>
      </c>
      <c r="G280" s="13" t="str">
        <f>IFERROR(INDEX('Hinkley Loop Info'!$B$2:$Z$300,MATCH(I280,'Hinkley Loop Info'!$A$2:$A$300,0),MATCH($G$2,'Hinkley Loop Info'!$B$1:$Z$1,0)),"No Cust ID")</f>
        <v>No Cust ID</v>
      </c>
      <c r="H280" s="4"/>
      <c r="I280" s="3"/>
      <c r="J280" s="3"/>
      <c r="K280" s="14"/>
      <c r="L280" s="3"/>
      <c r="M280" s="3"/>
      <c r="N280" s="3"/>
      <c r="O280" s="3"/>
      <c r="P280" s="3" t="str">
        <f t="shared" si="32"/>
        <v/>
      </c>
      <c r="Q280" s="3" t="str">
        <f t="shared" si="32"/>
        <v/>
      </c>
      <c r="R280" s="3"/>
      <c r="S280" s="3"/>
      <c r="T280" s="3" t="str">
        <f t="shared" si="33"/>
        <v/>
      </c>
      <c r="U280" s="3" t="str">
        <f t="shared" si="33"/>
        <v/>
      </c>
      <c r="V280" s="3"/>
      <c r="W280" s="3"/>
      <c r="X280" s="3" t="str">
        <f t="shared" si="34"/>
        <v/>
      </c>
      <c r="Y280" s="3" t="str">
        <f t="shared" si="34"/>
        <v/>
      </c>
      <c r="Z280" s="3"/>
      <c r="AA280" s="3"/>
      <c r="AB280" s="3" t="str">
        <f t="shared" ref="AB280:AC300" si="38">IF($AA280&lt;&gt;"N/A",TRIM(MID(SUBSTITUTE($AA280,"/",REPT(" ",LEN($AA280))),(AF$2-1)*LEN($AA280)+1,LEN($AA280))),"")</f>
        <v/>
      </c>
      <c r="AC280" s="3" t="str">
        <f t="shared" si="38"/>
        <v/>
      </c>
      <c r="AD280" s="3"/>
      <c r="AE280" s="3"/>
      <c r="AF280" s="3" t="str">
        <f t="shared" si="35"/>
        <v/>
      </c>
      <c r="AG280" s="3" t="str">
        <f t="shared" si="35"/>
        <v/>
      </c>
      <c r="AH280" s="3"/>
    </row>
    <row r="281" spans="1:34" x14ac:dyDescent="0.35">
      <c r="A281" s="11"/>
      <c r="B281" s="2"/>
      <c r="C281" s="13" t="str">
        <f>IFERROR(INDEX('Hinkley Loop Info'!$B$2:$Z$300,MATCH(I281,'Hinkley Loop Info'!$A$2:$A$300,0),MATCH($C$2,'Hinkley Loop Info'!$B$1:$Z$1,0)),"No Match")</f>
        <v>No Match</v>
      </c>
      <c r="D281" s="13" t="str">
        <f>IFERROR(INDEX('Hinkley Loop Info'!$B$2:$Z$300,MATCH(I281,'Hinkley Loop Info'!$A$2:$A$300,0),MATCH($D$2,'Hinkley Loop Info'!$B$1:$Z$1,0)),"No Port Info")</f>
        <v>No Port Info</v>
      </c>
      <c r="E281" s="13" t="str">
        <f t="shared" si="36"/>
        <v>No</v>
      </c>
      <c r="F281" s="13" t="str">
        <f t="shared" si="37"/>
        <v>No Match</v>
      </c>
      <c r="G281" s="13" t="str">
        <f>IFERROR(INDEX('Hinkley Loop Info'!$B$2:$Z$300,MATCH(I281,'Hinkley Loop Info'!$A$2:$A$300,0),MATCH($G$2,'Hinkley Loop Info'!$B$1:$Z$1,0)),"No Cust ID")</f>
        <v>No Cust ID</v>
      </c>
      <c r="H281" s="4"/>
      <c r="I281" s="3"/>
      <c r="J281" s="3"/>
      <c r="K281" s="14"/>
      <c r="L281" s="3"/>
      <c r="M281" s="3"/>
      <c r="N281" s="3"/>
      <c r="O281" s="3"/>
      <c r="P281" s="3" t="str">
        <f t="shared" ref="P281:Q300" si="39">IF($O281&lt;&gt;"N/A",TRIM(MID(SUBSTITUTE($O281,"/",REPT(" ",LEN($O281))),(P$2-1)*LEN($O281)+1,LEN($O281))),"")</f>
        <v/>
      </c>
      <c r="Q281" s="3" t="str">
        <f t="shared" si="39"/>
        <v/>
      </c>
      <c r="R281" s="3"/>
      <c r="S281" s="3"/>
      <c r="T281" s="3" t="str">
        <f t="shared" ref="T281:U300" si="40">IF($S281&lt;&gt;"N/A",TRIM(MID(SUBSTITUTE($S281,"/",REPT(" ",LEN($S281))),(T$2-1)*LEN($S281)+1,LEN($S281))),"")</f>
        <v/>
      </c>
      <c r="U281" s="3" t="str">
        <f t="shared" si="40"/>
        <v/>
      </c>
      <c r="V281" s="3"/>
      <c r="W281" s="3"/>
      <c r="X281" s="3" t="str">
        <f t="shared" si="34"/>
        <v/>
      </c>
      <c r="Y281" s="3" t="str">
        <f t="shared" si="34"/>
        <v/>
      </c>
      <c r="Z281" s="3"/>
      <c r="AA281" s="3"/>
      <c r="AB281" s="3" t="str">
        <f t="shared" si="38"/>
        <v/>
      </c>
      <c r="AC281" s="3" t="str">
        <f t="shared" si="38"/>
        <v/>
      </c>
      <c r="AD281" s="3"/>
      <c r="AE281" s="3"/>
      <c r="AF281" s="3" t="str">
        <f t="shared" si="35"/>
        <v/>
      </c>
      <c r="AG281" s="3" t="str">
        <f t="shared" si="35"/>
        <v/>
      </c>
      <c r="AH281" s="3"/>
    </row>
    <row r="282" spans="1:34" x14ac:dyDescent="0.35">
      <c r="A282" s="11"/>
      <c r="B282" s="2"/>
      <c r="C282" s="13" t="str">
        <f>IFERROR(INDEX('Hinkley Loop Info'!$B$2:$Z$300,MATCH(I282,'Hinkley Loop Info'!$A$2:$A$300,0),MATCH($C$2,'Hinkley Loop Info'!$B$1:$Z$1,0)),"No Match")</f>
        <v>No Match</v>
      </c>
      <c r="D282" s="13" t="str">
        <f>IFERROR(INDEX('Hinkley Loop Info'!$B$2:$Z$300,MATCH(I282,'Hinkley Loop Info'!$A$2:$A$300,0),MATCH($D$2,'Hinkley Loop Info'!$B$1:$Z$1,0)),"No Port Info")</f>
        <v>No Port Info</v>
      </c>
      <c r="E282" s="13" t="str">
        <f t="shared" si="36"/>
        <v>No</v>
      </c>
      <c r="F282" s="13" t="str">
        <f t="shared" si="37"/>
        <v>No Match</v>
      </c>
      <c r="G282" s="13" t="str">
        <f>IFERROR(INDEX('Hinkley Loop Info'!$B$2:$Z$300,MATCH(I282,'Hinkley Loop Info'!$A$2:$A$300,0),MATCH($G$2,'Hinkley Loop Info'!$B$1:$Z$1,0)),"No Cust ID")</f>
        <v>No Cust ID</v>
      </c>
      <c r="H282" s="4"/>
      <c r="I282" s="3"/>
      <c r="J282" s="3"/>
      <c r="K282" s="14"/>
      <c r="L282" s="3"/>
      <c r="M282" s="3"/>
      <c r="N282" s="3"/>
      <c r="O282" s="3"/>
      <c r="P282" s="3" t="str">
        <f t="shared" si="39"/>
        <v/>
      </c>
      <c r="Q282" s="3" t="str">
        <f t="shared" si="39"/>
        <v/>
      </c>
      <c r="R282" s="3"/>
      <c r="S282" s="3"/>
      <c r="T282" s="3" t="str">
        <f t="shared" si="40"/>
        <v/>
      </c>
      <c r="U282" s="3" t="str">
        <f t="shared" si="40"/>
        <v/>
      </c>
      <c r="V282" s="3"/>
      <c r="W282" s="3"/>
      <c r="X282" s="3" t="str">
        <f t="shared" ref="X282:Y300" si="41">IF($W282&lt;&gt;"N/A",TRIM(MID(SUBSTITUTE($W282,"/",REPT(" ",LEN($W282))),(X$2-1)*LEN($W282)+1,LEN($W282))),"")</f>
        <v/>
      </c>
      <c r="Y282" s="3" t="str">
        <f t="shared" si="41"/>
        <v/>
      </c>
      <c r="Z282" s="3"/>
      <c r="AA282" s="3"/>
      <c r="AB282" s="3" t="str">
        <f t="shared" si="38"/>
        <v/>
      </c>
      <c r="AC282" s="3" t="str">
        <f t="shared" si="38"/>
        <v/>
      </c>
      <c r="AD282" s="3"/>
      <c r="AE282" s="3"/>
      <c r="AF282" s="3" t="str">
        <f t="shared" si="35"/>
        <v/>
      </c>
      <c r="AG282" s="3" t="str">
        <f t="shared" si="35"/>
        <v/>
      </c>
      <c r="AH282" s="3"/>
    </row>
    <row r="283" spans="1:34" x14ac:dyDescent="0.35">
      <c r="A283" s="11"/>
      <c r="B283" s="2"/>
      <c r="C283" s="13" t="str">
        <f>IFERROR(INDEX('Hinkley Loop Info'!$B$2:$Z$300,MATCH(I283,'Hinkley Loop Info'!$A$2:$A$300,0),MATCH($C$2,'Hinkley Loop Info'!$B$1:$Z$1,0)),"No Match")</f>
        <v>No Match</v>
      </c>
      <c r="D283" s="13" t="str">
        <f>IFERROR(INDEX('Hinkley Loop Info'!$B$2:$Z$300,MATCH(I283,'Hinkley Loop Info'!$A$2:$A$300,0),MATCH($D$2,'Hinkley Loop Info'!$B$1:$Z$1,0)),"No Port Info")</f>
        <v>No Port Info</v>
      </c>
      <c r="E283" s="13" t="str">
        <f t="shared" si="36"/>
        <v>No</v>
      </c>
      <c r="F283" s="13" t="str">
        <f t="shared" si="37"/>
        <v>No Match</v>
      </c>
      <c r="G283" s="13" t="str">
        <f>IFERROR(INDEX('Hinkley Loop Info'!$B$2:$Z$300,MATCH(I283,'Hinkley Loop Info'!$A$2:$A$300,0),MATCH($G$2,'Hinkley Loop Info'!$B$1:$Z$1,0)),"No Cust ID")</f>
        <v>No Cust ID</v>
      </c>
      <c r="H283" s="4"/>
      <c r="I283" s="3"/>
      <c r="J283" s="3"/>
      <c r="K283" s="14"/>
      <c r="L283" s="3"/>
      <c r="M283" s="3"/>
      <c r="N283" s="3"/>
      <c r="O283" s="3"/>
      <c r="P283" s="3" t="str">
        <f t="shared" si="39"/>
        <v/>
      </c>
      <c r="Q283" s="3" t="str">
        <f t="shared" si="39"/>
        <v/>
      </c>
      <c r="R283" s="3"/>
      <c r="S283" s="3"/>
      <c r="T283" s="3" t="str">
        <f t="shared" si="40"/>
        <v/>
      </c>
      <c r="U283" s="3" t="str">
        <f t="shared" si="40"/>
        <v/>
      </c>
      <c r="V283" s="3"/>
      <c r="W283" s="3"/>
      <c r="X283" s="3" t="str">
        <f t="shared" si="41"/>
        <v/>
      </c>
      <c r="Y283" s="3" t="str">
        <f t="shared" si="41"/>
        <v/>
      </c>
      <c r="Z283" s="3"/>
      <c r="AA283" s="3"/>
      <c r="AB283" s="3" t="str">
        <f t="shared" si="38"/>
        <v/>
      </c>
      <c r="AC283" s="3" t="str">
        <f t="shared" si="38"/>
        <v/>
      </c>
      <c r="AD283" s="3"/>
      <c r="AE283" s="3"/>
      <c r="AF283" s="3" t="str">
        <f t="shared" si="35"/>
        <v/>
      </c>
      <c r="AG283" s="3" t="str">
        <f t="shared" si="35"/>
        <v/>
      </c>
      <c r="AH283" s="3"/>
    </row>
    <row r="284" spans="1:34" x14ac:dyDescent="0.35">
      <c r="A284" s="11"/>
      <c r="B284" s="2"/>
      <c r="C284" s="13" t="str">
        <f>IFERROR(INDEX('Hinkley Loop Info'!$B$2:$Z$300,MATCH(I284,'Hinkley Loop Info'!$A$2:$A$300,0),MATCH($C$2,'Hinkley Loop Info'!$B$1:$Z$1,0)),"No Match")</f>
        <v>No Match</v>
      </c>
      <c r="D284" s="13" t="str">
        <f>IFERROR(INDEX('Hinkley Loop Info'!$B$2:$Z$300,MATCH(I284,'Hinkley Loop Info'!$A$2:$A$300,0),MATCH($D$2,'Hinkley Loop Info'!$B$1:$Z$1,0)),"No Port Info")</f>
        <v>No Port Info</v>
      </c>
      <c r="E284" s="13" t="str">
        <f t="shared" si="36"/>
        <v>No</v>
      </c>
      <c r="F284" s="13" t="str">
        <f t="shared" si="37"/>
        <v>No Match</v>
      </c>
      <c r="G284" s="13" t="str">
        <f>IFERROR(INDEX('Hinkley Loop Info'!$B$2:$Z$300,MATCH(I284,'Hinkley Loop Info'!$A$2:$A$300,0),MATCH($G$2,'Hinkley Loop Info'!$B$1:$Z$1,0)),"No Cust ID")</f>
        <v>No Cust ID</v>
      </c>
      <c r="H284" s="4"/>
      <c r="I284" s="3"/>
      <c r="J284" s="3"/>
      <c r="K284" s="14"/>
      <c r="L284" s="3"/>
      <c r="M284" s="3"/>
      <c r="N284" s="3"/>
      <c r="O284" s="3"/>
      <c r="P284" s="3" t="str">
        <f t="shared" si="39"/>
        <v/>
      </c>
      <c r="Q284" s="3" t="str">
        <f t="shared" si="39"/>
        <v/>
      </c>
      <c r="R284" s="3"/>
      <c r="S284" s="3"/>
      <c r="T284" s="3" t="str">
        <f t="shared" si="40"/>
        <v/>
      </c>
      <c r="U284" s="3" t="str">
        <f t="shared" si="40"/>
        <v/>
      </c>
      <c r="V284" s="3"/>
      <c r="W284" s="3"/>
      <c r="X284" s="3" t="str">
        <f t="shared" si="41"/>
        <v/>
      </c>
      <c r="Y284" s="3" t="str">
        <f t="shared" si="41"/>
        <v/>
      </c>
      <c r="Z284" s="3"/>
      <c r="AA284" s="3"/>
      <c r="AB284" s="3" t="str">
        <f t="shared" si="38"/>
        <v/>
      </c>
      <c r="AC284" s="3" t="str">
        <f t="shared" si="38"/>
        <v/>
      </c>
      <c r="AD284" s="3"/>
      <c r="AE284" s="3"/>
      <c r="AF284" s="3" t="str">
        <f t="shared" si="35"/>
        <v/>
      </c>
      <c r="AG284" s="3" t="str">
        <f t="shared" si="35"/>
        <v/>
      </c>
      <c r="AH284" s="3"/>
    </row>
    <row r="285" spans="1:34" x14ac:dyDescent="0.35">
      <c r="A285" s="11"/>
      <c r="B285" s="2"/>
      <c r="C285" s="13" t="str">
        <f>IFERROR(INDEX('Hinkley Loop Info'!$B$2:$Z$300,MATCH(I285,'Hinkley Loop Info'!$A$2:$A$300,0),MATCH($C$2,'Hinkley Loop Info'!$B$1:$Z$1,0)),"No Match")</f>
        <v>No Match</v>
      </c>
      <c r="D285" s="13" t="str">
        <f>IFERROR(INDEX('Hinkley Loop Info'!$B$2:$Z$300,MATCH(I285,'Hinkley Loop Info'!$A$2:$A$300,0),MATCH($D$2,'Hinkley Loop Info'!$B$1:$Z$1,0)),"No Port Info")</f>
        <v>No Port Info</v>
      </c>
      <c r="E285" s="13" t="str">
        <f t="shared" si="36"/>
        <v>No</v>
      </c>
      <c r="F285" s="13" t="str">
        <f t="shared" si="37"/>
        <v>No Match</v>
      </c>
      <c r="G285" s="13" t="str">
        <f>IFERROR(INDEX('Hinkley Loop Info'!$B$2:$Z$300,MATCH(I285,'Hinkley Loop Info'!$A$2:$A$300,0),MATCH($G$2,'Hinkley Loop Info'!$B$1:$Z$1,0)),"No Cust ID")</f>
        <v>No Cust ID</v>
      </c>
      <c r="H285" s="4"/>
      <c r="I285" s="3"/>
      <c r="J285" s="3"/>
      <c r="K285" s="14"/>
      <c r="L285" s="3"/>
      <c r="M285" s="3"/>
      <c r="N285" s="3"/>
      <c r="O285" s="3"/>
      <c r="P285" s="3" t="str">
        <f t="shared" si="39"/>
        <v/>
      </c>
      <c r="Q285" s="3" t="str">
        <f t="shared" si="39"/>
        <v/>
      </c>
      <c r="R285" s="3"/>
      <c r="S285" s="3"/>
      <c r="T285" s="3" t="str">
        <f t="shared" si="40"/>
        <v/>
      </c>
      <c r="U285" s="3" t="str">
        <f t="shared" si="40"/>
        <v/>
      </c>
      <c r="V285" s="3"/>
      <c r="W285" s="3"/>
      <c r="X285" s="3" t="str">
        <f t="shared" si="41"/>
        <v/>
      </c>
      <c r="Y285" s="3" t="str">
        <f t="shared" si="41"/>
        <v/>
      </c>
      <c r="Z285" s="3"/>
      <c r="AA285" s="3"/>
      <c r="AB285" s="3" t="str">
        <f t="shared" si="38"/>
        <v/>
      </c>
      <c r="AC285" s="3" t="str">
        <f t="shared" si="38"/>
        <v/>
      </c>
      <c r="AD285" s="3"/>
      <c r="AE285" s="3"/>
      <c r="AF285" s="3" t="str">
        <f t="shared" si="35"/>
        <v/>
      </c>
      <c r="AG285" s="3" t="str">
        <f t="shared" si="35"/>
        <v/>
      </c>
      <c r="AH285" s="3"/>
    </row>
    <row r="286" spans="1:34" x14ac:dyDescent="0.35">
      <c r="A286" s="11"/>
      <c r="B286" s="2"/>
      <c r="C286" s="13" t="str">
        <f>IFERROR(INDEX('Hinkley Loop Info'!$B$2:$Z$300,MATCH(I286,'Hinkley Loop Info'!$A$2:$A$300,0),MATCH($C$2,'Hinkley Loop Info'!$B$1:$Z$1,0)),"No Match")</f>
        <v>No Match</v>
      </c>
      <c r="D286" s="13" t="str">
        <f>IFERROR(INDEX('Hinkley Loop Info'!$B$2:$Z$300,MATCH(I286,'Hinkley Loop Info'!$A$2:$A$300,0),MATCH($D$2,'Hinkley Loop Info'!$B$1:$Z$1,0)),"No Port Info")</f>
        <v>No Port Info</v>
      </c>
      <c r="E286" s="13" t="str">
        <f t="shared" si="36"/>
        <v>No</v>
      </c>
      <c r="F286" s="13" t="str">
        <f t="shared" si="37"/>
        <v>No Match</v>
      </c>
      <c r="G286" s="13" t="str">
        <f>IFERROR(INDEX('Hinkley Loop Info'!$B$2:$Z$300,MATCH(I286,'Hinkley Loop Info'!$A$2:$A$300,0),MATCH($G$2,'Hinkley Loop Info'!$B$1:$Z$1,0)),"No Cust ID")</f>
        <v>No Cust ID</v>
      </c>
      <c r="H286" s="4"/>
      <c r="I286" s="3"/>
      <c r="J286" s="3"/>
      <c r="K286" s="14"/>
      <c r="L286" s="3"/>
      <c r="M286" s="3"/>
      <c r="N286" s="3"/>
      <c r="O286" s="3"/>
      <c r="P286" s="3" t="str">
        <f t="shared" si="39"/>
        <v/>
      </c>
      <c r="Q286" s="3" t="str">
        <f t="shared" si="39"/>
        <v/>
      </c>
      <c r="R286" s="3"/>
      <c r="S286" s="3"/>
      <c r="T286" s="3" t="str">
        <f t="shared" si="40"/>
        <v/>
      </c>
      <c r="U286" s="3" t="str">
        <f t="shared" si="40"/>
        <v/>
      </c>
      <c r="V286" s="3"/>
      <c r="W286" s="3"/>
      <c r="X286" s="3" t="str">
        <f t="shared" si="41"/>
        <v/>
      </c>
      <c r="Y286" s="3" t="str">
        <f t="shared" si="41"/>
        <v/>
      </c>
      <c r="Z286" s="3"/>
      <c r="AA286" s="3"/>
      <c r="AB286" s="3" t="str">
        <f t="shared" si="38"/>
        <v/>
      </c>
      <c r="AC286" s="3" t="str">
        <f t="shared" si="38"/>
        <v/>
      </c>
      <c r="AD286" s="3"/>
      <c r="AE286" s="3"/>
      <c r="AF286" s="3" t="str">
        <f t="shared" si="35"/>
        <v/>
      </c>
      <c r="AG286" s="3" t="str">
        <f t="shared" si="35"/>
        <v/>
      </c>
      <c r="AH286" s="3"/>
    </row>
    <row r="287" spans="1:34" x14ac:dyDescent="0.35">
      <c r="A287" s="11"/>
      <c r="B287" s="2"/>
      <c r="C287" s="13" t="str">
        <f>IFERROR(INDEX('Hinkley Loop Info'!$B$2:$Z$300,MATCH(I287,'Hinkley Loop Info'!$A$2:$A$300,0),MATCH($C$2,'Hinkley Loop Info'!$B$1:$Z$1,0)),"No Match")</f>
        <v>No Match</v>
      </c>
      <c r="D287" s="13" t="str">
        <f>IFERROR(INDEX('Hinkley Loop Info'!$B$2:$Z$300,MATCH(I287,'Hinkley Loop Info'!$A$2:$A$300,0),MATCH($D$2,'Hinkley Loop Info'!$B$1:$Z$1,0)),"No Port Info")</f>
        <v>No Port Info</v>
      </c>
      <c r="E287" s="13" t="str">
        <f t="shared" si="36"/>
        <v>No</v>
      </c>
      <c r="F287" s="13" t="str">
        <f t="shared" si="37"/>
        <v>No Match</v>
      </c>
      <c r="G287" s="13" t="str">
        <f>IFERROR(INDEX('Hinkley Loop Info'!$B$2:$Z$300,MATCH(I287,'Hinkley Loop Info'!$A$2:$A$300,0),MATCH($G$2,'Hinkley Loop Info'!$B$1:$Z$1,0)),"No Cust ID")</f>
        <v>No Cust ID</v>
      </c>
      <c r="H287" s="4"/>
      <c r="I287" s="3"/>
      <c r="J287" s="3"/>
      <c r="K287" s="14"/>
      <c r="L287" s="3"/>
      <c r="M287" s="3"/>
      <c r="N287" s="3"/>
      <c r="O287" s="3"/>
      <c r="P287" s="3" t="str">
        <f t="shared" si="39"/>
        <v/>
      </c>
      <c r="Q287" s="3" t="str">
        <f t="shared" si="39"/>
        <v/>
      </c>
      <c r="R287" s="3"/>
      <c r="S287" s="3"/>
      <c r="T287" s="3" t="str">
        <f t="shared" si="40"/>
        <v/>
      </c>
      <c r="U287" s="3" t="str">
        <f t="shared" si="40"/>
        <v/>
      </c>
      <c r="V287" s="3"/>
      <c r="W287" s="3"/>
      <c r="X287" s="3" t="str">
        <f t="shared" si="41"/>
        <v/>
      </c>
      <c r="Y287" s="3" t="str">
        <f t="shared" si="41"/>
        <v/>
      </c>
      <c r="Z287" s="3"/>
      <c r="AA287" s="3"/>
      <c r="AB287" s="3" t="str">
        <f t="shared" si="38"/>
        <v/>
      </c>
      <c r="AC287" s="3" t="str">
        <f t="shared" si="38"/>
        <v/>
      </c>
      <c r="AD287" s="3"/>
      <c r="AE287" s="3"/>
      <c r="AF287" s="3" t="str">
        <f t="shared" si="35"/>
        <v/>
      </c>
      <c r="AG287" s="3" t="str">
        <f t="shared" si="35"/>
        <v/>
      </c>
      <c r="AH287" s="3"/>
    </row>
    <row r="288" spans="1:34" x14ac:dyDescent="0.35">
      <c r="A288" s="11"/>
      <c r="B288" s="2"/>
      <c r="C288" s="13" t="str">
        <f>IFERROR(INDEX('Hinkley Loop Info'!$B$2:$Z$300,MATCH(I288,'Hinkley Loop Info'!$A$2:$A$300,0),MATCH($C$2,'Hinkley Loop Info'!$B$1:$Z$1,0)),"No Match")</f>
        <v>No Match</v>
      </c>
      <c r="D288" s="13" t="str">
        <f>IFERROR(INDEX('Hinkley Loop Info'!$B$2:$Z$300,MATCH(I288,'Hinkley Loop Info'!$A$2:$A$300,0),MATCH($D$2,'Hinkley Loop Info'!$B$1:$Z$1,0)),"No Port Info")</f>
        <v>No Port Info</v>
      </c>
      <c r="E288" s="13" t="str">
        <f t="shared" si="36"/>
        <v>No</v>
      </c>
      <c r="F288" s="13" t="str">
        <f t="shared" si="37"/>
        <v>No Match</v>
      </c>
      <c r="G288" s="13" t="str">
        <f>IFERROR(INDEX('Hinkley Loop Info'!$B$2:$Z$300,MATCH(I288,'Hinkley Loop Info'!$A$2:$A$300,0),MATCH($G$2,'Hinkley Loop Info'!$B$1:$Z$1,0)),"No Cust ID")</f>
        <v>No Cust ID</v>
      </c>
      <c r="H288" s="4"/>
      <c r="I288" s="3"/>
      <c r="J288" s="3"/>
      <c r="K288" s="14"/>
      <c r="L288" s="3"/>
      <c r="M288" s="3"/>
      <c r="N288" s="3"/>
      <c r="O288" s="3"/>
      <c r="P288" s="3" t="str">
        <f t="shared" si="39"/>
        <v/>
      </c>
      <c r="Q288" s="3" t="str">
        <f t="shared" si="39"/>
        <v/>
      </c>
      <c r="R288" s="3"/>
      <c r="S288" s="3"/>
      <c r="T288" s="3" t="str">
        <f t="shared" si="40"/>
        <v/>
      </c>
      <c r="U288" s="3" t="str">
        <f t="shared" si="40"/>
        <v/>
      </c>
      <c r="V288" s="3"/>
      <c r="W288" s="3"/>
      <c r="X288" s="3" t="str">
        <f t="shared" si="41"/>
        <v/>
      </c>
      <c r="Y288" s="3" t="str">
        <f t="shared" si="41"/>
        <v/>
      </c>
      <c r="Z288" s="3"/>
      <c r="AA288" s="3"/>
      <c r="AB288" s="3" t="str">
        <f t="shared" si="38"/>
        <v/>
      </c>
      <c r="AC288" s="3" t="str">
        <f t="shared" si="38"/>
        <v/>
      </c>
      <c r="AD288" s="3"/>
      <c r="AE288" s="3"/>
      <c r="AF288" s="3" t="str">
        <f t="shared" si="35"/>
        <v/>
      </c>
      <c r="AG288" s="3" t="str">
        <f t="shared" si="35"/>
        <v/>
      </c>
      <c r="AH288" s="3"/>
    </row>
    <row r="289" spans="1:34" x14ac:dyDescent="0.35">
      <c r="A289" s="11"/>
      <c r="B289" s="2"/>
      <c r="C289" s="13" t="str">
        <f>IFERROR(INDEX('Hinkley Loop Info'!$B$2:$Z$300,MATCH(I289,'Hinkley Loop Info'!$A$2:$A$300,0),MATCH($C$2,'Hinkley Loop Info'!$B$1:$Z$1,0)),"No Match")</f>
        <v>No Match</v>
      </c>
      <c r="D289" s="13" t="str">
        <f>IFERROR(INDEX('Hinkley Loop Info'!$B$2:$Z$300,MATCH(I289,'Hinkley Loop Info'!$A$2:$A$300,0),MATCH($D$2,'Hinkley Loop Info'!$B$1:$Z$1,0)),"No Port Info")</f>
        <v>No Port Info</v>
      </c>
      <c r="E289" s="13" t="str">
        <f t="shared" si="36"/>
        <v>No</v>
      </c>
      <c r="F289" s="13" t="str">
        <f t="shared" si="37"/>
        <v>No Match</v>
      </c>
      <c r="G289" s="13" t="str">
        <f>IFERROR(INDEX('Hinkley Loop Info'!$B$2:$Z$300,MATCH(I289,'Hinkley Loop Info'!$A$2:$A$300,0),MATCH($G$2,'Hinkley Loop Info'!$B$1:$Z$1,0)),"No Cust ID")</f>
        <v>No Cust ID</v>
      </c>
      <c r="H289" s="4"/>
      <c r="I289" s="3"/>
      <c r="J289" s="3"/>
      <c r="K289" s="14"/>
      <c r="L289" s="3"/>
      <c r="M289" s="3"/>
      <c r="N289" s="3"/>
      <c r="O289" s="3"/>
      <c r="P289" s="3" t="str">
        <f t="shared" si="39"/>
        <v/>
      </c>
      <c r="Q289" s="3" t="str">
        <f t="shared" si="39"/>
        <v/>
      </c>
      <c r="R289" s="3"/>
      <c r="S289" s="3"/>
      <c r="T289" s="3" t="str">
        <f t="shared" si="40"/>
        <v/>
      </c>
      <c r="U289" s="3" t="str">
        <f t="shared" si="40"/>
        <v/>
      </c>
      <c r="V289" s="3"/>
      <c r="W289" s="3"/>
      <c r="X289" s="3" t="str">
        <f t="shared" si="41"/>
        <v/>
      </c>
      <c r="Y289" s="3" t="str">
        <f t="shared" si="41"/>
        <v/>
      </c>
      <c r="Z289" s="3"/>
      <c r="AA289" s="3"/>
      <c r="AB289" s="3" t="str">
        <f t="shared" si="38"/>
        <v/>
      </c>
      <c r="AC289" s="3" t="str">
        <f t="shared" si="38"/>
        <v/>
      </c>
      <c r="AD289" s="3"/>
      <c r="AE289" s="3"/>
      <c r="AF289" s="3" t="str">
        <f t="shared" si="35"/>
        <v/>
      </c>
      <c r="AG289" s="3" t="str">
        <f t="shared" si="35"/>
        <v/>
      </c>
      <c r="AH289" s="3"/>
    </row>
    <row r="290" spans="1:34" x14ac:dyDescent="0.35">
      <c r="A290" s="11"/>
      <c r="B290" s="2"/>
      <c r="C290" s="13" t="str">
        <f>IFERROR(INDEX('Hinkley Loop Info'!$B$2:$Z$300,MATCH(I290,'Hinkley Loop Info'!$A$2:$A$300,0),MATCH($C$2,'Hinkley Loop Info'!$B$1:$Z$1,0)),"No Match")</f>
        <v>No Match</v>
      </c>
      <c r="D290" s="13" t="str">
        <f>IFERROR(INDEX('Hinkley Loop Info'!$B$2:$Z$300,MATCH(I290,'Hinkley Loop Info'!$A$2:$A$300,0),MATCH($D$2,'Hinkley Loop Info'!$B$1:$Z$1,0)),"No Port Info")</f>
        <v>No Port Info</v>
      </c>
      <c r="E290" s="13" t="str">
        <f t="shared" si="36"/>
        <v>No</v>
      </c>
      <c r="F290" s="13" t="str">
        <f t="shared" si="37"/>
        <v>No Match</v>
      </c>
      <c r="G290" s="13" t="str">
        <f>IFERROR(INDEX('Hinkley Loop Info'!$B$2:$Z$300,MATCH(I290,'Hinkley Loop Info'!$A$2:$A$300,0),MATCH($G$2,'Hinkley Loop Info'!$B$1:$Z$1,0)),"No Cust ID")</f>
        <v>No Cust ID</v>
      </c>
      <c r="H290" s="4"/>
      <c r="I290" s="3"/>
      <c r="J290" s="3"/>
      <c r="K290" s="14"/>
      <c r="L290" s="3"/>
      <c r="M290" s="3"/>
      <c r="N290" s="3"/>
      <c r="O290" s="3"/>
      <c r="P290" s="3" t="str">
        <f t="shared" si="39"/>
        <v/>
      </c>
      <c r="Q290" s="3" t="str">
        <f t="shared" si="39"/>
        <v/>
      </c>
      <c r="R290" s="3"/>
      <c r="S290" s="3"/>
      <c r="T290" s="3" t="str">
        <f t="shared" si="40"/>
        <v/>
      </c>
      <c r="U290" s="3" t="str">
        <f t="shared" si="40"/>
        <v/>
      </c>
      <c r="V290" s="3"/>
      <c r="W290" s="3"/>
      <c r="X290" s="3" t="str">
        <f t="shared" si="41"/>
        <v/>
      </c>
      <c r="Y290" s="3" t="str">
        <f t="shared" si="41"/>
        <v/>
      </c>
      <c r="Z290" s="3"/>
      <c r="AA290" s="3"/>
      <c r="AB290" s="3" t="str">
        <f t="shared" si="38"/>
        <v/>
      </c>
      <c r="AC290" s="3" t="str">
        <f t="shared" si="38"/>
        <v/>
      </c>
      <c r="AD290" s="3"/>
      <c r="AE290" s="3"/>
      <c r="AF290" s="3" t="str">
        <f t="shared" si="35"/>
        <v/>
      </c>
      <c r="AG290" s="3" t="str">
        <f t="shared" si="35"/>
        <v/>
      </c>
      <c r="AH290" s="3"/>
    </row>
    <row r="291" spans="1:34" x14ac:dyDescent="0.35">
      <c r="A291" s="11"/>
      <c r="B291" s="2"/>
      <c r="C291" s="13" t="str">
        <f>IFERROR(INDEX('Hinkley Loop Info'!$B$2:$Z$300,MATCH(I291,'Hinkley Loop Info'!$A$2:$A$300,0),MATCH($C$2,'Hinkley Loop Info'!$B$1:$Z$1,0)),"No Match")</f>
        <v>No Match</v>
      </c>
      <c r="D291" s="13" t="str">
        <f>IFERROR(INDEX('Hinkley Loop Info'!$B$2:$Z$300,MATCH(I291,'Hinkley Loop Info'!$A$2:$A$300,0),MATCH($D$2,'Hinkley Loop Info'!$B$1:$Z$1,0)),"No Port Info")</f>
        <v>No Port Info</v>
      </c>
      <c r="E291" s="13" t="str">
        <f t="shared" si="36"/>
        <v>No</v>
      </c>
      <c r="F291" s="13" t="str">
        <f t="shared" si="37"/>
        <v>No Match</v>
      </c>
      <c r="G291" s="13" t="str">
        <f>IFERROR(INDEX('Hinkley Loop Info'!$B$2:$Z$300,MATCH(I291,'Hinkley Loop Info'!$A$2:$A$300,0),MATCH($G$2,'Hinkley Loop Info'!$B$1:$Z$1,0)),"No Cust ID")</f>
        <v>No Cust ID</v>
      </c>
      <c r="H291" s="4"/>
      <c r="I291" s="3"/>
      <c r="J291" s="3"/>
      <c r="K291" s="14"/>
      <c r="L291" s="3"/>
      <c r="M291" s="3"/>
      <c r="N291" s="3"/>
      <c r="O291" s="3"/>
      <c r="P291" s="3" t="str">
        <f t="shared" si="39"/>
        <v/>
      </c>
      <c r="Q291" s="3" t="str">
        <f t="shared" si="39"/>
        <v/>
      </c>
      <c r="R291" s="3"/>
      <c r="S291" s="3"/>
      <c r="T291" s="3" t="str">
        <f t="shared" si="40"/>
        <v/>
      </c>
      <c r="U291" s="3" t="str">
        <f t="shared" si="40"/>
        <v/>
      </c>
      <c r="V291" s="3"/>
      <c r="W291" s="3"/>
      <c r="X291" s="3" t="str">
        <f t="shared" si="41"/>
        <v/>
      </c>
      <c r="Y291" s="3" t="str">
        <f t="shared" si="41"/>
        <v/>
      </c>
      <c r="Z291" s="3"/>
      <c r="AA291" s="3"/>
      <c r="AB291" s="3" t="str">
        <f t="shared" si="38"/>
        <v/>
      </c>
      <c r="AC291" s="3" t="str">
        <f t="shared" si="38"/>
        <v/>
      </c>
      <c r="AD291" s="3"/>
      <c r="AE291" s="3"/>
      <c r="AF291" s="3" t="str">
        <f t="shared" si="35"/>
        <v/>
      </c>
      <c r="AG291" s="3" t="str">
        <f t="shared" si="35"/>
        <v/>
      </c>
      <c r="AH291" s="3"/>
    </row>
    <row r="292" spans="1:34" x14ac:dyDescent="0.35">
      <c r="A292" s="11"/>
      <c r="B292" s="2"/>
      <c r="C292" s="13" t="str">
        <f>IFERROR(INDEX('Hinkley Loop Info'!$B$2:$Z$300,MATCH(I292,'Hinkley Loop Info'!$A$2:$A$300,0),MATCH($C$2,'Hinkley Loop Info'!$B$1:$Z$1,0)),"No Match")</f>
        <v>No Match</v>
      </c>
      <c r="D292" s="13" t="str">
        <f>IFERROR(INDEX('Hinkley Loop Info'!$B$2:$Z$300,MATCH(I292,'Hinkley Loop Info'!$A$2:$A$300,0),MATCH($D$2,'Hinkley Loop Info'!$B$1:$Z$1,0)),"No Port Info")</f>
        <v>No Port Info</v>
      </c>
      <c r="E292" s="13" t="str">
        <f t="shared" si="36"/>
        <v>No</v>
      </c>
      <c r="F292" s="13" t="str">
        <f t="shared" si="37"/>
        <v>No Match</v>
      </c>
      <c r="G292" s="13" t="str">
        <f>IFERROR(INDEX('Hinkley Loop Info'!$B$2:$Z$300,MATCH(I292,'Hinkley Loop Info'!$A$2:$A$300,0),MATCH($G$2,'Hinkley Loop Info'!$B$1:$Z$1,0)),"No Cust ID")</f>
        <v>No Cust ID</v>
      </c>
      <c r="H292" s="4"/>
      <c r="I292" s="3"/>
      <c r="J292" s="3"/>
      <c r="K292" s="14"/>
      <c r="L292" s="3"/>
      <c r="M292" s="3"/>
      <c r="N292" s="3"/>
      <c r="O292" s="3"/>
      <c r="P292" s="3" t="str">
        <f t="shared" si="39"/>
        <v/>
      </c>
      <c r="Q292" s="3" t="str">
        <f t="shared" si="39"/>
        <v/>
      </c>
      <c r="R292" s="3"/>
      <c r="S292" s="3"/>
      <c r="T292" s="3" t="str">
        <f t="shared" si="40"/>
        <v/>
      </c>
      <c r="U292" s="3" t="str">
        <f t="shared" si="40"/>
        <v/>
      </c>
      <c r="V292" s="3"/>
      <c r="W292" s="3"/>
      <c r="X292" s="3" t="str">
        <f t="shared" si="41"/>
        <v/>
      </c>
      <c r="Y292" s="3" t="str">
        <f t="shared" si="41"/>
        <v/>
      </c>
      <c r="Z292" s="3"/>
      <c r="AA292" s="3"/>
      <c r="AB292" s="3" t="str">
        <f t="shared" si="38"/>
        <v/>
      </c>
      <c r="AC292" s="3" t="str">
        <f t="shared" si="38"/>
        <v/>
      </c>
      <c r="AD292" s="3"/>
      <c r="AE292" s="3"/>
      <c r="AF292" s="3" t="str">
        <f t="shared" ref="AF292:AG300" si="42">IF($AE292&lt;&gt;"N/A",TRIM(MID(SUBSTITUTE($AE292,"/",REPT(" ",LEN($AE292))),(AF$2-1)*LEN($AE292)+1,LEN($AE292))),"")</f>
        <v/>
      </c>
      <c r="AG292" s="3" t="str">
        <f t="shared" si="42"/>
        <v/>
      </c>
      <c r="AH292" s="3"/>
    </row>
    <row r="293" spans="1:34" x14ac:dyDescent="0.35">
      <c r="A293" s="11"/>
      <c r="B293" s="2"/>
      <c r="C293" s="13" t="str">
        <f>IFERROR(INDEX('Hinkley Loop Info'!$B$2:$Z$300,MATCH(I293,'Hinkley Loop Info'!$A$2:$A$300,0),MATCH($C$2,'Hinkley Loop Info'!$B$1:$Z$1,0)),"No Match")</f>
        <v>No Match</v>
      </c>
      <c r="D293" s="13" t="str">
        <f>IFERROR(INDEX('Hinkley Loop Info'!$B$2:$Z$300,MATCH(I293,'Hinkley Loop Info'!$A$2:$A$300,0),MATCH($D$2,'Hinkley Loop Info'!$B$1:$Z$1,0)),"No Port Info")</f>
        <v>No Port Info</v>
      </c>
      <c r="E293" s="13" t="str">
        <f t="shared" si="36"/>
        <v>No</v>
      </c>
      <c r="F293" s="13" t="str">
        <f t="shared" si="37"/>
        <v>No Match</v>
      </c>
      <c r="G293" s="13" t="str">
        <f>IFERROR(INDEX('Hinkley Loop Info'!$B$2:$Z$300,MATCH(I293,'Hinkley Loop Info'!$A$2:$A$300,0),MATCH($G$2,'Hinkley Loop Info'!$B$1:$Z$1,0)),"No Cust ID")</f>
        <v>No Cust ID</v>
      </c>
      <c r="H293" s="4"/>
      <c r="I293" s="3"/>
      <c r="J293" s="3"/>
      <c r="K293" s="14"/>
      <c r="L293" s="3"/>
      <c r="M293" s="3"/>
      <c r="N293" s="3"/>
      <c r="O293" s="3"/>
      <c r="P293" s="3" t="str">
        <f t="shared" si="39"/>
        <v/>
      </c>
      <c r="Q293" s="3" t="str">
        <f t="shared" si="39"/>
        <v/>
      </c>
      <c r="R293" s="3"/>
      <c r="S293" s="3"/>
      <c r="T293" s="3" t="str">
        <f t="shared" si="40"/>
        <v/>
      </c>
      <c r="U293" s="3" t="str">
        <f t="shared" si="40"/>
        <v/>
      </c>
      <c r="V293" s="3"/>
      <c r="W293" s="3"/>
      <c r="X293" s="3" t="str">
        <f t="shared" si="41"/>
        <v/>
      </c>
      <c r="Y293" s="3" t="str">
        <f t="shared" si="41"/>
        <v/>
      </c>
      <c r="Z293" s="3"/>
      <c r="AA293" s="3"/>
      <c r="AB293" s="3" t="str">
        <f t="shared" si="38"/>
        <v/>
      </c>
      <c r="AC293" s="3" t="str">
        <f t="shared" si="38"/>
        <v/>
      </c>
      <c r="AD293" s="3"/>
      <c r="AE293" s="3"/>
      <c r="AF293" s="3" t="str">
        <f t="shared" si="42"/>
        <v/>
      </c>
      <c r="AG293" s="3" t="str">
        <f t="shared" si="42"/>
        <v/>
      </c>
      <c r="AH293" s="3"/>
    </row>
    <row r="294" spans="1:34" x14ac:dyDescent="0.35">
      <c r="A294" s="11"/>
      <c r="B294" s="2"/>
      <c r="C294" s="13" t="str">
        <f>IFERROR(INDEX('Hinkley Loop Info'!$B$2:$Z$300,MATCH(I294,'Hinkley Loop Info'!$A$2:$A$300,0),MATCH($C$2,'Hinkley Loop Info'!$B$1:$Z$1,0)),"No Match")</f>
        <v>No Match</v>
      </c>
      <c r="D294" s="13" t="str">
        <f>IFERROR(INDEX('Hinkley Loop Info'!$B$2:$Z$300,MATCH(I294,'Hinkley Loop Info'!$A$2:$A$300,0),MATCH($D$2,'Hinkley Loop Info'!$B$1:$Z$1,0)),"No Port Info")</f>
        <v>No Port Info</v>
      </c>
      <c r="E294" s="13" t="str">
        <f t="shared" si="36"/>
        <v>No</v>
      </c>
      <c r="F294" s="13" t="str">
        <f t="shared" si="37"/>
        <v>No Match</v>
      </c>
      <c r="G294" s="13" t="str">
        <f>IFERROR(INDEX('Hinkley Loop Info'!$B$2:$Z$300,MATCH(I294,'Hinkley Loop Info'!$A$2:$A$300,0),MATCH($G$2,'Hinkley Loop Info'!$B$1:$Z$1,0)),"No Cust ID")</f>
        <v>No Cust ID</v>
      </c>
      <c r="H294" s="4"/>
      <c r="I294" s="3"/>
      <c r="J294" s="3"/>
      <c r="K294" s="14"/>
      <c r="L294" s="3"/>
      <c r="M294" s="3"/>
      <c r="N294" s="3"/>
      <c r="O294" s="3"/>
      <c r="P294" s="3" t="str">
        <f t="shared" si="39"/>
        <v/>
      </c>
      <c r="Q294" s="3" t="str">
        <f t="shared" si="39"/>
        <v/>
      </c>
      <c r="R294" s="3"/>
      <c r="S294" s="3"/>
      <c r="T294" s="3" t="str">
        <f t="shared" si="40"/>
        <v/>
      </c>
      <c r="U294" s="3" t="str">
        <f t="shared" si="40"/>
        <v/>
      </c>
      <c r="V294" s="3"/>
      <c r="W294" s="3"/>
      <c r="X294" s="3" t="str">
        <f t="shared" si="41"/>
        <v/>
      </c>
      <c r="Y294" s="3" t="str">
        <f t="shared" si="41"/>
        <v/>
      </c>
      <c r="Z294" s="3"/>
      <c r="AA294" s="3"/>
      <c r="AB294" s="3" t="str">
        <f t="shared" si="38"/>
        <v/>
      </c>
      <c r="AC294" s="3" t="str">
        <f t="shared" si="38"/>
        <v/>
      </c>
      <c r="AD294" s="3"/>
      <c r="AE294" s="3"/>
      <c r="AF294" s="3" t="str">
        <f t="shared" si="42"/>
        <v/>
      </c>
      <c r="AG294" s="3" t="str">
        <f t="shared" si="42"/>
        <v/>
      </c>
      <c r="AH294" s="3"/>
    </row>
    <row r="295" spans="1:34" x14ac:dyDescent="0.35">
      <c r="A295" s="11"/>
      <c r="B295" s="2"/>
      <c r="C295" s="13" t="str">
        <f>IFERROR(INDEX('Hinkley Loop Info'!$B$2:$Z$300,MATCH(I295,'Hinkley Loop Info'!$A$2:$A$300,0),MATCH($C$2,'Hinkley Loop Info'!$B$1:$Z$1,0)),"No Match")</f>
        <v>No Match</v>
      </c>
      <c r="D295" s="13" t="str">
        <f>IFERROR(INDEX('Hinkley Loop Info'!$B$2:$Z$300,MATCH(I295,'Hinkley Loop Info'!$A$2:$A$300,0),MATCH($D$2,'Hinkley Loop Info'!$B$1:$Z$1,0)),"No Port Info")</f>
        <v>No Port Info</v>
      </c>
      <c r="E295" s="13" t="str">
        <f t="shared" si="36"/>
        <v>No</v>
      </c>
      <c r="F295" s="13" t="str">
        <f t="shared" si="37"/>
        <v>No Match</v>
      </c>
      <c r="G295" s="13" t="str">
        <f>IFERROR(INDEX('Hinkley Loop Info'!$B$2:$Z$300,MATCH(I295,'Hinkley Loop Info'!$A$2:$A$300,0),MATCH($G$2,'Hinkley Loop Info'!$B$1:$Z$1,0)),"No Cust ID")</f>
        <v>No Cust ID</v>
      </c>
      <c r="H295" s="4"/>
      <c r="I295" s="3"/>
      <c r="J295" s="3"/>
      <c r="K295" s="14"/>
      <c r="L295" s="3"/>
      <c r="M295" s="3"/>
      <c r="N295" s="3"/>
      <c r="O295" s="3"/>
      <c r="P295" s="3" t="str">
        <f t="shared" si="39"/>
        <v/>
      </c>
      <c r="Q295" s="3" t="str">
        <f t="shared" si="39"/>
        <v/>
      </c>
      <c r="R295" s="3"/>
      <c r="S295" s="3"/>
      <c r="T295" s="3" t="str">
        <f t="shared" si="40"/>
        <v/>
      </c>
      <c r="U295" s="3" t="str">
        <f t="shared" si="40"/>
        <v/>
      </c>
      <c r="V295" s="3"/>
      <c r="W295" s="3"/>
      <c r="X295" s="3" t="str">
        <f t="shared" si="41"/>
        <v/>
      </c>
      <c r="Y295" s="3" t="str">
        <f t="shared" si="41"/>
        <v/>
      </c>
      <c r="Z295" s="3"/>
      <c r="AA295" s="3"/>
      <c r="AB295" s="3" t="str">
        <f t="shared" si="38"/>
        <v/>
      </c>
      <c r="AC295" s="3" t="str">
        <f t="shared" si="38"/>
        <v/>
      </c>
      <c r="AD295" s="3"/>
      <c r="AE295" s="3"/>
      <c r="AF295" s="3" t="str">
        <f t="shared" si="42"/>
        <v/>
      </c>
      <c r="AG295" s="3" t="str">
        <f t="shared" si="42"/>
        <v/>
      </c>
      <c r="AH295" s="3"/>
    </row>
    <row r="296" spans="1:34" x14ac:dyDescent="0.35">
      <c r="A296" s="11"/>
      <c r="B296" s="2"/>
      <c r="C296" s="13" t="str">
        <f>IFERROR(INDEX('Hinkley Loop Info'!$B$2:$Z$300,MATCH(I296,'Hinkley Loop Info'!$A$2:$A$300,0),MATCH($C$2,'Hinkley Loop Info'!$B$1:$Z$1,0)),"No Match")</f>
        <v>No Match</v>
      </c>
      <c r="D296" s="13" t="str">
        <f>IFERROR(INDEX('Hinkley Loop Info'!$B$2:$Z$300,MATCH(I296,'Hinkley Loop Info'!$A$2:$A$300,0),MATCH($D$2,'Hinkley Loop Info'!$B$1:$Z$1,0)),"No Port Info")</f>
        <v>No Port Info</v>
      </c>
      <c r="E296" s="13" t="str">
        <f t="shared" si="36"/>
        <v>No</v>
      </c>
      <c r="F296" s="13" t="str">
        <f t="shared" si="37"/>
        <v>No Match</v>
      </c>
      <c r="G296" s="13" t="str">
        <f>IFERROR(INDEX('Hinkley Loop Info'!$B$2:$Z$300,MATCH(I296,'Hinkley Loop Info'!$A$2:$A$300,0),MATCH($G$2,'Hinkley Loop Info'!$B$1:$Z$1,0)),"No Cust ID")</f>
        <v>No Cust ID</v>
      </c>
      <c r="H296" s="4"/>
      <c r="I296" s="3"/>
      <c r="J296" s="3"/>
      <c r="K296" s="14"/>
      <c r="L296" s="3"/>
      <c r="M296" s="3"/>
      <c r="N296" s="3"/>
      <c r="O296" s="3"/>
      <c r="P296" s="3" t="str">
        <f t="shared" si="39"/>
        <v/>
      </c>
      <c r="Q296" s="3" t="str">
        <f t="shared" si="39"/>
        <v/>
      </c>
      <c r="R296" s="3"/>
      <c r="S296" s="3"/>
      <c r="T296" s="3" t="str">
        <f t="shared" si="40"/>
        <v/>
      </c>
      <c r="U296" s="3" t="str">
        <f t="shared" si="40"/>
        <v/>
      </c>
      <c r="V296" s="3"/>
      <c r="W296" s="3"/>
      <c r="X296" s="3" t="str">
        <f t="shared" si="41"/>
        <v/>
      </c>
      <c r="Y296" s="3" t="str">
        <f t="shared" si="41"/>
        <v/>
      </c>
      <c r="Z296" s="3"/>
      <c r="AA296" s="3"/>
      <c r="AB296" s="3" t="str">
        <f t="shared" si="38"/>
        <v/>
      </c>
      <c r="AC296" s="3" t="str">
        <f t="shared" si="38"/>
        <v/>
      </c>
      <c r="AD296" s="3"/>
      <c r="AE296" s="3"/>
      <c r="AF296" s="3" t="str">
        <f t="shared" si="42"/>
        <v/>
      </c>
      <c r="AG296" s="3" t="str">
        <f t="shared" si="42"/>
        <v/>
      </c>
      <c r="AH296" s="3"/>
    </row>
    <row r="297" spans="1:34" x14ac:dyDescent="0.35">
      <c r="A297" s="11"/>
      <c r="B297" s="2"/>
      <c r="C297" s="13" t="str">
        <f>IFERROR(INDEX('Hinkley Loop Info'!$B$2:$Z$300,MATCH(I297,'Hinkley Loop Info'!$A$2:$A$300,0),MATCH($C$2,'Hinkley Loop Info'!$B$1:$Z$1,0)),"No Match")</f>
        <v>No Match</v>
      </c>
      <c r="D297" s="13" t="str">
        <f>IFERROR(INDEX('Hinkley Loop Info'!$B$2:$Z$300,MATCH(I297,'Hinkley Loop Info'!$A$2:$A$300,0),MATCH($D$2,'Hinkley Loop Info'!$B$1:$Z$1,0)),"No Port Info")</f>
        <v>No Port Info</v>
      </c>
      <c r="E297" s="13" t="str">
        <f t="shared" si="36"/>
        <v>No</v>
      </c>
      <c r="F297" s="13" t="str">
        <f t="shared" si="37"/>
        <v>No Match</v>
      </c>
      <c r="G297" s="13" t="str">
        <f>IFERROR(INDEX('Hinkley Loop Info'!$B$2:$Z$300,MATCH(I297,'Hinkley Loop Info'!$A$2:$A$300,0),MATCH($G$2,'Hinkley Loop Info'!$B$1:$Z$1,0)),"No Cust ID")</f>
        <v>No Cust ID</v>
      </c>
      <c r="H297" s="4"/>
      <c r="I297" s="3"/>
      <c r="J297" s="3"/>
      <c r="K297" s="14"/>
      <c r="L297" s="3"/>
      <c r="M297" s="3"/>
      <c r="N297" s="3"/>
      <c r="O297" s="3"/>
      <c r="P297" s="3" t="str">
        <f t="shared" si="39"/>
        <v/>
      </c>
      <c r="Q297" s="3" t="str">
        <f t="shared" si="39"/>
        <v/>
      </c>
      <c r="R297" s="3"/>
      <c r="S297" s="3"/>
      <c r="T297" s="3" t="str">
        <f t="shared" si="40"/>
        <v/>
      </c>
      <c r="U297" s="3" t="str">
        <f t="shared" si="40"/>
        <v/>
      </c>
      <c r="V297" s="3"/>
      <c r="W297" s="3"/>
      <c r="X297" s="3" t="str">
        <f t="shared" si="41"/>
        <v/>
      </c>
      <c r="Y297" s="3" t="str">
        <f t="shared" si="41"/>
        <v/>
      </c>
      <c r="Z297" s="3"/>
      <c r="AA297" s="3"/>
      <c r="AB297" s="3" t="str">
        <f t="shared" si="38"/>
        <v/>
      </c>
      <c r="AC297" s="3" t="str">
        <f t="shared" si="38"/>
        <v/>
      </c>
      <c r="AD297" s="3"/>
      <c r="AE297" s="3"/>
      <c r="AF297" s="3" t="str">
        <f t="shared" si="42"/>
        <v/>
      </c>
      <c r="AG297" s="3" t="str">
        <f t="shared" si="42"/>
        <v/>
      </c>
      <c r="AH297" s="3"/>
    </row>
    <row r="298" spans="1:34" x14ac:dyDescent="0.35">
      <c r="A298" s="11"/>
      <c r="B298" s="2"/>
      <c r="C298" s="13" t="str">
        <f>IFERROR(INDEX('Hinkley Loop Info'!$B$2:$Z$300,MATCH(I298,'Hinkley Loop Info'!$A$2:$A$300,0),MATCH($C$2,'Hinkley Loop Info'!$B$1:$Z$1,0)),"No Match")</f>
        <v>No Match</v>
      </c>
      <c r="D298" s="13" t="str">
        <f>IFERROR(INDEX('Hinkley Loop Info'!$B$2:$Z$300,MATCH(I298,'Hinkley Loop Info'!$A$2:$A$300,0),MATCH($D$2,'Hinkley Loop Info'!$B$1:$Z$1,0)),"No Port Info")</f>
        <v>No Port Info</v>
      </c>
      <c r="E298" s="13" t="str">
        <f t="shared" si="36"/>
        <v>No</v>
      </c>
      <c r="F298" s="13" t="str">
        <f t="shared" si="37"/>
        <v>No Match</v>
      </c>
      <c r="G298" s="13" t="str">
        <f>IFERROR(INDEX('Hinkley Loop Info'!$B$2:$Z$300,MATCH(I298,'Hinkley Loop Info'!$A$2:$A$300,0),MATCH($G$2,'Hinkley Loop Info'!$B$1:$Z$1,0)),"No Cust ID")</f>
        <v>No Cust ID</v>
      </c>
      <c r="H298" s="4"/>
      <c r="I298" s="3"/>
      <c r="J298" s="3"/>
      <c r="K298" s="14"/>
      <c r="L298" s="3"/>
      <c r="M298" s="3"/>
      <c r="N298" s="3"/>
      <c r="O298" s="3"/>
      <c r="P298" s="3" t="str">
        <f t="shared" si="39"/>
        <v/>
      </c>
      <c r="Q298" s="3" t="str">
        <f t="shared" si="39"/>
        <v/>
      </c>
      <c r="R298" s="3"/>
      <c r="S298" s="3"/>
      <c r="T298" s="3" t="str">
        <f t="shared" si="40"/>
        <v/>
      </c>
      <c r="U298" s="3" t="str">
        <f t="shared" si="40"/>
        <v/>
      </c>
      <c r="V298" s="3"/>
      <c r="W298" s="3"/>
      <c r="X298" s="3" t="str">
        <f t="shared" si="41"/>
        <v/>
      </c>
      <c r="Y298" s="3" t="str">
        <f t="shared" si="41"/>
        <v/>
      </c>
      <c r="Z298" s="3"/>
      <c r="AA298" s="3"/>
      <c r="AB298" s="3" t="str">
        <f t="shared" si="38"/>
        <v/>
      </c>
      <c r="AC298" s="3" t="str">
        <f t="shared" si="38"/>
        <v/>
      </c>
      <c r="AD298" s="3"/>
      <c r="AE298" s="3"/>
      <c r="AF298" s="3" t="str">
        <f t="shared" si="42"/>
        <v/>
      </c>
      <c r="AG298" s="3" t="str">
        <f t="shared" si="42"/>
        <v/>
      </c>
      <c r="AH298" s="3"/>
    </row>
    <row r="299" spans="1:34" x14ac:dyDescent="0.35">
      <c r="A299" s="11"/>
      <c r="B299" s="2"/>
      <c r="C299" s="13" t="str">
        <f>IFERROR(INDEX('Hinkley Loop Info'!$B$2:$Z$300,MATCH(I299,'Hinkley Loop Info'!$A$2:$A$300,0),MATCH($C$2,'Hinkley Loop Info'!$B$1:$Z$1,0)),"No Match")</f>
        <v>No Match</v>
      </c>
      <c r="D299" s="13" t="str">
        <f>IFERROR(INDEX('Hinkley Loop Info'!$B$2:$Z$300,MATCH(I299,'Hinkley Loop Info'!$A$2:$A$300,0),MATCH($D$2,'Hinkley Loop Info'!$B$1:$Z$1,0)),"No Port Info")</f>
        <v>No Port Info</v>
      </c>
      <c r="E299" s="13" t="str">
        <f t="shared" si="36"/>
        <v>No</v>
      </c>
      <c r="F299" s="13" t="str">
        <f t="shared" si="37"/>
        <v>No Match</v>
      </c>
      <c r="G299" s="13" t="str">
        <f>IFERROR(INDEX('Hinkley Loop Info'!$B$2:$Z$300,MATCH(I299,'Hinkley Loop Info'!$A$2:$A$300,0),MATCH($G$2,'Hinkley Loop Info'!$B$1:$Z$1,0)),"No Cust ID")</f>
        <v>No Cust ID</v>
      </c>
      <c r="H299" s="4"/>
      <c r="I299" s="3"/>
      <c r="J299" s="3"/>
      <c r="K299" s="14"/>
      <c r="L299" s="3"/>
      <c r="M299" s="3"/>
      <c r="N299" s="3"/>
      <c r="O299" s="3"/>
      <c r="P299" s="3" t="str">
        <f t="shared" si="39"/>
        <v/>
      </c>
      <c r="Q299" s="3" t="str">
        <f t="shared" si="39"/>
        <v/>
      </c>
      <c r="R299" s="3"/>
      <c r="S299" s="3"/>
      <c r="T299" s="3" t="str">
        <f t="shared" si="40"/>
        <v/>
      </c>
      <c r="U299" s="3" t="str">
        <f t="shared" si="40"/>
        <v/>
      </c>
      <c r="V299" s="3"/>
      <c r="W299" s="3"/>
      <c r="X299" s="3" t="str">
        <f t="shared" si="41"/>
        <v/>
      </c>
      <c r="Y299" s="3" t="str">
        <f t="shared" si="41"/>
        <v/>
      </c>
      <c r="Z299" s="3"/>
      <c r="AA299" s="3"/>
      <c r="AB299" s="3" t="str">
        <f t="shared" si="38"/>
        <v/>
      </c>
      <c r="AC299" s="3" t="str">
        <f t="shared" si="38"/>
        <v/>
      </c>
      <c r="AD299" s="3"/>
      <c r="AE299" s="3"/>
      <c r="AF299" s="3" t="str">
        <f t="shared" si="42"/>
        <v/>
      </c>
      <c r="AG299" s="3" t="str">
        <f t="shared" si="42"/>
        <v/>
      </c>
      <c r="AH299" s="3"/>
    </row>
    <row r="300" spans="1:34" x14ac:dyDescent="0.35">
      <c r="A300" s="11"/>
      <c r="B300" s="2"/>
      <c r="C300" s="13" t="str">
        <f>IFERROR(INDEX('Hinkley Loop Info'!$B$2:$Z$300,MATCH(I300,'Hinkley Loop Info'!$A$2:$A$300,0),MATCH($C$2,'Hinkley Loop Info'!$B$1:$Z$1,0)),"No Match")</f>
        <v>No Match</v>
      </c>
      <c r="D300" s="13" t="str">
        <f>IFERROR(INDEX('Hinkley Loop Info'!$B$2:$Z$300,MATCH(I300,'Hinkley Loop Info'!$A$2:$A$300,0),MATCH($D$2,'Hinkley Loop Info'!$B$1:$Z$1,0)),"No Port Info")</f>
        <v>No Port Info</v>
      </c>
      <c r="E300" s="13" t="str">
        <f t="shared" si="36"/>
        <v>No</v>
      </c>
      <c r="F300" s="13" t="str">
        <f t="shared" si="37"/>
        <v>No Match</v>
      </c>
      <c r="G300" s="13" t="str">
        <f>IFERROR(INDEX('Hinkley Loop Info'!$B$2:$Z$300,MATCH(I300,'Hinkley Loop Info'!$A$2:$A$300,0),MATCH($G$2,'Hinkley Loop Info'!$B$1:$Z$1,0)),"No Cust ID")</f>
        <v>No Cust ID</v>
      </c>
      <c r="H300" s="4"/>
      <c r="I300" s="3"/>
      <c r="J300" s="3"/>
      <c r="K300" s="14"/>
      <c r="L300" s="3"/>
      <c r="M300" s="3"/>
      <c r="N300" s="3"/>
      <c r="O300" s="3"/>
      <c r="P300" s="3" t="str">
        <f t="shared" si="39"/>
        <v/>
      </c>
      <c r="Q300" s="3" t="str">
        <f t="shared" si="39"/>
        <v/>
      </c>
      <c r="R300" s="3"/>
      <c r="S300" s="3"/>
      <c r="T300" s="3" t="str">
        <f t="shared" si="40"/>
        <v/>
      </c>
      <c r="U300" s="3" t="str">
        <f t="shared" si="40"/>
        <v/>
      </c>
      <c r="V300" s="3"/>
      <c r="W300" s="3"/>
      <c r="X300" s="3" t="str">
        <f t="shared" si="41"/>
        <v/>
      </c>
      <c r="Y300" s="3" t="str">
        <f t="shared" si="41"/>
        <v/>
      </c>
      <c r="Z300" s="3"/>
      <c r="AA300" s="3"/>
      <c r="AB300" s="3" t="str">
        <f t="shared" si="38"/>
        <v/>
      </c>
      <c r="AC300" s="3" t="str">
        <f t="shared" si="38"/>
        <v/>
      </c>
      <c r="AD300" s="3"/>
      <c r="AE300" s="3"/>
      <c r="AF300" s="3" t="str">
        <f t="shared" si="42"/>
        <v/>
      </c>
      <c r="AG300" s="3" t="str">
        <f t="shared" si="42"/>
        <v/>
      </c>
      <c r="AH300" s="3"/>
    </row>
    <row r="301" spans="1:34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</sheetData>
  <mergeCells count="6">
    <mergeCell ref="AE1:AH1"/>
    <mergeCell ref="C1:G1"/>
    <mergeCell ref="O1:R1"/>
    <mergeCell ref="S1:V1"/>
    <mergeCell ref="W1:Z1"/>
    <mergeCell ref="AA1:AD1"/>
  </mergeCells>
  <conditionalFormatting sqref="I3:J23 I28:J300">
    <cfRule type="expression" dxfId="41" priority="12">
      <formula>MATCH(I3,$A$3:$A$300,0)</formula>
    </cfRule>
  </conditionalFormatting>
  <conditionalFormatting sqref="A3:B300">
    <cfRule type="expression" dxfId="40" priority="11">
      <formula>MATCH(A3,$I$3:$I$300,0)</formula>
    </cfRule>
  </conditionalFormatting>
  <conditionalFormatting sqref="D3:D300">
    <cfRule type="expression" dxfId="39" priority="10">
      <formula>D3="No Port Info"</formula>
    </cfRule>
  </conditionalFormatting>
  <conditionalFormatting sqref="E3:E300">
    <cfRule type="expression" dxfId="38" priority="9">
      <formula>E3="No"</formula>
    </cfRule>
  </conditionalFormatting>
  <conditionalFormatting sqref="F3:G300">
    <cfRule type="expression" dxfId="37" priority="8">
      <formula>F3="No Match"</formula>
    </cfRule>
  </conditionalFormatting>
  <conditionalFormatting sqref="C3:C300">
    <cfRule type="expression" dxfId="36" priority="7">
      <formula>C3="No Match"</formula>
    </cfRule>
  </conditionalFormatting>
  <conditionalFormatting sqref="G3:G300">
    <cfRule type="expression" dxfId="35" priority="6">
      <formula>G3="No Cust ID"</formula>
    </cfRule>
  </conditionalFormatting>
  <conditionalFormatting sqref="I24:J24">
    <cfRule type="expression" dxfId="34" priority="5">
      <formula>MATCH(I24,$A$3:$A$300,0)</formula>
    </cfRule>
  </conditionalFormatting>
  <conditionalFormatting sqref="I25">
    <cfRule type="expression" dxfId="33" priority="4">
      <formula>MATCH(I25,$A$3:$A$300,0)</formula>
    </cfRule>
  </conditionalFormatting>
  <conditionalFormatting sqref="I26">
    <cfRule type="expression" dxfId="32" priority="3">
      <formula>MATCH(I26,$A$3:$A$300,0)</formula>
    </cfRule>
  </conditionalFormatting>
  <conditionalFormatting sqref="I27">
    <cfRule type="expression" dxfId="31" priority="2">
      <formula>MATCH(I27,$A$3:$A$300,0)</formula>
    </cfRule>
  </conditionalFormatting>
  <conditionalFormatting sqref="J25:J27">
    <cfRule type="expression" dxfId="30" priority="1">
      <formula>MATCH(J25,$A$3:$A$300,0)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D0425-1A50-432A-8A61-495CF2CD9E64}">
  <dimension ref="A1:AH301"/>
  <sheetViews>
    <sheetView zoomScaleNormal="100" workbookViewId="0"/>
  </sheetViews>
  <sheetFormatPr defaultRowHeight="14.5" x14ac:dyDescent="0.35"/>
  <cols>
    <col min="1" max="1" width="22.26953125" bestFit="1" customWidth="1"/>
    <col min="2" max="2" width="2.26953125" customWidth="1"/>
    <col min="3" max="3" width="15.26953125" bestFit="1" customWidth="1"/>
    <col min="4" max="4" width="11.453125" bestFit="1" customWidth="1"/>
    <col min="5" max="5" width="6" bestFit="1" customWidth="1"/>
    <col min="6" max="6" width="9.54296875" customWidth="1"/>
    <col min="7" max="7" width="10.1796875" bestFit="1" customWidth="1"/>
    <col min="8" max="8" width="2.26953125" customWidth="1"/>
    <col min="9" max="9" width="17.7265625" bestFit="1" customWidth="1"/>
    <col min="10" max="10" width="14.7265625" bestFit="1" customWidth="1"/>
    <col min="11" max="11" width="22.54296875" bestFit="1" customWidth="1"/>
    <col min="12" max="12" width="5.81640625" bestFit="1" customWidth="1"/>
    <col min="13" max="14" width="9.81640625" bestFit="1" customWidth="1"/>
    <col min="15" max="15" width="20.7265625" bestFit="1" customWidth="1"/>
    <col min="16" max="16" width="13.7265625" bestFit="1" customWidth="1"/>
    <col min="17" max="17" width="3" bestFit="1" customWidth="1"/>
    <col min="18" max="18" width="17.453125" bestFit="1" customWidth="1"/>
    <col min="19" max="19" width="15.7265625" bestFit="1" customWidth="1"/>
    <col min="20" max="20" width="13.7265625" bestFit="1" customWidth="1"/>
    <col min="21" max="21" width="3" bestFit="1" customWidth="1"/>
    <col min="22" max="22" width="17.7265625" bestFit="1" customWidth="1"/>
    <col min="23" max="23" width="16.54296875" customWidth="1"/>
    <col min="24" max="24" width="13.7265625" bestFit="1" customWidth="1"/>
    <col min="25" max="25" width="3" bestFit="1" customWidth="1"/>
    <col min="26" max="26" width="19.26953125" bestFit="1" customWidth="1"/>
    <col min="27" max="27" width="17.7265625" customWidth="1"/>
    <col min="28" max="28" width="15.453125" customWidth="1"/>
    <col min="29" max="29" width="2" bestFit="1" customWidth="1"/>
    <col min="30" max="30" width="16.7265625" bestFit="1" customWidth="1"/>
    <col min="31" max="31" width="15.54296875" bestFit="1" customWidth="1"/>
    <col min="32" max="32" width="12.7265625" bestFit="1" customWidth="1"/>
    <col min="33" max="33" width="3" bestFit="1" customWidth="1"/>
    <col min="34" max="34" width="17.81640625" bestFit="1" customWidth="1"/>
  </cols>
  <sheetData>
    <row r="1" spans="1:34" x14ac:dyDescent="0.35">
      <c r="B1" s="2"/>
      <c r="C1" s="22" t="s">
        <v>7</v>
      </c>
      <c r="D1" s="22"/>
      <c r="E1" s="22"/>
      <c r="F1" s="22"/>
      <c r="G1" s="22"/>
      <c r="H1" s="4"/>
      <c r="O1" s="22" t="s">
        <v>8</v>
      </c>
      <c r="P1" s="22"/>
      <c r="Q1" s="22"/>
      <c r="R1" s="22"/>
      <c r="S1" s="22" t="s">
        <v>9</v>
      </c>
      <c r="T1" s="22"/>
      <c r="U1" s="22"/>
      <c r="V1" s="22"/>
      <c r="W1" s="22" t="s">
        <v>10</v>
      </c>
      <c r="X1" s="22"/>
      <c r="Y1" s="22"/>
      <c r="Z1" s="22"/>
      <c r="AA1" s="22" t="s">
        <v>11</v>
      </c>
      <c r="AB1" s="22"/>
      <c r="AC1" s="22"/>
      <c r="AD1" s="22"/>
      <c r="AE1" s="22" t="s">
        <v>12</v>
      </c>
      <c r="AF1" s="22"/>
      <c r="AG1" s="22"/>
      <c r="AH1" s="22"/>
    </row>
    <row r="2" spans="1:34" s="9" customFormat="1" ht="43.5" x14ac:dyDescent="0.35">
      <c r="A2" s="5" t="s">
        <v>13</v>
      </c>
      <c r="B2" s="6"/>
      <c r="C2" s="7" t="str">
        <f>'Sycamore Loop Info'!C1</f>
        <v>Calix Card</v>
      </c>
      <c r="D2" s="7" t="str">
        <f>'Sycamore Loop Info'!D1</f>
        <v>Port</v>
      </c>
      <c r="E2" s="7" t="s">
        <v>14</v>
      </c>
      <c r="F2" s="7" t="s">
        <v>15</v>
      </c>
      <c r="G2" s="7" t="str">
        <f>'Sycamore Loop Info'!B1</f>
        <v>ID</v>
      </c>
      <c r="H2" s="8"/>
      <c r="I2" s="10" t="s">
        <v>16</v>
      </c>
      <c r="J2" s="10" t="s">
        <v>17</v>
      </c>
      <c r="K2" s="10" t="s">
        <v>18</v>
      </c>
      <c r="L2" s="10" t="s">
        <v>19</v>
      </c>
      <c r="M2" s="10" t="s">
        <v>20</v>
      </c>
      <c r="N2" s="10" t="s">
        <v>21</v>
      </c>
      <c r="O2" s="10" t="s">
        <v>22</v>
      </c>
      <c r="P2" s="10">
        <v>1</v>
      </c>
      <c r="Q2" s="10">
        <v>2</v>
      </c>
      <c r="R2" s="10" t="s">
        <v>23</v>
      </c>
      <c r="S2" s="10" t="s">
        <v>24</v>
      </c>
      <c r="T2" s="10">
        <v>1</v>
      </c>
      <c r="U2" s="10">
        <v>2</v>
      </c>
      <c r="V2" s="10" t="s">
        <v>25</v>
      </c>
      <c r="W2" s="10" t="s">
        <v>26</v>
      </c>
      <c r="X2" s="10">
        <v>1</v>
      </c>
      <c r="Y2" s="10">
        <v>2</v>
      </c>
      <c r="Z2" s="10" t="s">
        <v>27</v>
      </c>
      <c r="AA2" s="10" t="s">
        <v>28</v>
      </c>
      <c r="AB2" s="10">
        <v>1</v>
      </c>
      <c r="AC2" s="10">
        <v>2</v>
      </c>
      <c r="AD2" s="10" t="s">
        <v>29</v>
      </c>
      <c r="AE2" s="10" t="s">
        <v>30</v>
      </c>
      <c r="AF2" s="10">
        <v>1</v>
      </c>
      <c r="AG2" s="10">
        <v>2</v>
      </c>
      <c r="AH2" s="10" t="s">
        <v>31</v>
      </c>
    </row>
    <row r="3" spans="1:34" x14ac:dyDescent="0.35">
      <c r="A3" s="11" t="str" cm="1">
        <f t="array" ref="A3:A46">IFERROR(_xlfn.UNIQUE(_xlfn._xlws.FILTER('Rochelle Loop Info'!$A$2:$A$300,'Rochelle Loop Info'!$A$2:$A$300&lt;&gt;"")),"No Custmers")</f>
        <v>Raymond Voss</v>
      </c>
      <c r="B3" s="2"/>
      <c r="C3" s="13" t="str">
        <f>IFERROR(INDEX('Rochelle Loop Info'!$B$2:$Z$300,MATCH(I3,'Rochelle Loop Info'!$A$2:$A$300,0),MATCH($C$2,'Rochelle Loop Info'!$B$1:$Z$1,0)),"No Match")</f>
        <v>Rochelle_1_12</v>
      </c>
      <c r="D3" s="13">
        <f>IFERROR(INDEX('Rochelle Loop Info'!$B$2:$Z$300,MATCH(I3,'Rochelle Loop Info'!$A$2:$A$300,0),MATCH($D$2,'Rochelle Loop Info'!$B$1:$Z$1,0)),"No Port Info")</f>
        <v>7</v>
      </c>
      <c r="E3" s="13" t="str">
        <f t="shared" ref="E3:E29" si="0">IFERROR(IF(C3=J3,"Yes","No"),"Not Found")</f>
        <v>Yes</v>
      </c>
      <c r="F3" s="13" t="str">
        <f t="shared" ref="F3:F29" si="1">IFERROR(IF(D3=L3,"Match","No Match"),"No Port")</f>
        <v>Match</v>
      </c>
      <c r="G3" s="13">
        <f>IFERROR(INDEX('Rochelle Loop Info'!$B$2:$Z$300,MATCH(I3,'Rochelle Loop Info'!$A$2:$A$300,0),MATCH($G$2,'Rochelle Loop Info'!$B$1:$Z$1,0)),"No Cust ID")</f>
        <v>631</v>
      </c>
      <c r="H3" s="4"/>
      <c r="I3" s="3" t="s">
        <v>141</v>
      </c>
      <c r="J3" s="3" t="s">
        <v>142</v>
      </c>
      <c r="K3" s="3" t="s">
        <v>143</v>
      </c>
      <c r="L3" s="3">
        <v>7</v>
      </c>
      <c r="M3" s="3" t="s">
        <v>35</v>
      </c>
      <c r="N3" s="3" t="s">
        <v>35</v>
      </c>
      <c r="O3" s="3" t="s">
        <v>144</v>
      </c>
      <c r="P3" s="3" t="str">
        <f t="shared" ref="P3:Q29" si="2">IF($O3&lt;&gt;"N/A",TRIM(MID(SUBSTITUTE($O3,"/",REPT(" ",LEN($O3))),(P$2-1)*LEN($O3)+1,LEN($O3))),"")</f>
        <v>208.89.149.30</v>
      </c>
      <c r="Q3" s="3" t="str">
        <f t="shared" si="2"/>
        <v>32</v>
      </c>
      <c r="R3" s="3" t="s">
        <v>145</v>
      </c>
      <c r="S3" s="3" t="s">
        <v>38</v>
      </c>
      <c r="T3" s="3" t="str">
        <f t="shared" ref="T3:U29" si="3">IF($S3&lt;&gt;"N/A",TRIM(MID(SUBSTITUTE($S3,"/",REPT(" ",LEN($S3))),(T$2-1)*LEN($S3)+1,LEN($S3))),"")</f>
        <v/>
      </c>
      <c r="U3" s="3" t="str">
        <f t="shared" si="3"/>
        <v/>
      </c>
      <c r="V3" s="3" t="s">
        <v>38</v>
      </c>
      <c r="W3" s="3" t="s">
        <v>38</v>
      </c>
      <c r="X3" s="3" t="str">
        <f t="shared" ref="X3:Y29" si="4">IF($W3&lt;&gt;"N/A",TRIM(MID(SUBSTITUTE($W3,"/",REPT(" ",LEN($W3))),(X$2-1)*LEN($W3)+1,LEN($W3))),"")</f>
        <v/>
      </c>
      <c r="Y3" s="3" t="str">
        <f t="shared" si="4"/>
        <v/>
      </c>
      <c r="Z3" s="3" t="s">
        <v>38</v>
      </c>
      <c r="AA3" s="3" t="s">
        <v>38</v>
      </c>
      <c r="AB3" s="3" t="str">
        <f t="shared" ref="AB3:AB29" si="5">IF($AA3&lt;&gt;"N/A",TRIM(MID(SUBSTITUTE($AA3,"/",REPT(" ",LEN($AA3))),(AF$2-1)*LEN($AA3)+1,LEN($AA3))),"")</f>
        <v/>
      </c>
      <c r="AC3" s="3" t="str">
        <f t="shared" ref="AC3:AC29" si="6">IF($AA3&lt;&gt;"N/A",TRIM(MID(SUBSTITUTE($AA3,"/",REPT(" ",LEN($AA3))),(AG$2-1)*LEN($AA3)+1,LEN($AA3))),"")</f>
        <v/>
      </c>
      <c r="AD3" s="3" t="s">
        <v>38</v>
      </c>
      <c r="AE3" s="3" t="s">
        <v>146</v>
      </c>
      <c r="AF3" s="3" t="str">
        <f t="shared" ref="AF3:AG29" si="7">IF($AE3&lt;&gt;"N/A",TRIM(MID(SUBSTITUTE($AE3,"/",REPT(" ",LEN($AE3))),(AF$2-1)*LEN($AE3)+1,LEN($AE3))),"")</f>
        <v>172.19.30.207</v>
      </c>
      <c r="AG3" s="3" t="str">
        <f t="shared" si="7"/>
        <v>32</v>
      </c>
      <c r="AH3" s="3" t="s">
        <v>147</v>
      </c>
    </row>
    <row r="4" spans="1:34" x14ac:dyDescent="0.35">
      <c r="A4" s="11" t="str">
        <v>Alphonso Vruno</v>
      </c>
      <c r="B4" s="2"/>
      <c r="C4" s="13" t="str">
        <f>IFERROR(INDEX('Rochelle Loop Info'!$B$2:$Z$300,MATCH(I4,'Rochelle Loop Info'!$A$2:$A$300,0),MATCH($C$2,'Rochelle Loop Info'!$B$1:$Z$1,0)),"No Match")</f>
        <v>Rochelle_1_12</v>
      </c>
      <c r="D4" s="13">
        <f>IFERROR(INDEX('Rochelle Loop Info'!$B$2:$Z$300,MATCH(I4,'Rochelle Loop Info'!$A$2:$A$300,0),MATCH($D$2,'Rochelle Loop Info'!$B$1:$Z$1,0)),"No Port Info")</f>
        <v>9</v>
      </c>
      <c r="E4" s="13" t="str">
        <f t="shared" si="0"/>
        <v>Yes</v>
      </c>
      <c r="F4" s="13" t="str">
        <f t="shared" si="1"/>
        <v>Match</v>
      </c>
      <c r="G4" s="13">
        <f>IFERROR(INDEX('Rochelle Loop Info'!$B$2:$Z$300,MATCH(I4,'Rochelle Loop Info'!$A$2:$A$300,0),MATCH($G$2,'Rochelle Loop Info'!$B$1:$Z$1,0)),"No Cust ID")</f>
        <v>633</v>
      </c>
      <c r="H4" s="4"/>
      <c r="I4" s="3" t="s">
        <v>148</v>
      </c>
      <c r="J4" s="3" t="s">
        <v>142</v>
      </c>
      <c r="K4" s="3" t="s">
        <v>143</v>
      </c>
      <c r="L4" s="3">
        <v>9</v>
      </c>
      <c r="M4" s="3" t="s">
        <v>35</v>
      </c>
      <c r="N4" s="3" t="s">
        <v>35</v>
      </c>
      <c r="O4" s="3" t="s">
        <v>149</v>
      </c>
      <c r="P4" s="3" t="str">
        <f t="shared" si="2"/>
        <v>208.89.149.20</v>
      </c>
      <c r="Q4" s="3" t="str">
        <f t="shared" si="2"/>
        <v>32</v>
      </c>
      <c r="R4" s="3" t="s">
        <v>150</v>
      </c>
      <c r="S4" s="3" t="s">
        <v>38</v>
      </c>
      <c r="T4" s="3" t="str">
        <f t="shared" si="3"/>
        <v/>
      </c>
      <c r="U4" s="3" t="str">
        <f t="shared" si="3"/>
        <v/>
      </c>
      <c r="V4" s="3" t="s">
        <v>38</v>
      </c>
      <c r="W4" s="3" t="s">
        <v>38</v>
      </c>
      <c r="X4" s="3" t="str">
        <f t="shared" si="4"/>
        <v/>
      </c>
      <c r="Y4" s="3" t="str">
        <f t="shared" si="4"/>
        <v/>
      </c>
      <c r="Z4" s="3" t="s">
        <v>38</v>
      </c>
      <c r="AA4" s="3" t="s">
        <v>38</v>
      </c>
      <c r="AB4" s="3" t="str">
        <f t="shared" si="5"/>
        <v/>
      </c>
      <c r="AC4" s="3" t="str">
        <f t="shared" si="6"/>
        <v/>
      </c>
      <c r="AD4" s="3" t="s">
        <v>38</v>
      </c>
      <c r="AE4" s="3" t="s">
        <v>151</v>
      </c>
      <c r="AF4" s="3" t="str">
        <f t="shared" si="7"/>
        <v>172.19.30.209</v>
      </c>
      <c r="AG4" s="3" t="str">
        <f t="shared" si="7"/>
        <v>32</v>
      </c>
      <c r="AH4" s="3" t="s">
        <v>152</v>
      </c>
    </row>
    <row r="5" spans="1:34" x14ac:dyDescent="0.35">
      <c r="A5" s="11" t="str">
        <v>Pemberton Plumbing</v>
      </c>
      <c r="B5" s="2"/>
      <c r="C5" s="13" t="str">
        <f>IFERROR(INDEX('Rochelle Loop Info'!$B$2:$Z$300,MATCH(I5,'Rochelle Loop Info'!$A$2:$A$300,0),MATCH($C$2,'Rochelle Loop Info'!$B$1:$Z$1,0)),"No Match")</f>
        <v>Rochelle_1_12</v>
      </c>
      <c r="D5" s="13">
        <f>IFERROR(INDEX('Rochelle Loop Info'!$B$2:$Z$300,MATCH(I5,'Rochelle Loop Info'!$A$2:$A$300,0),MATCH($D$2,'Rochelle Loop Info'!$B$1:$Z$1,0)),"No Port Info")</f>
        <v>10</v>
      </c>
      <c r="E5" s="13" t="str">
        <f t="shared" si="0"/>
        <v>Yes</v>
      </c>
      <c r="F5" s="13" t="str">
        <f t="shared" si="1"/>
        <v>Match</v>
      </c>
      <c r="G5" s="13">
        <f>IFERROR(INDEX('Rochelle Loop Info'!$B$2:$Z$300,MATCH(I5,'Rochelle Loop Info'!$A$2:$A$300,0),MATCH($G$2,'Rochelle Loop Info'!$B$1:$Z$1,0)),"No Cust ID")</f>
        <v>634</v>
      </c>
      <c r="H5" s="4"/>
      <c r="I5" s="3" t="s">
        <v>153</v>
      </c>
      <c r="J5" s="3" t="s">
        <v>142</v>
      </c>
      <c r="K5" s="3" t="s">
        <v>143</v>
      </c>
      <c r="L5" s="3">
        <v>10</v>
      </c>
      <c r="M5" s="3" t="s">
        <v>35</v>
      </c>
      <c r="N5" s="3" t="s">
        <v>35</v>
      </c>
      <c r="O5" s="3" t="s">
        <v>154</v>
      </c>
      <c r="P5" s="3" t="str">
        <f t="shared" si="2"/>
        <v>208.89.149.27</v>
      </c>
      <c r="Q5" s="3" t="str">
        <f t="shared" si="2"/>
        <v>32</v>
      </c>
      <c r="R5" s="3" t="s">
        <v>155</v>
      </c>
      <c r="S5" s="3" t="s">
        <v>38</v>
      </c>
      <c r="T5" s="3" t="str">
        <f t="shared" si="3"/>
        <v/>
      </c>
      <c r="U5" s="3" t="str">
        <f t="shared" si="3"/>
        <v/>
      </c>
      <c r="V5" s="3" t="s">
        <v>38</v>
      </c>
      <c r="W5" s="3" t="s">
        <v>38</v>
      </c>
      <c r="X5" s="3" t="str">
        <f t="shared" si="4"/>
        <v/>
      </c>
      <c r="Y5" s="3" t="str">
        <f t="shared" si="4"/>
        <v/>
      </c>
      <c r="Z5" s="3" t="s">
        <v>38</v>
      </c>
      <c r="AA5" s="3" t="s">
        <v>38</v>
      </c>
      <c r="AB5" s="3" t="str">
        <f t="shared" si="5"/>
        <v/>
      </c>
      <c r="AC5" s="3" t="str">
        <f t="shared" si="6"/>
        <v/>
      </c>
      <c r="AD5" s="3" t="s">
        <v>38</v>
      </c>
      <c r="AE5" s="3" t="s">
        <v>38</v>
      </c>
      <c r="AF5" s="3" t="str">
        <f t="shared" si="7"/>
        <v/>
      </c>
      <c r="AG5" s="3" t="str">
        <f t="shared" si="7"/>
        <v/>
      </c>
      <c r="AH5" s="3" t="s">
        <v>38</v>
      </c>
    </row>
    <row r="6" spans="1:34" x14ac:dyDescent="0.35">
      <c r="A6" s="11" t="str">
        <v>Walker's Decorating</v>
      </c>
      <c r="B6" s="2"/>
      <c r="C6" s="13" t="str">
        <f>IFERROR(INDEX('Rochelle Loop Info'!$B$2:$Z$300,MATCH(I6,'Rochelle Loop Info'!$A$2:$A$300,0),MATCH($C$2,'Rochelle Loop Info'!$B$1:$Z$1,0)),"No Match")</f>
        <v>Rochelle_1_12</v>
      </c>
      <c r="D6" s="13">
        <f>IFERROR(INDEX('Rochelle Loop Info'!$B$2:$Z$300,MATCH(I6,'Rochelle Loop Info'!$A$2:$A$300,0),MATCH($D$2,'Rochelle Loop Info'!$B$1:$Z$1,0)),"No Port Info")</f>
        <v>12</v>
      </c>
      <c r="E6" s="13" t="str">
        <f t="shared" si="0"/>
        <v>Yes</v>
      </c>
      <c r="F6" s="13" t="str">
        <f t="shared" si="1"/>
        <v>Match</v>
      </c>
      <c r="G6" s="13">
        <f>IFERROR(INDEX('Rochelle Loop Info'!$B$2:$Z$300,MATCH(I6,'Rochelle Loop Info'!$A$2:$A$300,0),MATCH($G$2,'Rochelle Loop Info'!$B$1:$Z$1,0)),"No Cust ID")</f>
        <v>636</v>
      </c>
      <c r="H6" s="4"/>
      <c r="I6" s="3" t="s">
        <v>156</v>
      </c>
      <c r="J6" s="3" t="s">
        <v>142</v>
      </c>
      <c r="K6" s="3" t="s">
        <v>143</v>
      </c>
      <c r="L6" s="3">
        <v>12</v>
      </c>
      <c r="M6" s="3" t="s">
        <v>35</v>
      </c>
      <c r="N6" s="3" t="s">
        <v>35</v>
      </c>
      <c r="O6" s="3" t="s">
        <v>157</v>
      </c>
      <c r="P6" s="3" t="str">
        <f t="shared" si="2"/>
        <v>208.89.149.28</v>
      </c>
      <c r="Q6" s="3" t="str">
        <f t="shared" si="2"/>
        <v>32</v>
      </c>
      <c r="R6" s="3" t="s">
        <v>158</v>
      </c>
      <c r="S6" s="3" t="s">
        <v>38</v>
      </c>
      <c r="T6" s="3" t="str">
        <f t="shared" si="3"/>
        <v/>
      </c>
      <c r="U6" s="3" t="str">
        <f t="shared" si="3"/>
        <v/>
      </c>
      <c r="V6" s="3" t="s">
        <v>38</v>
      </c>
      <c r="W6" s="3" t="s">
        <v>38</v>
      </c>
      <c r="X6" s="3" t="str">
        <f t="shared" si="4"/>
        <v/>
      </c>
      <c r="Y6" s="3" t="str">
        <f t="shared" si="4"/>
        <v/>
      </c>
      <c r="Z6" s="3" t="s">
        <v>38</v>
      </c>
      <c r="AA6" s="3" t="s">
        <v>38</v>
      </c>
      <c r="AB6" s="3" t="str">
        <f t="shared" si="5"/>
        <v/>
      </c>
      <c r="AC6" s="3" t="str">
        <f t="shared" si="6"/>
        <v/>
      </c>
      <c r="AD6" s="3" t="s">
        <v>38</v>
      </c>
      <c r="AE6" s="3" t="s">
        <v>159</v>
      </c>
      <c r="AF6" s="3" t="str">
        <f t="shared" si="7"/>
        <v>172.19.30.212</v>
      </c>
      <c r="AG6" s="3" t="str">
        <f t="shared" si="7"/>
        <v>32</v>
      </c>
      <c r="AH6" s="3" t="s">
        <v>160</v>
      </c>
    </row>
    <row r="7" spans="1:34" x14ac:dyDescent="0.35">
      <c r="A7" s="11" t="str">
        <v>DNA (Office 1)</v>
      </c>
      <c r="B7" s="2"/>
      <c r="C7" s="13" t="str">
        <f>IFERROR(INDEX('Rochelle Loop Info'!$B$2:$Z$300,MATCH(I7,'Rochelle Loop Info'!$A$2:$A$300,0),MATCH($C$2,'Rochelle Loop Info'!$B$1:$Z$1,0)),"No Match")</f>
        <v>Rochelle_1_12</v>
      </c>
      <c r="D7" s="13">
        <f>IFERROR(INDEX('Rochelle Loop Info'!$B$2:$Z$300,MATCH(I7,'Rochelle Loop Info'!$A$2:$A$300,0),MATCH($D$2,'Rochelle Loop Info'!$B$1:$Z$1,0)),"No Port Info")</f>
        <v>14</v>
      </c>
      <c r="E7" s="13" t="str">
        <f t="shared" si="0"/>
        <v>Yes</v>
      </c>
      <c r="F7" s="13" t="str">
        <f t="shared" si="1"/>
        <v>Match</v>
      </c>
      <c r="G7" s="13">
        <f>IFERROR(INDEX('Rochelle Loop Info'!$B$2:$Z$300,MATCH(I7,'Rochelle Loop Info'!$A$2:$A$300,0),MATCH($G$2,'Rochelle Loop Info'!$B$1:$Z$1,0)),"No Cust ID")</f>
        <v>638</v>
      </c>
      <c r="H7" s="4"/>
      <c r="I7" s="3" t="s">
        <v>161</v>
      </c>
      <c r="J7" s="3" t="s">
        <v>142</v>
      </c>
      <c r="K7" s="3" t="s">
        <v>143</v>
      </c>
      <c r="L7" s="3">
        <v>14</v>
      </c>
      <c r="M7" s="3" t="s">
        <v>35</v>
      </c>
      <c r="N7" s="3" t="s">
        <v>35</v>
      </c>
      <c r="O7" s="3" t="s">
        <v>162</v>
      </c>
      <c r="P7" s="3" t="str">
        <f t="shared" si="2"/>
        <v>208.89.149.79</v>
      </c>
      <c r="Q7" s="3" t="str">
        <f t="shared" si="2"/>
        <v>32</v>
      </c>
      <c r="R7" s="3" t="s">
        <v>163</v>
      </c>
      <c r="S7" s="3" t="s">
        <v>38</v>
      </c>
      <c r="T7" s="3" t="str">
        <f t="shared" si="3"/>
        <v/>
      </c>
      <c r="U7" s="3" t="str">
        <f t="shared" si="3"/>
        <v/>
      </c>
      <c r="V7" s="3" t="s">
        <v>38</v>
      </c>
      <c r="W7" s="3" t="s">
        <v>38</v>
      </c>
      <c r="X7" s="3" t="str">
        <f t="shared" si="4"/>
        <v/>
      </c>
      <c r="Y7" s="3" t="str">
        <f t="shared" si="4"/>
        <v/>
      </c>
      <c r="Z7" s="3" t="s">
        <v>38</v>
      </c>
      <c r="AA7" s="3" t="s">
        <v>38</v>
      </c>
      <c r="AB7" s="3" t="str">
        <f t="shared" si="5"/>
        <v/>
      </c>
      <c r="AC7" s="3" t="str">
        <f t="shared" si="6"/>
        <v/>
      </c>
      <c r="AD7" s="3" t="s">
        <v>38</v>
      </c>
      <c r="AE7" s="3" t="s">
        <v>164</v>
      </c>
      <c r="AF7" s="3" t="str">
        <f t="shared" si="7"/>
        <v>172.19.30.214</v>
      </c>
      <c r="AG7" s="3" t="str">
        <f t="shared" si="7"/>
        <v>32</v>
      </c>
      <c r="AH7" s="3" t="s">
        <v>165</v>
      </c>
    </row>
    <row r="8" spans="1:34" x14ac:dyDescent="0.35">
      <c r="A8" s="11" t="str">
        <v>Sjostrom &amp; Sons</v>
      </c>
      <c r="B8" s="2"/>
      <c r="C8" s="13" t="str">
        <f>IFERROR(INDEX('Rochelle Loop Info'!$B$2:$Z$300,MATCH(I8,'Rochelle Loop Info'!$A$2:$A$300,0),MATCH($C$2,'Rochelle Loop Info'!$B$1:$Z$1,0)),"No Match")</f>
        <v>Rochelle_1_12</v>
      </c>
      <c r="D8" s="13">
        <f>IFERROR(INDEX('Rochelle Loop Info'!$B$2:$Z$300,MATCH(I8,'Rochelle Loop Info'!$A$2:$A$300,0),MATCH($D$2,'Rochelle Loop Info'!$B$1:$Z$1,0)),"No Port Info")</f>
        <v>29</v>
      </c>
      <c r="E8" s="13" t="str">
        <f t="shared" si="0"/>
        <v>Yes</v>
      </c>
      <c r="F8" s="13" t="str">
        <f t="shared" si="1"/>
        <v>Match</v>
      </c>
      <c r="G8" s="13">
        <f>IFERROR(INDEX('Rochelle Loop Info'!$B$2:$Z$300,MATCH(I8,'Rochelle Loop Info'!$A$2:$A$300,0),MATCH($G$2,'Rochelle Loop Info'!$B$1:$Z$1,0)),"No Cust ID")</f>
        <v>653</v>
      </c>
      <c r="H8" s="4"/>
      <c r="I8" s="3" t="s">
        <v>166</v>
      </c>
      <c r="J8" s="3" t="s">
        <v>142</v>
      </c>
      <c r="K8" s="3" t="s">
        <v>143</v>
      </c>
      <c r="L8" s="3">
        <v>29</v>
      </c>
      <c r="M8" s="3" t="s">
        <v>35</v>
      </c>
      <c r="N8" s="3" t="s">
        <v>35</v>
      </c>
      <c r="O8" s="3" t="s">
        <v>167</v>
      </c>
      <c r="P8" s="3" t="str">
        <f t="shared" si="2"/>
        <v>208.89.149.15</v>
      </c>
      <c r="Q8" s="3" t="str">
        <f t="shared" si="2"/>
        <v>32</v>
      </c>
      <c r="R8" s="3" t="s">
        <v>168</v>
      </c>
      <c r="S8" s="3" t="s">
        <v>38</v>
      </c>
      <c r="T8" s="3" t="str">
        <f t="shared" si="3"/>
        <v/>
      </c>
      <c r="U8" s="3" t="str">
        <f t="shared" si="3"/>
        <v/>
      </c>
      <c r="V8" s="3" t="s">
        <v>38</v>
      </c>
      <c r="W8" s="3" t="s">
        <v>38</v>
      </c>
      <c r="X8" s="3" t="str">
        <f t="shared" si="4"/>
        <v/>
      </c>
      <c r="Y8" s="3" t="str">
        <f t="shared" si="4"/>
        <v/>
      </c>
      <c r="Z8" s="3" t="s">
        <v>38</v>
      </c>
      <c r="AA8" s="3" t="s">
        <v>38</v>
      </c>
      <c r="AB8" s="3" t="str">
        <f t="shared" si="5"/>
        <v/>
      </c>
      <c r="AC8" s="3" t="str">
        <f t="shared" si="6"/>
        <v/>
      </c>
      <c r="AD8" s="3" t="s">
        <v>38</v>
      </c>
      <c r="AE8" s="3" t="s">
        <v>38</v>
      </c>
      <c r="AF8" s="3" t="str">
        <f t="shared" si="7"/>
        <v/>
      </c>
      <c r="AG8" s="3" t="str">
        <f t="shared" si="7"/>
        <v/>
      </c>
      <c r="AH8" s="3" t="s">
        <v>38</v>
      </c>
    </row>
    <row r="9" spans="1:34" ht="15" customHeight="1" x14ac:dyDescent="0.35">
      <c r="A9" s="11" t="str">
        <v>Steve Bingham</v>
      </c>
      <c r="B9" s="2"/>
      <c r="C9" s="13" t="str">
        <f>IFERROR(INDEX('Rochelle Loop Info'!$B$2:$Z$300,MATCH(I9,'Rochelle Loop Info'!$A$2:$A$300,0),MATCH($C$2,'Rochelle Loop Info'!$B$1:$Z$1,0)),"No Match")</f>
        <v>Rochelle_1_12</v>
      </c>
      <c r="D9" s="13">
        <f>IFERROR(INDEX('Rochelle Loop Info'!$B$2:$Z$300,MATCH(I9,'Rochelle Loop Info'!$A$2:$A$300,0),MATCH($D$2,'Rochelle Loop Info'!$B$1:$Z$1,0)),"No Port Info")</f>
        <v>32</v>
      </c>
      <c r="E9" s="13" t="str">
        <f t="shared" si="0"/>
        <v>Yes</v>
      </c>
      <c r="F9" s="13" t="str">
        <f t="shared" si="1"/>
        <v>Match</v>
      </c>
      <c r="G9" s="13">
        <f>IFERROR(INDEX('Rochelle Loop Info'!$B$2:$Z$300,MATCH(I9,'Rochelle Loop Info'!$A$2:$A$300,0),MATCH($G$2,'Rochelle Loop Info'!$B$1:$Z$1,0)),"No Cust ID")</f>
        <v>656</v>
      </c>
      <c r="H9" s="4"/>
      <c r="I9" s="3" t="s">
        <v>169</v>
      </c>
      <c r="J9" s="3" t="s">
        <v>142</v>
      </c>
      <c r="K9" s="3" t="s">
        <v>143</v>
      </c>
      <c r="L9" s="3">
        <v>32</v>
      </c>
      <c r="M9" s="3" t="s">
        <v>35</v>
      </c>
      <c r="N9" s="3" t="s">
        <v>35</v>
      </c>
      <c r="O9" s="3" t="s">
        <v>170</v>
      </c>
      <c r="P9" s="3" t="str">
        <f t="shared" si="2"/>
        <v>208.89.149.116</v>
      </c>
      <c r="Q9" s="3" t="str">
        <f t="shared" si="2"/>
        <v>32</v>
      </c>
      <c r="R9" s="3" t="s">
        <v>171</v>
      </c>
      <c r="S9" s="3" t="s">
        <v>38</v>
      </c>
      <c r="T9" s="3" t="str">
        <f t="shared" si="3"/>
        <v/>
      </c>
      <c r="U9" s="3" t="str">
        <f t="shared" si="3"/>
        <v/>
      </c>
      <c r="V9" s="3" t="s">
        <v>38</v>
      </c>
      <c r="W9" s="3" t="s">
        <v>38</v>
      </c>
      <c r="X9" s="3" t="str">
        <f t="shared" si="4"/>
        <v/>
      </c>
      <c r="Y9" s="3" t="str">
        <f t="shared" si="4"/>
        <v/>
      </c>
      <c r="Z9" s="3" t="s">
        <v>38</v>
      </c>
      <c r="AA9" s="3" t="s">
        <v>38</v>
      </c>
      <c r="AB9" s="3" t="str">
        <f t="shared" si="5"/>
        <v/>
      </c>
      <c r="AC9" s="3" t="str">
        <f t="shared" si="6"/>
        <v/>
      </c>
      <c r="AD9" s="3" t="s">
        <v>38</v>
      </c>
      <c r="AE9" s="3" t="s">
        <v>38</v>
      </c>
      <c r="AF9" s="3" t="str">
        <f t="shared" si="7"/>
        <v/>
      </c>
      <c r="AG9" s="3" t="str">
        <f t="shared" si="7"/>
        <v/>
      </c>
      <c r="AH9" s="3" t="s">
        <v>38</v>
      </c>
    </row>
    <row r="10" spans="1:34" x14ac:dyDescent="0.35">
      <c r="A10" s="11" t="str">
        <v>Kevin Miller</v>
      </c>
      <c r="B10" s="2"/>
      <c r="C10" s="13" t="str">
        <f>IFERROR(INDEX('Rochelle Loop Info'!$B$2:$Z$300,MATCH(I10,'Rochelle Loop Info'!$A$2:$A$300,0),MATCH($C$2,'Rochelle Loop Info'!$B$1:$Z$1,0)),"No Match")</f>
        <v>Rochelle_1_12</v>
      </c>
      <c r="D10" s="13">
        <f>IFERROR(INDEX('Rochelle Loop Info'!$B$2:$Z$300,MATCH(I10,'Rochelle Loop Info'!$A$2:$A$300,0),MATCH($D$2,'Rochelle Loop Info'!$B$1:$Z$1,0)),"No Port Info")</f>
        <v>2</v>
      </c>
      <c r="E10" s="13" t="str">
        <f t="shared" si="0"/>
        <v>Yes</v>
      </c>
      <c r="F10" s="13" t="str">
        <f t="shared" si="1"/>
        <v>Match</v>
      </c>
      <c r="G10" s="13">
        <f>IFERROR(INDEX('Rochelle Loop Info'!$B$2:$Z$300,MATCH(I10,'Rochelle Loop Info'!$A$2:$A$300,0),MATCH($G$2,'Rochelle Loop Info'!$B$1:$Z$1,0)),"No Cust ID")</f>
        <v>626</v>
      </c>
      <c r="H10" s="4"/>
      <c r="I10" s="3" t="s">
        <v>172</v>
      </c>
      <c r="J10" s="3" t="s">
        <v>142</v>
      </c>
      <c r="K10" s="3" t="s">
        <v>143</v>
      </c>
      <c r="L10" s="3">
        <v>2</v>
      </c>
      <c r="M10" s="3" t="s">
        <v>62</v>
      </c>
      <c r="N10" s="3" t="s">
        <v>35</v>
      </c>
      <c r="O10" s="3" t="s">
        <v>38</v>
      </c>
      <c r="P10" s="3" t="str">
        <f t="shared" si="2"/>
        <v/>
      </c>
      <c r="Q10" s="3" t="str">
        <f t="shared" si="2"/>
        <v/>
      </c>
      <c r="R10" s="3" t="s">
        <v>38</v>
      </c>
      <c r="S10" s="3" t="s">
        <v>38</v>
      </c>
      <c r="T10" s="3" t="str">
        <f t="shared" si="3"/>
        <v/>
      </c>
      <c r="U10" s="3" t="str">
        <f t="shared" si="3"/>
        <v/>
      </c>
      <c r="V10" s="3" t="s">
        <v>38</v>
      </c>
      <c r="W10" s="3" t="s">
        <v>38</v>
      </c>
      <c r="X10" s="3" t="str">
        <f t="shared" si="4"/>
        <v/>
      </c>
      <c r="Y10" s="3" t="str">
        <f t="shared" si="4"/>
        <v/>
      </c>
      <c r="Z10" s="3" t="s">
        <v>38</v>
      </c>
      <c r="AA10" s="3" t="s">
        <v>38</v>
      </c>
      <c r="AB10" s="3" t="str">
        <f t="shared" si="5"/>
        <v/>
      </c>
      <c r="AC10" s="3" t="str">
        <f t="shared" si="6"/>
        <v/>
      </c>
      <c r="AD10" s="3" t="s">
        <v>38</v>
      </c>
      <c r="AE10" s="3" t="s">
        <v>38</v>
      </c>
      <c r="AF10" s="3" t="str">
        <f t="shared" si="7"/>
        <v/>
      </c>
      <c r="AG10" s="3" t="str">
        <f t="shared" si="7"/>
        <v/>
      </c>
      <c r="AH10" s="3" t="s">
        <v>38</v>
      </c>
    </row>
    <row r="11" spans="1:34" x14ac:dyDescent="0.35">
      <c r="A11" s="11" t="str">
        <v>DNA (Office 2)</v>
      </c>
      <c r="B11" s="2"/>
      <c r="C11" s="13" t="str">
        <f>IFERROR(INDEX('Rochelle Loop Info'!$B$2:$Z$300,MATCH(I11,'Rochelle Loop Info'!$A$2:$A$300,0),MATCH($C$2,'Rochelle Loop Info'!$B$1:$Z$1,0)),"No Match")</f>
        <v>Rochelle_1_11</v>
      </c>
      <c r="D11" s="13">
        <f>IFERROR(INDEX('Rochelle Loop Info'!$B$2:$Z$300,MATCH(I11,'Rochelle Loop Info'!$A$2:$A$300,0),MATCH($D$2,'Rochelle Loop Info'!$B$1:$Z$1,0)),"No Port Info")</f>
        <v>4</v>
      </c>
      <c r="E11" s="13" t="str">
        <f t="shared" si="0"/>
        <v>Yes</v>
      </c>
      <c r="F11" s="13" t="str">
        <f t="shared" si="1"/>
        <v>Match</v>
      </c>
      <c r="G11" s="13">
        <f>IFERROR(INDEX('Rochelle Loop Info'!$B$2:$Z$300,MATCH(I11,'Rochelle Loop Info'!$A$2:$A$300,0),MATCH($G$2,'Rochelle Loop Info'!$B$1:$Z$1,0)),"No Cust ID")</f>
        <v>580</v>
      </c>
      <c r="H11" s="4"/>
      <c r="I11" s="3" t="s">
        <v>173</v>
      </c>
      <c r="J11" s="3" t="s">
        <v>174</v>
      </c>
      <c r="K11" s="3" t="s">
        <v>175</v>
      </c>
      <c r="L11" s="3">
        <v>4</v>
      </c>
      <c r="M11" s="3" t="s">
        <v>35</v>
      </c>
      <c r="N11" s="3" t="s">
        <v>35</v>
      </c>
      <c r="O11" s="3" t="s">
        <v>176</v>
      </c>
      <c r="P11" s="3" t="str">
        <f t="shared" si="2"/>
        <v>208.89.149.111</v>
      </c>
      <c r="Q11" s="3" t="str">
        <f t="shared" si="2"/>
        <v>32</v>
      </c>
      <c r="R11" s="3" t="s">
        <v>177</v>
      </c>
      <c r="S11" s="3" t="s">
        <v>38</v>
      </c>
      <c r="T11" s="3" t="str">
        <f t="shared" si="3"/>
        <v/>
      </c>
      <c r="U11" s="3" t="str">
        <f t="shared" si="3"/>
        <v/>
      </c>
      <c r="V11" s="3" t="s">
        <v>38</v>
      </c>
      <c r="W11" s="3" t="s">
        <v>38</v>
      </c>
      <c r="X11" s="3" t="str">
        <f t="shared" si="4"/>
        <v/>
      </c>
      <c r="Y11" s="3" t="str">
        <f t="shared" si="4"/>
        <v/>
      </c>
      <c r="Z11" s="3" t="s">
        <v>38</v>
      </c>
      <c r="AA11" s="3" t="s">
        <v>38</v>
      </c>
      <c r="AB11" s="3" t="str">
        <f t="shared" si="5"/>
        <v/>
      </c>
      <c r="AC11" s="3" t="str">
        <f t="shared" si="6"/>
        <v/>
      </c>
      <c r="AD11" s="3" t="s">
        <v>38</v>
      </c>
      <c r="AE11" s="3" t="s">
        <v>38</v>
      </c>
      <c r="AF11" s="3" t="str">
        <f t="shared" si="7"/>
        <v/>
      </c>
      <c r="AG11" s="3" t="str">
        <f t="shared" si="7"/>
        <v/>
      </c>
      <c r="AH11" s="3" t="s">
        <v>38</v>
      </c>
    </row>
    <row r="12" spans="1:34" x14ac:dyDescent="0.35">
      <c r="A12" s="11" t="str">
        <v>Charnock Flooring</v>
      </c>
      <c r="B12" s="2"/>
      <c r="C12" s="13" t="str">
        <f>IFERROR(INDEX('Rochelle Loop Info'!$B$2:$Z$300,MATCH(I12,'Rochelle Loop Info'!$A$2:$A$300,0),MATCH($C$2,'Rochelle Loop Info'!$B$1:$Z$1,0)),"No Match")</f>
        <v>No Match</v>
      </c>
      <c r="D12" s="13" t="str">
        <f>IFERROR(INDEX('Rochelle Loop Info'!$B$2:$Z$300,MATCH(I12,'Rochelle Loop Info'!$A$2:$A$300,0),MATCH($D$2,'Rochelle Loop Info'!$B$1:$Z$1,0)),"No Port Info")</f>
        <v>No Port Info</v>
      </c>
      <c r="E12" s="13" t="str">
        <f t="shared" si="0"/>
        <v>No</v>
      </c>
      <c r="F12" s="13" t="str">
        <f t="shared" si="1"/>
        <v>No Match</v>
      </c>
      <c r="G12" s="13" t="str">
        <f>IFERROR(INDEX('Rochelle Loop Info'!$B$2:$Z$300,MATCH(I12,'Rochelle Loop Info'!$A$2:$A$300,0),MATCH($G$2,'Rochelle Loop Info'!$B$1:$Z$1,0)),"No Cust ID")</f>
        <v>No Cust ID</v>
      </c>
      <c r="H12" s="4"/>
      <c r="I12" s="3" t="s">
        <v>178</v>
      </c>
      <c r="J12" s="3" t="s">
        <v>174</v>
      </c>
      <c r="K12" s="3" t="s">
        <v>175</v>
      </c>
      <c r="L12" s="3">
        <v>6</v>
      </c>
      <c r="M12" s="3" t="s">
        <v>35</v>
      </c>
      <c r="N12" s="3" t="s">
        <v>35</v>
      </c>
      <c r="O12" s="3" t="s">
        <v>179</v>
      </c>
      <c r="P12" s="3" t="str">
        <f t="shared" si="2"/>
        <v>208.89.149.130</v>
      </c>
      <c r="Q12" s="3" t="str">
        <f t="shared" si="2"/>
        <v>32</v>
      </c>
      <c r="R12" s="3" t="s">
        <v>180</v>
      </c>
      <c r="S12" s="3" t="s">
        <v>38</v>
      </c>
      <c r="T12" s="3" t="str">
        <f t="shared" si="3"/>
        <v/>
      </c>
      <c r="U12" s="3" t="str">
        <f t="shared" si="3"/>
        <v/>
      </c>
      <c r="V12" s="3" t="s">
        <v>38</v>
      </c>
      <c r="W12" s="3" t="s">
        <v>38</v>
      </c>
      <c r="X12" s="3" t="str">
        <f t="shared" si="4"/>
        <v/>
      </c>
      <c r="Y12" s="3" t="str">
        <f t="shared" si="4"/>
        <v/>
      </c>
      <c r="Z12" s="3" t="s">
        <v>38</v>
      </c>
      <c r="AA12" s="3" t="s">
        <v>38</v>
      </c>
      <c r="AB12" s="3" t="str">
        <f t="shared" si="5"/>
        <v/>
      </c>
      <c r="AC12" s="3" t="str">
        <f t="shared" si="6"/>
        <v/>
      </c>
      <c r="AD12" s="3" t="s">
        <v>38</v>
      </c>
      <c r="AE12" s="3" t="s">
        <v>181</v>
      </c>
      <c r="AF12" s="3" t="str">
        <f t="shared" si="7"/>
        <v>172.19.30.156</v>
      </c>
      <c r="AG12" s="3" t="str">
        <f t="shared" si="7"/>
        <v>32</v>
      </c>
      <c r="AH12" s="3" t="s">
        <v>182</v>
      </c>
    </row>
    <row r="13" spans="1:34" x14ac:dyDescent="0.35">
      <c r="A13" s="11" t="str">
        <v>Printing ETC</v>
      </c>
      <c r="B13" s="2"/>
      <c r="C13" s="13" t="str">
        <f>IFERROR(INDEX('Rochelle Loop Info'!$B$2:$Z$300,MATCH(I13,'Rochelle Loop Info'!$A$2:$A$300,0),MATCH($C$2,'Rochelle Loop Info'!$B$1:$Z$1,0)),"No Match")</f>
        <v>Rochelle_1_10</v>
      </c>
      <c r="D13" s="13">
        <f>IFERROR(INDEX('Rochelle Loop Info'!$B$2:$Z$300,MATCH(I13,'Rochelle Loop Info'!$A$2:$A$300,0),MATCH($D$2,'Rochelle Loop Info'!$B$1:$Z$1,0)),"No Port Info")</f>
        <v>2</v>
      </c>
      <c r="E13" s="13" t="str">
        <f t="shared" si="0"/>
        <v>Yes</v>
      </c>
      <c r="F13" s="13" t="str">
        <f t="shared" si="1"/>
        <v>Match</v>
      </c>
      <c r="G13" s="13">
        <f>IFERROR(INDEX('Rochelle Loop Info'!$B$2:$Z$300,MATCH(I13,'Rochelle Loop Info'!$A$2:$A$300,0),MATCH($G$2,'Rochelle Loop Info'!$B$1:$Z$1,0)),"No Cust ID")</f>
        <v>530</v>
      </c>
      <c r="H13" s="4"/>
      <c r="I13" s="3" t="s">
        <v>183</v>
      </c>
      <c r="J13" s="3" t="s">
        <v>184</v>
      </c>
      <c r="K13" s="3" t="s">
        <v>185</v>
      </c>
      <c r="L13" s="3">
        <v>2</v>
      </c>
      <c r="M13" s="3" t="s">
        <v>35</v>
      </c>
      <c r="N13" s="3" t="s">
        <v>35</v>
      </c>
      <c r="O13" s="3" t="s">
        <v>186</v>
      </c>
      <c r="P13" s="3" t="str">
        <f t="shared" si="2"/>
        <v>208.89.149.108</v>
      </c>
      <c r="Q13" s="3" t="str">
        <f t="shared" si="2"/>
        <v>32</v>
      </c>
      <c r="R13" s="3" t="s">
        <v>187</v>
      </c>
      <c r="S13" s="3" t="s">
        <v>38</v>
      </c>
      <c r="T13" s="3" t="str">
        <f t="shared" si="3"/>
        <v/>
      </c>
      <c r="U13" s="3" t="str">
        <f t="shared" si="3"/>
        <v/>
      </c>
      <c r="V13" s="3" t="s">
        <v>38</v>
      </c>
      <c r="W13" s="3" t="s">
        <v>38</v>
      </c>
      <c r="X13" s="3" t="str">
        <f t="shared" si="4"/>
        <v/>
      </c>
      <c r="Y13" s="3" t="str">
        <f t="shared" si="4"/>
        <v/>
      </c>
      <c r="Z13" s="3" t="s">
        <v>38</v>
      </c>
      <c r="AA13" s="3" t="s">
        <v>38</v>
      </c>
      <c r="AB13" s="3" t="str">
        <f t="shared" si="5"/>
        <v/>
      </c>
      <c r="AC13" s="3" t="str">
        <f t="shared" si="6"/>
        <v/>
      </c>
      <c r="AD13" s="3" t="s">
        <v>38</v>
      </c>
      <c r="AE13" s="3" t="s">
        <v>38</v>
      </c>
      <c r="AF13" s="3" t="str">
        <f t="shared" si="7"/>
        <v/>
      </c>
      <c r="AG13" s="3" t="str">
        <f t="shared" si="7"/>
        <v/>
      </c>
      <c r="AH13" s="3" t="s">
        <v>38</v>
      </c>
    </row>
    <row r="14" spans="1:34" x14ac:dyDescent="0.35">
      <c r="A14" s="11" t="str">
        <v>Gary Phillips</v>
      </c>
      <c r="B14" s="2"/>
      <c r="C14" s="13" t="str">
        <f>IFERROR(INDEX('Rochelle Loop Info'!$B$2:$Z$300,MATCH(I14,'Rochelle Loop Info'!$A$2:$A$300,0),MATCH($C$2,'Rochelle Loop Info'!$B$1:$Z$1,0)),"No Match")</f>
        <v>Rochelle_1_10</v>
      </c>
      <c r="D14" s="13">
        <f>IFERROR(INDEX('Rochelle Loop Info'!$B$2:$Z$300,MATCH(I14,'Rochelle Loop Info'!$A$2:$A$300,0),MATCH($D$2,'Rochelle Loop Info'!$B$1:$Z$1,0)),"No Port Info")</f>
        <v>4</v>
      </c>
      <c r="E14" s="13" t="str">
        <f t="shared" si="0"/>
        <v>Yes</v>
      </c>
      <c r="F14" s="13" t="str">
        <f t="shared" si="1"/>
        <v>Match</v>
      </c>
      <c r="G14" s="13">
        <f>IFERROR(INDEX('Rochelle Loop Info'!$B$2:$Z$300,MATCH(I14,'Rochelle Loop Info'!$A$2:$A$300,0),MATCH($G$2,'Rochelle Loop Info'!$B$1:$Z$1,0)),"No Cust ID")</f>
        <v>532</v>
      </c>
      <c r="H14" s="4"/>
      <c r="I14" s="3" t="s">
        <v>188</v>
      </c>
      <c r="J14" s="3" t="s">
        <v>184</v>
      </c>
      <c r="K14" s="3" t="s">
        <v>185</v>
      </c>
      <c r="L14" s="3">
        <v>4</v>
      </c>
      <c r="M14" s="3" t="s">
        <v>35</v>
      </c>
      <c r="N14" s="3" t="s">
        <v>35</v>
      </c>
      <c r="O14" s="3" t="s">
        <v>189</v>
      </c>
      <c r="P14" s="3" t="str">
        <f t="shared" si="2"/>
        <v>208.89.149.76</v>
      </c>
      <c r="Q14" s="3" t="str">
        <f t="shared" si="2"/>
        <v>32</v>
      </c>
      <c r="R14" s="3" t="s">
        <v>190</v>
      </c>
      <c r="S14" s="3" t="s">
        <v>38</v>
      </c>
      <c r="T14" s="3" t="str">
        <f t="shared" si="3"/>
        <v/>
      </c>
      <c r="U14" s="3" t="str">
        <f t="shared" si="3"/>
        <v/>
      </c>
      <c r="V14" s="3" t="s">
        <v>38</v>
      </c>
      <c r="W14" s="3" t="s">
        <v>38</v>
      </c>
      <c r="X14" s="3" t="str">
        <f t="shared" si="4"/>
        <v/>
      </c>
      <c r="Y14" s="3" t="str">
        <f t="shared" si="4"/>
        <v/>
      </c>
      <c r="Z14" s="3" t="s">
        <v>38</v>
      </c>
      <c r="AA14" s="3" t="s">
        <v>38</v>
      </c>
      <c r="AB14" s="3" t="str">
        <f t="shared" si="5"/>
        <v/>
      </c>
      <c r="AC14" s="3" t="str">
        <f t="shared" si="6"/>
        <v/>
      </c>
      <c r="AD14" s="3" t="s">
        <v>38</v>
      </c>
      <c r="AE14" s="3" t="s">
        <v>191</v>
      </c>
      <c r="AF14" s="3" t="str">
        <f t="shared" si="7"/>
        <v>D8:B6:B7:E4:6C:E6</v>
      </c>
      <c r="AG14" s="3" t="str">
        <f t="shared" si="7"/>
        <v/>
      </c>
      <c r="AH14" s="3" t="s">
        <v>192</v>
      </c>
    </row>
    <row r="15" spans="1:34" x14ac:dyDescent="0.35">
      <c r="A15" s="11" t="str">
        <v>Janet Kramer</v>
      </c>
      <c r="B15" s="2"/>
      <c r="C15" s="13" t="str">
        <f>IFERROR(INDEX('Rochelle Loop Info'!$B$2:$Z$300,MATCH(I15,'Rochelle Loop Info'!$A$2:$A$300,0),MATCH($C$2,'Rochelle Loop Info'!$B$1:$Z$1,0)),"No Match")</f>
        <v>Rochelle_1_10</v>
      </c>
      <c r="D15" s="13">
        <f>IFERROR(INDEX('Rochelle Loop Info'!$B$2:$Z$300,MATCH(I15,'Rochelle Loop Info'!$A$2:$A$300,0),MATCH($D$2,'Rochelle Loop Info'!$B$1:$Z$1,0)),"No Port Info")</f>
        <v>15</v>
      </c>
      <c r="E15" s="13" t="str">
        <f t="shared" si="0"/>
        <v>Yes</v>
      </c>
      <c r="F15" s="13" t="str">
        <f t="shared" si="1"/>
        <v>Match</v>
      </c>
      <c r="G15" s="13">
        <f>IFERROR(INDEX('Rochelle Loop Info'!$B$2:$Z$300,MATCH(I15,'Rochelle Loop Info'!$A$2:$A$300,0),MATCH($G$2,'Rochelle Loop Info'!$B$1:$Z$1,0)),"No Cust ID")</f>
        <v>543</v>
      </c>
      <c r="H15" s="4"/>
      <c r="I15" s="3" t="s">
        <v>193</v>
      </c>
      <c r="J15" s="3" t="s">
        <v>184</v>
      </c>
      <c r="K15" s="3" t="s">
        <v>185</v>
      </c>
      <c r="L15" s="3">
        <v>15</v>
      </c>
      <c r="M15" s="3" t="s">
        <v>35</v>
      </c>
      <c r="N15" s="3" t="s">
        <v>35</v>
      </c>
      <c r="O15" s="3" t="s">
        <v>194</v>
      </c>
      <c r="P15" s="3" t="str">
        <f t="shared" si="2"/>
        <v>208.89.149.57</v>
      </c>
      <c r="Q15" s="3" t="str">
        <f t="shared" si="2"/>
        <v>32</v>
      </c>
      <c r="R15" s="3" t="s">
        <v>195</v>
      </c>
      <c r="S15" s="3" t="s">
        <v>38</v>
      </c>
      <c r="T15" s="3" t="str">
        <f t="shared" si="3"/>
        <v/>
      </c>
      <c r="U15" s="3" t="str">
        <f t="shared" si="3"/>
        <v/>
      </c>
      <c r="V15" s="3" t="s">
        <v>38</v>
      </c>
      <c r="W15" s="3" t="s">
        <v>38</v>
      </c>
      <c r="X15" s="3" t="str">
        <f t="shared" si="4"/>
        <v/>
      </c>
      <c r="Y15" s="3" t="str">
        <f t="shared" si="4"/>
        <v/>
      </c>
      <c r="Z15" s="3" t="s">
        <v>38</v>
      </c>
      <c r="AA15" s="3" t="s">
        <v>38</v>
      </c>
      <c r="AB15" s="3" t="str">
        <f t="shared" si="5"/>
        <v/>
      </c>
      <c r="AC15" s="3" t="str">
        <f t="shared" si="6"/>
        <v/>
      </c>
      <c r="AD15" s="3" t="s">
        <v>38</v>
      </c>
      <c r="AE15" s="3" t="s">
        <v>196</v>
      </c>
      <c r="AF15" s="3" t="str">
        <f t="shared" si="7"/>
        <v>C8:D1:2A:47:4D:3A</v>
      </c>
      <c r="AG15" s="3" t="str">
        <f t="shared" si="7"/>
        <v/>
      </c>
      <c r="AH15" s="3" t="s">
        <v>197</v>
      </c>
    </row>
    <row r="16" spans="1:34" x14ac:dyDescent="0.35">
      <c r="A16" s="11" t="str">
        <v>Jare Kohn</v>
      </c>
      <c r="B16" s="2"/>
      <c r="C16" s="13" t="str">
        <f>IFERROR(INDEX('Rochelle Loop Info'!$B$2:$Z$300,MATCH(I16,'Rochelle Loop Info'!$A$2:$A$300,0),MATCH($C$2,'Rochelle Loop Info'!$B$1:$Z$1,0)),"No Match")</f>
        <v>Rochelle_1_10</v>
      </c>
      <c r="D16" s="13">
        <f>IFERROR(INDEX('Rochelle Loop Info'!$B$2:$Z$300,MATCH(I16,'Rochelle Loop Info'!$A$2:$A$300,0),MATCH($D$2,'Rochelle Loop Info'!$B$1:$Z$1,0)),"No Port Info")</f>
        <v>17</v>
      </c>
      <c r="E16" s="13" t="str">
        <f t="shared" si="0"/>
        <v>Yes</v>
      </c>
      <c r="F16" s="13" t="str">
        <f t="shared" si="1"/>
        <v>Match</v>
      </c>
      <c r="G16" s="13">
        <f>IFERROR(INDEX('Rochelle Loop Info'!$B$2:$Z$300,MATCH(I16,'Rochelle Loop Info'!$A$2:$A$300,0),MATCH($G$2,'Rochelle Loop Info'!$B$1:$Z$1,0)),"No Cust ID")</f>
        <v>545</v>
      </c>
      <c r="H16" s="4"/>
      <c r="I16" s="3" t="s">
        <v>198</v>
      </c>
      <c r="J16" s="3" t="s">
        <v>184</v>
      </c>
      <c r="K16" s="3" t="s">
        <v>185</v>
      </c>
      <c r="L16" s="3">
        <v>17</v>
      </c>
      <c r="M16" s="3" t="s">
        <v>35</v>
      </c>
      <c r="N16" s="3" t="s">
        <v>35</v>
      </c>
      <c r="O16" s="3" t="s">
        <v>199</v>
      </c>
      <c r="P16" s="3" t="str">
        <f t="shared" si="2"/>
        <v>208.89.149.95</v>
      </c>
      <c r="Q16" s="3" t="str">
        <f t="shared" si="2"/>
        <v>32</v>
      </c>
      <c r="R16" s="3" t="s">
        <v>200</v>
      </c>
      <c r="S16" s="3" t="s">
        <v>38</v>
      </c>
      <c r="T16" s="3" t="str">
        <f t="shared" si="3"/>
        <v/>
      </c>
      <c r="U16" s="3" t="str">
        <f t="shared" si="3"/>
        <v/>
      </c>
      <c r="V16" s="3" t="s">
        <v>38</v>
      </c>
      <c r="W16" s="3" t="s">
        <v>38</v>
      </c>
      <c r="X16" s="3" t="str">
        <f t="shared" si="4"/>
        <v/>
      </c>
      <c r="Y16" s="3" t="str">
        <f t="shared" si="4"/>
        <v/>
      </c>
      <c r="Z16" s="3" t="s">
        <v>38</v>
      </c>
      <c r="AA16" s="3" t="s">
        <v>38</v>
      </c>
      <c r="AB16" s="3" t="str">
        <f t="shared" si="5"/>
        <v/>
      </c>
      <c r="AC16" s="3" t="str">
        <f t="shared" si="6"/>
        <v/>
      </c>
      <c r="AD16" s="3" t="s">
        <v>38</v>
      </c>
      <c r="AE16" s="3" t="s">
        <v>38</v>
      </c>
      <c r="AF16" s="3" t="str">
        <f t="shared" si="7"/>
        <v/>
      </c>
      <c r="AG16" s="3" t="str">
        <f t="shared" si="7"/>
        <v/>
      </c>
      <c r="AH16" s="3" t="s">
        <v>38</v>
      </c>
    </row>
    <row r="17" spans="1:34" x14ac:dyDescent="0.35">
      <c r="A17" s="11" t="str">
        <v>Daniel Bramel</v>
      </c>
      <c r="B17" s="2"/>
      <c r="C17" s="13" t="str">
        <f>IFERROR(INDEX('Rochelle Loop Info'!$B$2:$Z$300,MATCH(I17,'Rochelle Loop Info'!$A$2:$A$300,0),MATCH($C$2,'Rochelle Loop Info'!$B$1:$Z$1,0)),"No Match")</f>
        <v>Rochelle_1_10</v>
      </c>
      <c r="D17" s="13">
        <f>IFERROR(INDEX('Rochelle Loop Info'!$B$2:$Z$300,MATCH(I17,'Rochelle Loop Info'!$A$2:$A$300,0),MATCH($D$2,'Rochelle Loop Info'!$B$1:$Z$1,0)),"No Port Info")</f>
        <v>22</v>
      </c>
      <c r="E17" s="13" t="str">
        <f t="shared" si="0"/>
        <v>Yes</v>
      </c>
      <c r="F17" s="13" t="str">
        <f t="shared" si="1"/>
        <v>Match</v>
      </c>
      <c r="G17" s="13">
        <f>IFERROR(INDEX('Rochelle Loop Info'!$B$2:$Z$300,MATCH(I17,'Rochelle Loop Info'!$A$2:$A$300,0),MATCH($G$2,'Rochelle Loop Info'!$B$1:$Z$1,0)),"No Cust ID")</f>
        <v>550</v>
      </c>
      <c r="H17" s="4"/>
      <c r="I17" s="3" t="s">
        <v>201</v>
      </c>
      <c r="J17" s="3" t="s">
        <v>184</v>
      </c>
      <c r="K17" s="3" t="s">
        <v>185</v>
      </c>
      <c r="L17" s="3">
        <v>22</v>
      </c>
      <c r="M17" s="3" t="s">
        <v>35</v>
      </c>
      <c r="N17" s="3" t="s">
        <v>35</v>
      </c>
      <c r="O17" s="3" t="s">
        <v>202</v>
      </c>
      <c r="P17" s="3" t="str">
        <f t="shared" si="2"/>
        <v>208.89.149.117</v>
      </c>
      <c r="Q17" s="3" t="str">
        <f t="shared" si="2"/>
        <v>32</v>
      </c>
      <c r="R17" s="3" t="s">
        <v>203</v>
      </c>
      <c r="S17" s="3" t="s">
        <v>38</v>
      </c>
      <c r="T17" s="3" t="str">
        <f t="shared" si="3"/>
        <v/>
      </c>
      <c r="U17" s="3" t="str">
        <f t="shared" si="3"/>
        <v/>
      </c>
      <c r="V17" s="3" t="s">
        <v>38</v>
      </c>
      <c r="W17" s="3" t="s">
        <v>38</v>
      </c>
      <c r="X17" s="3" t="str">
        <f t="shared" si="4"/>
        <v/>
      </c>
      <c r="Y17" s="3" t="str">
        <f t="shared" si="4"/>
        <v/>
      </c>
      <c r="Z17" s="3" t="s">
        <v>38</v>
      </c>
      <c r="AA17" s="3" t="s">
        <v>38</v>
      </c>
      <c r="AB17" s="3" t="str">
        <f t="shared" si="5"/>
        <v/>
      </c>
      <c r="AC17" s="3" t="str">
        <f t="shared" si="6"/>
        <v/>
      </c>
      <c r="AD17" s="3" t="s">
        <v>38</v>
      </c>
      <c r="AE17" s="3" t="s">
        <v>38</v>
      </c>
      <c r="AF17" s="3" t="str">
        <f t="shared" si="7"/>
        <v/>
      </c>
      <c r="AG17" s="3" t="str">
        <f t="shared" si="7"/>
        <v/>
      </c>
      <c r="AH17" s="3" t="s">
        <v>38</v>
      </c>
    </row>
    <row r="18" spans="1:34" x14ac:dyDescent="0.35">
      <c r="A18" s="11" t="str">
        <v>Alan Ewald</v>
      </c>
      <c r="B18" s="2"/>
      <c r="C18" s="13" t="str">
        <f>IFERROR(INDEX('Rochelle Loop Info'!$B$2:$Z$300,MATCH(I18,'Rochelle Loop Info'!$A$2:$A$300,0),MATCH($C$2,'Rochelle Loop Info'!$B$1:$Z$1,0)),"No Match")</f>
        <v>Rochelle_1_10</v>
      </c>
      <c r="D18" s="13">
        <f>IFERROR(INDEX('Rochelle Loop Info'!$B$2:$Z$300,MATCH(I18,'Rochelle Loop Info'!$A$2:$A$300,0),MATCH($D$2,'Rochelle Loop Info'!$B$1:$Z$1,0)),"No Port Info")</f>
        <v>23</v>
      </c>
      <c r="E18" s="13" t="str">
        <f t="shared" si="0"/>
        <v>Yes</v>
      </c>
      <c r="F18" s="13" t="str">
        <f t="shared" si="1"/>
        <v>Match</v>
      </c>
      <c r="G18" s="13">
        <f>IFERROR(INDEX('Rochelle Loop Info'!$B$2:$Z$300,MATCH(I18,'Rochelle Loop Info'!$A$2:$A$300,0),MATCH($G$2,'Rochelle Loop Info'!$B$1:$Z$1,0)),"No Cust ID")</f>
        <v>551</v>
      </c>
      <c r="H18" s="4"/>
      <c r="I18" s="3" t="s">
        <v>204</v>
      </c>
      <c r="J18" s="3" t="s">
        <v>184</v>
      </c>
      <c r="K18" s="3" t="s">
        <v>185</v>
      </c>
      <c r="L18" s="3">
        <v>23</v>
      </c>
      <c r="M18" s="3" t="s">
        <v>35</v>
      </c>
      <c r="N18" s="3" t="s">
        <v>35</v>
      </c>
      <c r="O18" s="3" t="s">
        <v>205</v>
      </c>
      <c r="P18" s="3" t="str">
        <f t="shared" si="2"/>
        <v>208.89.149.77</v>
      </c>
      <c r="Q18" s="3" t="str">
        <f t="shared" si="2"/>
        <v>32</v>
      </c>
      <c r="R18" s="3" t="s">
        <v>206</v>
      </c>
      <c r="S18" s="3" t="s">
        <v>38</v>
      </c>
      <c r="T18" s="3" t="str">
        <f t="shared" si="3"/>
        <v/>
      </c>
      <c r="U18" s="3" t="str">
        <f t="shared" si="3"/>
        <v/>
      </c>
      <c r="V18" s="3" t="s">
        <v>38</v>
      </c>
      <c r="W18" s="3" t="s">
        <v>38</v>
      </c>
      <c r="X18" s="3" t="str">
        <f t="shared" si="4"/>
        <v/>
      </c>
      <c r="Y18" s="3" t="str">
        <f t="shared" si="4"/>
        <v/>
      </c>
      <c r="Z18" s="3" t="s">
        <v>38</v>
      </c>
      <c r="AA18" s="3" t="s">
        <v>38</v>
      </c>
      <c r="AB18" s="3" t="str">
        <f t="shared" si="5"/>
        <v/>
      </c>
      <c r="AC18" s="3" t="str">
        <f t="shared" si="6"/>
        <v/>
      </c>
      <c r="AD18" s="3" t="s">
        <v>38</v>
      </c>
      <c r="AE18" s="3" t="s">
        <v>38</v>
      </c>
      <c r="AF18" s="3" t="str">
        <f t="shared" si="7"/>
        <v/>
      </c>
      <c r="AG18" s="3" t="str">
        <f t="shared" si="7"/>
        <v/>
      </c>
      <c r="AH18" s="3" t="s">
        <v>38</v>
      </c>
    </row>
    <row r="19" spans="1:34" x14ac:dyDescent="0.35">
      <c r="A19" s="11" t="str">
        <v>Alberta Taylor</v>
      </c>
      <c r="B19" s="2"/>
      <c r="C19" s="13" t="str">
        <f>IFERROR(INDEX('Rochelle Loop Info'!$B$2:$Z$300,MATCH(I19,'Rochelle Loop Info'!$A$2:$A$300,0),MATCH($C$2,'Rochelle Loop Info'!$B$1:$Z$1,0)),"No Match")</f>
        <v>Rochelle_1_10</v>
      </c>
      <c r="D19" s="13">
        <f>IFERROR(INDEX('Rochelle Loop Info'!$B$2:$Z$300,MATCH(I19,'Rochelle Loop Info'!$A$2:$A$300,0),MATCH($D$2,'Rochelle Loop Info'!$B$1:$Z$1,0)),"No Port Info")</f>
        <v>24</v>
      </c>
      <c r="E19" s="13" t="str">
        <f t="shared" si="0"/>
        <v>Yes</v>
      </c>
      <c r="F19" s="13" t="str">
        <f t="shared" si="1"/>
        <v>Match</v>
      </c>
      <c r="G19" s="13">
        <f>IFERROR(INDEX('Rochelle Loop Info'!$B$2:$Z$300,MATCH(I19,'Rochelle Loop Info'!$A$2:$A$300,0),MATCH($G$2,'Rochelle Loop Info'!$B$1:$Z$1,0)),"No Cust ID")</f>
        <v>552</v>
      </c>
      <c r="H19" s="4"/>
      <c r="I19" s="3" t="s">
        <v>207</v>
      </c>
      <c r="J19" s="3" t="s">
        <v>184</v>
      </c>
      <c r="K19" s="3" t="s">
        <v>185</v>
      </c>
      <c r="L19" s="3">
        <v>24</v>
      </c>
      <c r="M19" s="3" t="s">
        <v>35</v>
      </c>
      <c r="N19" s="3" t="s">
        <v>35</v>
      </c>
      <c r="O19" s="3" t="s">
        <v>208</v>
      </c>
      <c r="P19" s="3" t="str">
        <f t="shared" si="2"/>
        <v>208.89.149.89</v>
      </c>
      <c r="Q19" s="3" t="str">
        <f t="shared" si="2"/>
        <v>32</v>
      </c>
      <c r="R19" s="3" t="s">
        <v>209</v>
      </c>
      <c r="S19" s="3" t="s">
        <v>38</v>
      </c>
      <c r="T19" s="3" t="str">
        <f t="shared" si="3"/>
        <v/>
      </c>
      <c r="U19" s="3" t="str">
        <f t="shared" si="3"/>
        <v/>
      </c>
      <c r="V19" s="3" t="s">
        <v>38</v>
      </c>
      <c r="W19" s="3" t="s">
        <v>38</v>
      </c>
      <c r="X19" s="3" t="str">
        <f t="shared" si="4"/>
        <v/>
      </c>
      <c r="Y19" s="3" t="str">
        <f t="shared" si="4"/>
        <v/>
      </c>
      <c r="Z19" s="3" t="s">
        <v>38</v>
      </c>
      <c r="AA19" s="3" t="s">
        <v>38</v>
      </c>
      <c r="AB19" s="3" t="str">
        <f t="shared" si="5"/>
        <v/>
      </c>
      <c r="AC19" s="3" t="str">
        <f t="shared" si="6"/>
        <v/>
      </c>
      <c r="AD19" s="3" t="s">
        <v>38</v>
      </c>
      <c r="AE19" s="3" t="s">
        <v>210</v>
      </c>
      <c r="AF19" s="3" t="str">
        <f t="shared" si="7"/>
        <v>172.19.30.124</v>
      </c>
      <c r="AG19" s="3" t="str">
        <f t="shared" si="7"/>
        <v>32</v>
      </c>
      <c r="AH19" s="3" t="s">
        <v>211</v>
      </c>
    </row>
    <row r="20" spans="1:34" x14ac:dyDescent="0.35">
      <c r="A20" s="11" t="str">
        <v>DNA (Office 3)</v>
      </c>
      <c r="B20" s="2"/>
      <c r="C20" s="13" t="str">
        <f>IFERROR(INDEX('Rochelle Loop Info'!$B$2:$Z$300,MATCH(I20,'Rochelle Loop Info'!$A$2:$A$300,0),MATCH($C$2,'Rochelle Loop Info'!$B$1:$Z$1,0)),"No Match")</f>
        <v>No Match</v>
      </c>
      <c r="D20" s="13" t="str">
        <f>IFERROR(INDEX('Rochelle Loop Info'!$B$2:$Z$300,MATCH(I20,'Rochelle Loop Info'!$A$2:$A$300,0),MATCH($D$2,'Rochelle Loop Info'!$B$1:$Z$1,0)),"No Port Info")</f>
        <v>No Port Info</v>
      </c>
      <c r="E20" s="13" t="str">
        <f t="shared" si="0"/>
        <v>No</v>
      </c>
      <c r="F20" s="13" t="str">
        <f t="shared" si="1"/>
        <v>No Match</v>
      </c>
      <c r="G20" s="13" t="str">
        <f>IFERROR(INDEX('Rochelle Loop Info'!$B$2:$Z$300,MATCH(I20,'Rochelle Loop Info'!$A$2:$A$300,0),MATCH($G$2,'Rochelle Loop Info'!$B$1:$Z$1,0)),"No Cust ID")</f>
        <v>No Cust ID</v>
      </c>
      <c r="H20" s="4"/>
      <c r="I20" s="3" t="s">
        <v>212</v>
      </c>
      <c r="J20" s="3" t="s">
        <v>213</v>
      </c>
      <c r="K20" s="3" t="s">
        <v>214</v>
      </c>
      <c r="L20" s="3">
        <v>33</v>
      </c>
      <c r="M20" s="3" t="s">
        <v>35</v>
      </c>
      <c r="N20" s="3" t="s">
        <v>35</v>
      </c>
      <c r="O20" s="3" t="s">
        <v>215</v>
      </c>
      <c r="P20" s="3" t="str">
        <f t="shared" si="2"/>
        <v>192.168.122.50</v>
      </c>
      <c r="Q20" s="3" t="str">
        <f t="shared" si="2"/>
        <v>32</v>
      </c>
      <c r="R20" s="3" t="s">
        <v>216</v>
      </c>
      <c r="S20" s="3" t="s">
        <v>38</v>
      </c>
      <c r="T20" s="3" t="str">
        <f t="shared" si="3"/>
        <v/>
      </c>
      <c r="U20" s="3" t="str">
        <f t="shared" si="3"/>
        <v/>
      </c>
      <c r="V20" s="3" t="s">
        <v>38</v>
      </c>
      <c r="W20" s="3" t="s">
        <v>38</v>
      </c>
      <c r="X20" s="3" t="str">
        <f t="shared" si="4"/>
        <v/>
      </c>
      <c r="Y20" s="3" t="str">
        <f t="shared" si="4"/>
        <v/>
      </c>
      <c r="Z20" s="3" t="s">
        <v>38</v>
      </c>
      <c r="AA20" s="3" t="s">
        <v>38</v>
      </c>
      <c r="AB20" s="3" t="str">
        <f t="shared" si="5"/>
        <v/>
      </c>
      <c r="AC20" s="3" t="str">
        <f t="shared" si="6"/>
        <v/>
      </c>
      <c r="AD20" s="3" t="s">
        <v>38</v>
      </c>
      <c r="AE20" s="3" t="s">
        <v>38</v>
      </c>
      <c r="AF20" s="3" t="str">
        <f t="shared" si="7"/>
        <v/>
      </c>
      <c r="AG20" s="3" t="str">
        <f t="shared" si="7"/>
        <v/>
      </c>
      <c r="AH20" s="3" t="s">
        <v>38</v>
      </c>
    </row>
    <row r="21" spans="1:34" x14ac:dyDescent="0.35">
      <c r="A21" s="11" t="str">
        <v>DNA (Office 4)</v>
      </c>
      <c r="B21" s="2"/>
      <c r="C21" s="13" t="str">
        <f>IFERROR(INDEX('Rochelle Loop Info'!$B$2:$Z$300,MATCH(I21,'Rochelle Loop Info'!$A$2:$A$300,0),MATCH($C$2,'Rochelle Loop Info'!$B$1:$Z$1,0)),"No Match")</f>
        <v>Rochelle_1_1</v>
      </c>
      <c r="D21" s="13">
        <f>IFERROR(INDEX('Rochelle Loop Info'!$B$2:$Z$300,MATCH(I21,'Rochelle Loop Info'!$A$2:$A$300,0),MATCH($D$2,'Rochelle Loop Info'!$B$1:$Z$1,0)),"No Port Info")</f>
        <v>2</v>
      </c>
      <c r="E21" s="13" t="str">
        <f t="shared" si="0"/>
        <v>Yes</v>
      </c>
      <c r="F21" s="13" t="str">
        <f t="shared" si="1"/>
        <v>Match</v>
      </c>
      <c r="G21" s="13">
        <f>IFERROR(INDEX('Rochelle Loop Info'!$B$2:$Z$300,MATCH(I21,'Rochelle Loop Info'!$A$2:$A$300,0),MATCH($G$2,'Rochelle Loop Info'!$B$1:$Z$1,0)),"No Cust ID")</f>
        <v>434</v>
      </c>
      <c r="H21" s="4"/>
      <c r="I21" s="3" t="s">
        <v>217</v>
      </c>
      <c r="J21" s="3" t="s">
        <v>218</v>
      </c>
      <c r="K21" s="3" t="s">
        <v>219</v>
      </c>
      <c r="L21" s="3">
        <v>2</v>
      </c>
      <c r="M21" s="3" t="s">
        <v>35</v>
      </c>
      <c r="N21" s="3" t="s">
        <v>35</v>
      </c>
      <c r="O21" s="3" t="s">
        <v>220</v>
      </c>
      <c r="P21" s="3" t="str">
        <f t="shared" si="2"/>
        <v>208.89.149.53</v>
      </c>
      <c r="Q21" s="3" t="str">
        <f t="shared" si="2"/>
        <v>32</v>
      </c>
      <c r="R21" s="3" t="s">
        <v>221</v>
      </c>
      <c r="S21" s="3" t="s">
        <v>38</v>
      </c>
      <c r="T21" s="3" t="str">
        <f t="shared" si="3"/>
        <v/>
      </c>
      <c r="U21" s="3" t="str">
        <f t="shared" si="3"/>
        <v/>
      </c>
      <c r="V21" s="3" t="s">
        <v>38</v>
      </c>
      <c r="W21" s="3" t="s">
        <v>38</v>
      </c>
      <c r="X21" s="3" t="str">
        <f t="shared" si="4"/>
        <v/>
      </c>
      <c r="Y21" s="3" t="str">
        <f t="shared" si="4"/>
        <v/>
      </c>
      <c r="Z21" s="3" t="s">
        <v>38</v>
      </c>
      <c r="AA21" s="3" t="s">
        <v>38</v>
      </c>
      <c r="AB21" s="3" t="str">
        <f t="shared" si="5"/>
        <v/>
      </c>
      <c r="AC21" s="3" t="str">
        <f t="shared" si="6"/>
        <v/>
      </c>
      <c r="AD21" s="3" t="s">
        <v>38</v>
      </c>
      <c r="AE21" s="3" t="s">
        <v>222</v>
      </c>
      <c r="AF21" s="3" t="str">
        <f t="shared" si="7"/>
        <v>172.19.30.2</v>
      </c>
      <c r="AG21" s="3" t="str">
        <f t="shared" si="7"/>
        <v>32</v>
      </c>
      <c r="AH21" s="3" t="s">
        <v>223</v>
      </c>
    </row>
    <row r="22" spans="1:34" x14ac:dyDescent="0.35">
      <c r="A22" s="11" t="str">
        <v>DNA (Office 5)</v>
      </c>
      <c r="B22" s="2"/>
      <c r="C22" s="13" t="str">
        <f>IFERROR(INDEX('Rochelle Loop Info'!$B$2:$Z$300,MATCH(I22,'Rochelle Loop Info'!$A$2:$A$300,0),MATCH($C$2,'Rochelle Loop Info'!$B$1:$Z$1,0)),"No Match")</f>
        <v>Rochelle_1_1</v>
      </c>
      <c r="D22" s="13">
        <f>IFERROR(INDEX('Rochelle Loop Info'!$B$2:$Z$300,MATCH(I22,'Rochelle Loop Info'!$A$2:$A$300,0),MATCH($D$2,'Rochelle Loop Info'!$B$1:$Z$1,0)),"No Port Info")</f>
        <v>9</v>
      </c>
      <c r="E22" s="13" t="str">
        <f t="shared" si="0"/>
        <v>Yes</v>
      </c>
      <c r="F22" s="13" t="str">
        <f t="shared" si="1"/>
        <v>Match</v>
      </c>
      <c r="G22" s="13">
        <f>IFERROR(INDEX('Rochelle Loop Info'!$B$2:$Z$300,MATCH(I22,'Rochelle Loop Info'!$A$2:$A$300,0),MATCH($G$2,'Rochelle Loop Info'!$B$1:$Z$1,0)),"No Cust ID")</f>
        <v>441</v>
      </c>
      <c r="H22" s="4"/>
      <c r="I22" s="3" t="s">
        <v>224</v>
      </c>
      <c r="J22" s="3" t="s">
        <v>218</v>
      </c>
      <c r="K22" s="3" t="s">
        <v>219</v>
      </c>
      <c r="L22" s="3">
        <v>9</v>
      </c>
      <c r="M22" s="3" t="s">
        <v>35</v>
      </c>
      <c r="N22" s="3" t="s">
        <v>35</v>
      </c>
      <c r="O22" s="3" t="s">
        <v>225</v>
      </c>
      <c r="P22" s="3" t="str">
        <f t="shared" si="2"/>
        <v>208.89.149.109</v>
      </c>
      <c r="Q22" s="3" t="str">
        <f t="shared" si="2"/>
        <v>32</v>
      </c>
      <c r="R22" s="3" t="s">
        <v>226</v>
      </c>
      <c r="S22" s="3" t="s">
        <v>38</v>
      </c>
      <c r="T22" s="3" t="str">
        <f t="shared" si="3"/>
        <v/>
      </c>
      <c r="U22" s="3" t="str">
        <f t="shared" si="3"/>
        <v/>
      </c>
      <c r="V22" s="3" t="s">
        <v>38</v>
      </c>
      <c r="W22" s="3" t="s">
        <v>38</v>
      </c>
      <c r="X22" s="3" t="str">
        <f t="shared" si="4"/>
        <v/>
      </c>
      <c r="Y22" s="3" t="str">
        <f t="shared" si="4"/>
        <v/>
      </c>
      <c r="Z22" s="3" t="s">
        <v>38</v>
      </c>
      <c r="AA22" s="3" t="s">
        <v>38</v>
      </c>
      <c r="AB22" s="3" t="str">
        <f t="shared" si="5"/>
        <v/>
      </c>
      <c r="AC22" s="3" t="str">
        <f t="shared" si="6"/>
        <v/>
      </c>
      <c r="AD22" s="3" t="s">
        <v>38</v>
      </c>
      <c r="AE22" s="3" t="s">
        <v>227</v>
      </c>
      <c r="AF22" s="3" t="str">
        <f t="shared" si="7"/>
        <v>172.19.30.9</v>
      </c>
      <c r="AG22" s="3" t="str">
        <f t="shared" si="7"/>
        <v>32</v>
      </c>
      <c r="AH22" s="3" t="s">
        <v>228</v>
      </c>
    </row>
    <row r="23" spans="1:34" x14ac:dyDescent="0.35">
      <c r="A23" s="11" t="str">
        <v>DNA (Office 6)</v>
      </c>
      <c r="B23" s="2"/>
      <c r="C23" s="13" t="str">
        <f>IFERROR(INDEX('Rochelle Loop Info'!$B$2:$Z$300,MATCH(I23,'Rochelle Loop Info'!$A$2:$A$300,0),MATCH($C$2,'Rochelle Loop Info'!$B$1:$Z$1,0)),"No Match")</f>
        <v>Rochelle_1_1</v>
      </c>
      <c r="D23" s="13">
        <f>IFERROR(INDEX('Rochelle Loop Info'!$B$2:$Z$300,MATCH(I23,'Rochelle Loop Info'!$A$2:$A$300,0),MATCH($D$2,'Rochelle Loop Info'!$B$1:$Z$1,0)),"No Port Info")</f>
        <v>13</v>
      </c>
      <c r="E23" s="13" t="str">
        <f t="shared" si="0"/>
        <v>Yes</v>
      </c>
      <c r="F23" s="13" t="str">
        <f t="shared" si="1"/>
        <v>Match</v>
      </c>
      <c r="G23" s="13">
        <f>IFERROR(INDEX('Rochelle Loop Info'!$B$2:$Z$300,MATCH(I23,'Rochelle Loop Info'!$A$2:$A$300,0),MATCH($G$2,'Rochelle Loop Info'!$B$1:$Z$1,0)),"No Cust ID")</f>
        <v>445</v>
      </c>
      <c r="H23" s="4"/>
      <c r="I23" s="3" t="s">
        <v>229</v>
      </c>
      <c r="J23" s="3" t="s">
        <v>218</v>
      </c>
      <c r="K23" s="3" t="s">
        <v>219</v>
      </c>
      <c r="L23" s="3">
        <v>13</v>
      </c>
      <c r="M23" s="3" t="s">
        <v>35</v>
      </c>
      <c r="N23" s="3" t="s">
        <v>35</v>
      </c>
      <c r="O23" s="3" t="s">
        <v>230</v>
      </c>
      <c r="P23" s="3" t="str">
        <f t="shared" si="2"/>
        <v>208.89.149.107</v>
      </c>
      <c r="Q23" s="3" t="str">
        <f t="shared" si="2"/>
        <v>32</v>
      </c>
      <c r="R23" s="3" t="s">
        <v>231</v>
      </c>
      <c r="S23" s="3" t="s">
        <v>38</v>
      </c>
      <c r="T23" s="3" t="str">
        <f t="shared" si="3"/>
        <v/>
      </c>
      <c r="U23" s="3" t="str">
        <f t="shared" si="3"/>
        <v/>
      </c>
      <c r="V23" s="3" t="s">
        <v>38</v>
      </c>
      <c r="W23" s="3" t="s">
        <v>38</v>
      </c>
      <c r="X23" s="3" t="str">
        <f t="shared" si="4"/>
        <v/>
      </c>
      <c r="Y23" s="3" t="str">
        <f t="shared" si="4"/>
        <v/>
      </c>
      <c r="Z23" s="3" t="s">
        <v>38</v>
      </c>
      <c r="AA23" s="3" t="s">
        <v>38</v>
      </c>
      <c r="AB23" s="3" t="str">
        <f t="shared" si="5"/>
        <v/>
      </c>
      <c r="AC23" s="3" t="str">
        <f t="shared" si="6"/>
        <v/>
      </c>
      <c r="AD23" s="3" t="s">
        <v>38</v>
      </c>
      <c r="AE23" s="3" t="s">
        <v>38</v>
      </c>
      <c r="AF23" s="3" t="str">
        <f t="shared" si="7"/>
        <v/>
      </c>
      <c r="AG23" s="3" t="str">
        <f t="shared" si="7"/>
        <v/>
      </c>
      <c r="AH23" s="3" t="s">
        <v>38</v>
      </c>
    </row>
    <row r="24" spans="1:34" x14ac:dyDescent="0.35">
      <c r="A24" s="11" t="str">
        <v>Robert Burke</v>
      </c>
      <c r="B24" s="2"/>
      <c r="C24" s="13" t="str">
        <f>IFERROR(INDEX('Rochelle Loop Info'!$B$2:$Z$300,MATCH(I24,'Rochelle Loop Info'!$A$2:$A$300,0),MATCH($C$2,'Rochelle Loop Info'!$B$1:$Z$1,0)),"No Match")</f>
        <v>Rochelle_1_1</v>
      </c>
      <c r="D24" s="13">
        <f>IFERROR(INDEX('Rochelle Loop Info'!$B$2:$Z$300,MATCH(I24,'Rochelle Loop Info'!$A$2:$A$300,0),MATCH($D$2,'Rochelle Loop Info'!$B$1:$Z$1,0)),"No Port Info")</f>
        <v>16</v>
      </c>
      <c r="E24" s="13" t="str">
        <f t="shared" si="0"/>
        <v>Yes</v>
      </c>
      <c r="F24" s="13" t="str">
        <f t="shared" si="1"/>
        <v>Match</v>
      </c>
      <c r="G24" s="13">
        <f>IFERROR(INDEX('Rochelle Loop Info'!$B$2:$Z$300,MATCH(I24,'Rochelle Loop Info'!$A$2:$A$300,0),MATCH($G$2,'Rochelle Loop Info'!$B$1:$Z$1,0)),"No Cust ID")</f>
        <v>448</v>
      </c>
      <c r="H24" s="4"/>
      <c r="I24" s="3" t="s">
        <v>232</v>
      </c>
      <c r="J24" s="3" t="s">
        <v>218</v>
      </c>
      <c r="K24" s="3" t="s">
        <v>219</v>
      </c>
      <c r="L24" s="3">
        <v>16</v>
      </c>
      <c r="M24" s="3" t="s">
        <v>35</v>
      </c>
      <c r="N24" s="3" t="s">
        <v>35</v>
      </c>
      <c r="O24" s="3" t="s">
        <v>233</v>
      </c>
      <c r="P24" s="3" t="str">
        <f t="shared" si="2"/>
        <v>208.89.149.128</v>
      </c>
      <c r="Q24" s="3" t="str">
        <f t="shared" si="2"/>
        <v>32</v>
      </c>
      <c r="R24" s="3" t="s">
        <v>234</v>
      </c>
      <c r="S24" s="3" t="s">
        <v>38</v>
      </c>
      <c r="T24" s="3" t="str">
        <f t="shared" si="3"/>
        <v/>
      </c>
      <c r="U24" s="3" t="str">
        <f t="shared" si="3"/>
        <v/>
      </c>
      <c r="V24" s="3" t="s">
        <v>38</v>
      </c>
      <c r="W24" s="3" t="s">
        <v>38</v>
      </c>
      <c r="X24" s="3" t="str">
        <f t="shared" si="4"/>
        <v/>
      </c>
      <c r="Y24" s="3" t="str">
        <f t="shared" si="4"/>
        <v/>
      </c>
      <c r="Z24" s="3" t="s">
        <v>38</v>
      </c>
      <c r="AA24" s="3" t="s">
        <v>38</v>
      </c>
      <c r="AB24" s="3" t="str">
        <f t="shared" si="5"/>
        <v/>
      </c>
      <c r="AC24" s="3" t="str">
        <f t="shared" si="6"/>
        <v/>
      </c>
      <c r="AD24" s="3" t="s">
        <v>38</v>
      </c>
      <c r="AE24" s="3" t="s">
        <v>235</v>
      </c>
      <c r="AF24" s="3" t="str">
        <f t="shared" si="7"/>
        <v>172.19.30.16</v>
      </c>
      <c r="AG24" s="3" t="str">
        <f t="shared" si="7"/>
        <v>32</v>
      </c>
      <c r="AH24" s="3" t="s">
        <v>236</v>
      </c>
    </row>
    <row r="25" spans="1:34" x14ac:dyDescent="0.35">
      <c r="A25" s="11" t="str">
        <v>Putnam Group</v>
      </c>
      <c r="B25" s="2"/>
      <c r="C25" s="13" t="str">
        <f>IFERROR(INDEX('Rochelle Loop Info'!$B$2:$Z$300,MATCH(I25,'Rochelle Loop Info'!$A$2:$A$300,0),MATCH($C$2,'Rochelle Loop Info'!$B$1:$Z$1,0)),"No Match")</f>
        <v>Rochelle_1_1</v>
      </c>
      <c r="D25" s="13">
        <f>IFERROR(INDEX('Rochelle Loop Info'!$B$2:$Z$300,MATCH(I25,'Rochelle Loop Info'!$A$2:$A$300,0),MATCH($D$2,'Rochelle Loop Info'!$B$1:$Z$1,0)),"No Port Info")</f>
        <v>17</v>
      </c>
      <c r="E25" s="13" t="str">
        <f t="shared" si="0"/>
        <v>Yes</v>
      </c>
      <c r="F25" s="13" t="str">
        <f t="shared" si="1"/>
        <v>Match</v>
      </c>
      <c r="G25" s="13">
        <f>IFERROR(INDEX('Rochelle Loop Info'!$B$2:$Z$300,MATCH(I25,'Rochelle Loop Info'!$A$2:$A$300,0),MATCH($G$2,'Rochelle Loop Info'!$B$1:$Z$1,0)),"No Cust ID")</f>
        <v>449</v>
      </c>
      <c r="H25" s="4"/>
      <c r="I25" s="3" t="s">
        <v>237</v>
      </c>
      <c r="J25" s="3" t="s">
        <v>218</v>
      </c>
      <c r="K25" s="3" t="s">
        <v>219</v>
      </c>
      <c r="L25" s="3">
        <v>17</v>
      </c>
      <c r="M25" s="3" t="s">
        <v>35</v>
      </c>
      <c r="N25" s="3" t="s">
        <v>35</v>
      </c>
      <c r="O25" s="3" t="s">
        <v>238</v>
      </c>
      <c r="P25" s="3" t="str">
        <f t="shared" si="2"/>
        <v>208.89.149.50</v>
      </c>
      <c r="Q25" s="3" t="str">
        <f t="shared" si="2"/>
        <v>32</v>
      </c>
      <c r="R25" s="3" t="s">
        <v>239</v>
      </c>
      <c r="S25" s="3" t="s">
        <v>38</v>
      </c>
      <c r="T25" s="3" t="str">
        <f t="shared" si="3"/>
        <v/>
      </c>
      <c r="U25" s="3" t="str">
        <f t="shared" si="3"/>
        <v/>
      </c>
      <c r="V25" s="3" t="s">
        <v>38</v>
      </c>
      <c r="W25" s="3" t="s">
        <v>38</v>
      </c>
      <c r="X25" s="3" t="str">
        <f t="shared" si="4"/>
        <v/>
      </c>
      <c r="Y25" s="3" t="str">
        <f t="shared" si="4"/>
        <v/>
      </c>
      <c r="Z25" s="3" t="s">
        <v>38</v>
      </c>
      <c r="AA25" s="3" t="s">
        <v>38</v>
      </c>
      <c r="AB25" s="3" t="str">
        <f t="shared" si="5"/>
        <v/>
      </c>
      <c r="AC25" s="3" t="str">
        <f t="shared" si="6"/>
        <v/>
      </c>
      <c r="AD25" s="3" t="s">
        <v>38</v>
      </c>
      <c r="AE25" s="3" t="s">
        <v>38</v>
      </c>
      <c r="AF25" s="3" t="str">
        <f t="shared" si="7"/>
        <v/>
      </c>
      <c r="AG25" s="3" t="str">
        <f t="shared" si="7"/>
        <v/>
      </c>
      <c r="AH25" s="3" t="s">
        <v>38</v>
      </c>
    </row>
    <row r="26" spans="1:34" x14ac:dyDescent="0.35">
      <c r="A26" s="11" t="str">
        <v>Timothy Ngo</v>
      </c>
      <c r="B26" s="2"/>
      <c r="C26" s="13" t="str">
        <f>IFERROR(INDEX('Rochelle Loop Info'!$B$2:$Z$300,MATCH(I26,'Rochelle Loop Info'!$A$2:$A$300,0),MATCH($C$2,'Rochelle Loop Info'!$B$1:$Z$1,0)),"No Match")</f>
        <v>Rochelle_1_1</v>
      </c>
      <c r="D26" s="13">
        <f>IFERROR(INDEX('Rochelle Loop Info'!$B$2:$Z$300,MATCH(I26,'Rochelle Loop Info'!$A$2:$A$300,0),MATCH($D$2,'Rochelle Loop Info'!$B$1:$Z$1,0)),"No Port Info")</f>
        <v>28</v>
      </c>
      <c r="E26" s="13" t="str">
        <f t="shared" si="0"/>
        <v>Yes</v>
      </c>
      <c r="F26" s="13" t="str">
        <f t="shared" si="1"/>
        <v>Match</v>
      </c>
      <c r="G26" s="13">
        <f>IFERROR(INDEX('Rochelle Loop Info'!$B$2:$Z$300,MATCH(I26,'Rochelle Loop Info'!$A$2:$A$300,0),MATCH($G$2,'Rochelle Loop Info'!$B$1:$Z$1,0)),"No Cust ID")</f>
        <v>460</v>
      </c>
      <c r="H26" s="4"/>
      <c r="I26" s="3" t="s">
        <v>240</v>
      </c>
      <c r="J26" s="3" t="s">
        <v>218</v>
      </c>
      <c r="K26" s="3" t="s">
        <v>219</v>
      </c>
      <c r="L26" s="3">
        <v>28</v>
      </c>
      <c r="M26" s="3" t="s">
        <v>35</v>
      </c>
      <c r="N26" s="3" t="s">
        <v>35</v>
      </c>
      <c r="O26" s="3" t="s">
        <v>241</v>
      </c>
      <c r="P26" s="3" t="str">
        <f t="shared" si="2"/>
        <v>208.89.149.83</v>
      </c>
      <c r="Q26" s="3" t="str">
        <f t="shared" si="2"/>
        <v>32</v>
      </c>
      <c r="R26" s="3" t="s">
        <v>242</v>
      </c>
      <c r="S26" s="3" t="s">
        <v>38</v>
      </c>
      <c r="T26" s="3" t="str">
        <f t="shared" si="3"/>
        <v/>
      </c>
      <c r="U26" s="3" t="str">
        <f t="shared" si="3"/>
        <v/>
      </c>
      <c r="V26" s="3" t="s">
        <v>38</v>
      </c>
      <c r="W26" s="3" t="s">
        <v>38</v>
      </c>
      <c r="X26" s="3" t="str">
        <f t="shared" si="4"/>
        <v/>
      </c>
      <c r="Y26" s="3" t="str">
        <f t="shared" si="4"/>
        <v/>
      </c>
      <c r="Z26" s="3" t="s">
        <v>38</v>
      </c>
      <c r="AA26" s="3" t="s">
        <v>38</v>
      </c>
      <c r="AB26" s="3" t="str">
        <f t="shared" si="5"/>
        <v/>
      </c>
      <c r="AC26" s="3" t="str">
        <f t="shared" si="6"/>
        <v/>
      </c>
      <c r="AD26" s="3" t="s">
        <v>38</v>
      </c>
      <c r="AE26" s="3" t="s">
        <v>243</v>
      </c>
      <c r="AF26" s="3" t="str">
        <f t="shared" si="7"/>
        <v>172.19.30.28</v>
      </c>
      <c r="AG26" s="3" t="str">
        <f t="shared" si="7"/>
        <v>32</v>
      </c>
      <c r="AH26" s="3" t="s">
        <v>244</v>
      </c>
    </row>
    <row r="27" spans="1:34" x14ac:dyDescent="0.35">
      <c r="A27" s="11" t="str">
        <v>DNA (Office 7)</v>
      </c>
      <c r="B27" s="2"/>
      <c r="C27" s="13" t="str">
        <f>IFERROR(INDEX('Rochelle Loop Info'!$B$2:$Z$300,MATCH(I27,'Rochelle Loop Info'!$A$2:$A$300,0),MATCH($C$2,'Rochelle Loop Info'!$B$1:$Z$1,0)),"No Match")</f>
        <v>No Match</v>
      </c>
      <c r="D27" s="13" t="str">
        <f>IFERROR(INDEX('Rochelle Loop Info'!$B$2:$Z$300,MATCH(I27,'Rochelle Loop Info'!$A$2:$A$300,0),MATCH($D$2,'Rochelle Loop Info'!$B$1:$Z$1,0)),"No Port Info")</f>
        <v>No Port Info</v>
      </c>
      <c r="E27" s="13" t="str">
        <f t="shared" si="0"/>
        <v>No</v>
      </c>
      <c r="F27" s="13" t="str">
        <f t="shared" si="1"/>
        <v>No Match</v>
      </c>
      <c r="G27" s="13" t="str">
        <f>IFERROR(INDEX('Rochelle Loop Info'!$B$2:$Z$300,MATCH(I27,'Rochelle Loop Info'!$A$2:$A$300,0),MATCH($G$2,'Rochelle Loop Info'!$B$1:$Z$1,0)),"No Cust ID")</f>
        <v>No Cust ID</v>
      </c>
      <c r="H27" s="4"/>
      <c r="I27" s="3" t="s">
        <v>245</v>
      </c>
      <c r="J27" s="3" t="s">
        <v>218</v>
      </c>
      <c r="K27" s="3" t="s">
        <v>219</v>
      </c>
      <c r="L27" s="3">
        <v>32</v>
      </c>
      <c r="M27" s="3" t="s">
        <v>35</v>
      </c>
      <c r="N27" s="3" t="s">
        <v>35</v>
      </c>
      <c r="O27" s="3" t="s">
        <v>246</v>
      </c>
      <c r="P27" s="3" t="str">
        <f t="shared" si="2"/>
        <v>208.89.149.99</v>
      </c>
      <c r="Q27" s="3" t="str">
        <f t="shared" si="2"/>
        <v>32</v>
      </c>
      <c r="R27" s="3" t="s">
        <v>247</v>
      </c>
      <c r="S27" s="3" t="s">
        <v>38</v>
      </c>
      <c r="T27" s="3" t="str">
        <f t="shared" si="3"/>
        <v/>
      </c>
      <c r="U27" s="3" t="str">
        <f t="shared" si="3"/>
        <v/>
      </c>
      <c r="V27" s="3" t="s">
        <v>38</v>
      </c>
      <c r="W27" s="3" t="s">
        <v>38</v>
      </c>
      <c r="X27" s="3" t="str">
        <f t="shared" si="4"/>
        <v/>
      </c>
      <c r="Y27" s="3" t="str">
        <f t="shared" si="4"/>
        <v/>
      </c>
      <c r="Z27" s="3" t="s">
        <v>38</v>
      </c>
      <c r="AA27" s="3" t="s">
        <v>38</v>
      </c>
      <c r="AB27" s="3" t="str">
        <f t="shared" si="5"/>
        <v/>
      </c>
      <c r="AC27" s="3" t="str">
        <f t="shared" si="6"/>
        <v/>
      </c>
      <c r="AD27" s="3" t="s">
        <v>38</v>
      </c>
      <c r="AE27" s="3" t="s">
        <v>248</v>
      </c>
      <c r="AF27" s="3" t="str">
        <f t="shared" si="7"/>
        <v>172.19.30.32</v>
      </c>
      <c r="AG27" s="3" t="str">
        <f t="shared" si="7"/>
        <v>32</v>
      </c>
      <c r="AH27" s="3" t="s">
        <v>249</v>
      </c>
    </row>
    <row r="28" spans="1:34" x14ac:dyDescent="0.35">
      <c r="A28" s="11" t="str">
        <v>Brian Hinrichs</v>
      </c>
      <c r="B28" s="2"/>
      <c r="C28" s="13" t="str">
        <f>IFERROR(INDEX('Rochelle Loop Info'!$B$2:$Z$300,MATCH(I28,'Rochelle Loop Info'!$A$2:$A$300,0),MATCH($C$2,'Rochelle Loop Info'!$B$1:$Z$1,0)),"No Match")</f>
        <v>Rochelle_1_1</v>
      </c>
      <c r="D28" s="13">
        <f>IFERROR(INDEX('Rochelle Loop Info'!$B$2:$Z$300,MATCH(I28,'Rochelle Loop Info'!$A$2:$A$300,0),MATCH($D$2,'Rochelle Loop Info'!$B$1:$Z$1,0)),"No Port Info")</f>
        <v>36</v>
      </c>
      <c r="E28" s="13" t="str">
        <f t="shared" si="0"/>
        <v>Yes</v>
      </c>
      <c r="F28" s="13" t="str">
        <f t="shared" si="1"/>
        <v>Match</v>
      </c>
      <c r="G28" s="13">
        <f>IFERROR(INDEX('Rochelle Loop Info'!$B$2:$Z$300,MATCH(I28,'Rochelle Loop Info'!$A$2:$A$300,0),MATCH($G$2,'Rochelle Loop Info'!$B$1:$Z$1,0)),"No Cust ID")</f>
        <v>468</v>
      </c>
      <c r="H28" s="4"/>
      <c r="I28" s="3" t="s">
        <v>250</v>
      </c>
      <c r="J28" s="3" t="s">
        <v>218</v>
      </c>
      <c r="K28" s="3" t="s">
        <v>219</v>
      </c>
      <c r="L28" s="3">
        <v>36</v>
      </c>
      <c r="M28" s="3" t="s">
        <v>35</v>
      </c>
      <c r="N28" s="3" t="s">
        <v>35</v>
      </c>
      <c r="O28" s="3" t="s">
        <v>251</v>
      </c>
      <c r="P28" s="3" t="str">
        <f t="shared" si="2"/>
        <v>208.89.149.201</v>
      </c>
      <c r="Q28" s="3" t="str">
        <f t="shared" si="2"/>
        <v>32</v>
      </c>
      <c r="R28" s="3" t="s">
        <v>252</v>
      </c>
      <c r="S28" s="3" t="s">
        <v>38</v>
      </c>
      <c r="T28" s="3" t="str">
        <f t="shared" si="3"/>
        <v/>
      </c>
      <c r="U28" s="3" t="str">
        <f t="shared" si="3"/>
        <v/>
      </c>
      <c r="V28" s="3" t="s">
        <v>38</v>
      </c>
      <c r="W28" s="3" t="s">
        <v>38</v>
      </c>
      <c r="X28" s="3" t="str">
        <f t="shared" si="4"/>
        <v/>
      </c>
      <c r="Y28" s="3" t="str">
        <f t="shared" si="4"/>
        <v/>
      </c>
      <c r="Z28" s="3" t="s">
        <v>38</v>
      </c>
      <c r="AA28" s="3" t="s">
        <v>38</v>
      </c>
      <c r="AB28" s="3" t="str">
        <f t="shared" si="5"/>
        <v/>
      </c>
      <c r="AC28" s="3" t="str">
        <f t="shared" si="6"/>
        <v/>
      </c>
      <c r="AD28" s="3" t="s">
        <v>38</v>
      </c>
      <c r="AE28" s="3" t="s">
        <v>253</v>
      </c>
      <c r="AF28" s="3" t="str">
        <f t="shared" si="7"/>
        <v>172.19.30.36</v>
      </c>
      <c r="AG28" s="3" t="str">
        <f t="shared" si="7"/>
        <v>32</v>
      </c>
      <c r="AH28" s="3" t="s">
        <v>254</v>
      </c>
    </row>
    <row r="29" spans="1:34" x14ac:dyDescent="0.35">
      <c r="A29" s="11" t="str">
        <v>James Christianson</v>
      </c>
      <c r="B29" s="2"/>
      <c r="C29" s="13" t="str">
        <f>IFERROR(INDEX('Rochelle Loop Info'!$B$2:$Z$300,MATCH(I29,'Rochelle Loop Info'!$A$2:$A$300,0),MATCH($C$2,'Rochelle Loop Info'!$B$1:$Z$1,0)),"No Match")</f>
        <v>No Match</v>
      </c>
      <c r="D29" s="13" t="str">
        <f>IFERROR(INDEX('Rochelle Loop Info'!$B$2:$Z$300,MATCH(I29,'Rochelle Loop Info'!$A$2:$A$300,0),MATCH($D$2,'Rochelle Loop Info'!$B$1:$Z$1,0)),"No Port Info")</f>
        <v>No Port Info</v>
      </c>
      <c r="E29" s="13" t="str">
        <f t="shared" si="0"/>
        <v>No</v>
      </c>
      <c r="F29" s="13" t="str">
        <f t="shared" si="1"/>
        <v>No Match</v>
      </c>
      <c r="G29" s="13" t="str">
        <f>IFERROR(INDEX('Rochelle Loop Info'!$B$2:$Z$300,MATCH(I29,'Rochelle Loop Info'!$A$2:$A$300,0),MATCH($G$2,'Rochelle Loop Info'!$B$1:$Z$1,0)),"No Cust ID")</f>
        <v>No Cust ID</v>
      </c>
      <c r="H29" s="4"/>
      <c r="I29" s="3" t="s">
        <v>255</v>
      </c>
      <c r="J29" s="3" t="s">
        <v>218</v>
      </c>
      <c r="K29" s="3" t="s">
        <v>219</v>
      </c>
      <c r="L29" s="3">
        <v>40</v>
      </c>
      <c r="M29" s="3" t="s">
        <v>35</v>
      </c>
      <c r="N29" s="3" t="s">
        <v>35</v>
      </c>
      <c r="O29" s="3" t="s">
        <v>256</v>
      </c>
      <c r="P29" s="3" t="str">
        <f t="shared" si="2"/>
        <v>208.89.149.11</v>
      </c>
      <c r="Q29" s="3" t="str">
        <f t="shared" si="2"/>
        <v>32</v>
      </c>
      <c r="R29" s="3" t="s">
        <v>257</v>
      </c>
      <c r="S29" s="3" t="s">
        <v>38</v>
      </c>
      <c r="T29" s="3" t="str">
        <f t="shared" si="3"/>
        <v/>
      </c>
      <c r="U29" s="3" t="str">
        <f t="shared" si="3"/>
        <v/>
      </c>
      <c r="V29" s="3" t="s">
        <v>38</v>
      </c>
      <c r="W29" s="3" t="s">
        <v>38</v>
      </c>
      <c r="X29" s="3" t="str">
        <f t="shared" si="4"/>
        <v/>
      </c>
      <c r="Y29" s="3" t="str">
        <f t="shared" si="4"/>
        <v/>
      </c>
      <c r="Z29" s="3" t="s">
        <v>38</v>
      </c>
      <c r="AA29" s="3" t="s">
        <v>38</v>
      </c>
      <c r="AB29" s="3" t="str">
        <f t="shared" si="5"/>
        <v/>
      </c>
      <c r="AC29" s="3" t="str">
        <f t="shared" si="6"/>
        <v/>
      </c>
      <c r="AD29" s="3" t="s">
        <v>38</v>
      </c>
      <c r="AE29" s="3" t="s">
        <v>258</v>
      </c>
      <c r="AF29" s="3" t="str">
        <f t="shared" si="7"/>
        <v>172.19.30.40</v>
      </c>
      <c r="AG29" s="3" t="str">
        <f t="shared" si="7"/>
        <v>32</v>
      </c>
      <c r="AH29" s="3" t="s">
        <v>259</v>
      </c>
    </row>
    <row r="30" spans="1:34" x14ac:dyDescent="0.35">
      <c r="A30" s="11" t="str">
        <v>Roger Rodriquez</v>
      </c>
      <c r="B30" s="2"/>
      <c r="C30" s="13" t="str">
        <f>IFERROR(INDEX('Rochelle Loop Info'!$B$2:$Z$300,MATCH(I30,'Rochelle Loop Info'!$A$2:$A$300,0),MATCH($C$2,'Rochelle Loop Info'!$B$1:$Z$1,0)),"No Match")</f>
        <v>No Match</v>
      </c>
      <c r="D30" s="13" t="str">
        <f>IFERROR(INDEX('Rochelle Loop Info'!$B$2:$Z$300,MATCH(I30,'Rochelle Loop Info'!$A$2:$A$300,0),MATCH($D$2,'Rochelle Loop Info'!$B$1:$Z$1,0)),"No Port Info")</f>
        <v>No Port Info</v>
      </c>
      <c r="E30" s="13" t="str">
        <f t="shared" ref="E30:E51" si="8">IFERROR(IF(C30=J30,"Yes","No"),"Not Found")</f>
        <v>No</v>
      </c>
      <c r="F30" s="13" t="str">
        <f t="shared" ref="F30:F51" si="9">IFERROR(IF(D30=L30,"Match","No Match"),"No Port")</f>
        <v>No Match</v>
      </c>
      <c r="G30" s="13" t="str">
        <f>IFERROR(INDEX('Rochelle Loop Info'!$B$2:$Z$300,MATCH(I30,'Rochelle Loop Info'!$A$2:$A$300,0),MATCH($G$2,'Rochelle Loop Info'!$B$1:$Z$1,0)),"No Cust ID")</f>
        <v>No Cust ID</v>
      </c>
      <c r="H30" s="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x14ac:dyDescent="0.35">
      <c r="A31" s="11" t="str">
        <v>Connie Sabin</v>
      </c>
      <c r="B31" s="2"/>
      <c r="C31" s="13" t="str">
        <f>IFERROR(INDEX('Rochelle Loop Info'!$B$2:$Z$300,MATCH(I31,'Rochelle Loop Info'!$A$2:$A$300,0),MATCH($C$2,'Rochelle Loop Info'!$B$1:$Z$1,0)),"No Match")</f>
        <v>No Match</v>
      </c>
      <c r="D31" s="13" t="str">
        <f>IFERROR(INDEX('Rochelle Loop Info'!$B$2:$Z$300,MATCH(I31,'Rochelle Loop Info'!$A$2:$A$300,0),MATCH($D$2,'Rochelle Loop Info'!$B$1:$Z$1,0)),"No Port Info")</f>
        <v>No Port Info</v>
      </c>
      <c r="E31" s="13" t="str">
        <f t="shared" si="8"/>
        <v>No</v>
      </c>
      <c r="F31" s="13" t="str">
        <f t="shared" si="9"/>
        <v>No Match</v>
      </c>
      <c r="G31" s="13" t="str">
        <f>IFERROR(INDEX('Rochelle Loop Info'!$B$2:$Z$300,MATCH(I31,'Rochelle Loop Info'!$A$2:$A$300,0),MATCH($G$2,'Rochelle Loop Info'!$B$1:$Z$1,0)),"No Cust ID")</f>
        <v>No Cust ID</v>
      </c>
      <c r="H31" s="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x14ac:dyDescent="0.35">
      <c r="A32" s="11" t="str">
        <v>Faith Lutheran Church</v>
      </c>
      <c r="B32" s="2"/>
      <c r="C32" s="13" t="str">
        <f>IFERROR(INDEX('Rochelle Loop Info'!$B$2:$Z$300,MATCH(I32,'Rochelle Loop Info'!$A$2:$A$300,0),MATCH($C$2,'Rochelle Loop Info'!$B$1:$Z$1,0)),"No Match")</f>
        <v>No Match</v>
      </c>
      <c r="D32" s="13" t="str">
        <f>IFERROR(INDEX('Rochelle Loop Info'!$B$2:$Z$300,MATCH(I32,'Rochelle Loop Info'!$A$2:$A$300,0),MATCH($D$2,'Rochelle Loop Info'!$B$1:$Z$1,0)),"No Port Info")</f>
        <v>No Port Info</v>
      </c>
      <c r="E32" s="13" t="str">
        <f t="shared" si="8"/>
        <v>No</v>
      </c>
      <c r="F32" s="13" t="str">
        <f t="shared" si="9"/>
        <v>No Match</v>
      </c>
      <c r="G32" s="13" t="str">
        <f>IFERROR(INDEX('Rochelle Loop Info'!$B$2:$Z$300,MATCH(I32,'Rochelle Loop Info'!$A$2:$A$300,0),MATCH($G$2,'Rochelle Loop Info'!$B$1:$Z$1,0)),"No Cust ID")</f>
        <v>No Cust ID</v>
      </c>
      <c r="H32" s="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x14ac:dyDescent="0.35">
      <c r="A33" s="11" t="str">
        <v>Jonathan Mcquillian</v>
      </c>
      <c r="B33" s="2"/>
      <c r="C33" s="13" t="str">
        <f>IFERROR(INDEX('Rochelle Loop Info'!$B$2:$Z$300,MATCH(I33,'Rochelle Loop Info'!$A$2:$A$300,0),MATCH($C$2,'Rochelle Loop Info'!$B$1:$Z$1,0)),"No Match")</f>
        <v>No Match</v>
      </c>
      <c r="D33" s="13" t="str">
        <f>IFERROR(INDEX('Rochelle Loop Info'!$B$2:$Z$300,MATCH(I33,'Rochelle Loop Info'!$A$2:$A$300,0),MATCH($D$2,'Rochelle Loop Info'!$B$1:$Z$1,0)),"No Port Info")</f>
        <v>No Port Info</v>
      </c>
      <c r="E33" s="13" t="str">
        <f t="shared" si="8"/>
        <v>No</v>
      </c>
      <c r="F33" s="13" t="str">
        <f t="shared" si="9"/>
        <v>No Match</v>
      </c>
      <c r="G33" s="13" t="str">
        <f>IFERROR(INDEX('Rochelle Loop Info'!$B$2:$Z$300,MATCH(I33,'Rochelle Loop Info'!$A$2:$A$300,0),MATCH($G$2,'Rochelle Loop Info'!$B$1:$Z$1,0)),"No Cust ID")</f>
        <v>No Cust ID</v>
      </c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x14ac:dyDescent="0.35">
      <c r="A34" s="11" t="str">
        <v>First Baptist Church</v>
      </c>
      <c r="B34" s="2"/>
      <c r="C34" s="13" t="str">
        <f>IFERROR(INDEX('Rochelle Loop Info'!$B$2:$Z$300,MATCH(I34,'Rochelle Loop Info'!$A$2:$A$300,0),MATCH($C$2,'Rochelle Loop Info'!$B$1:$Z$1,0)),"No Match")</f>
        <v>No Match</v>
      </c>
      <c r="D34" s="13" t="str">
        <f>IFERROR(INDEX('Rochelle Loop Info'!$B$2:$Z$300,MATCH(I34,'Rochelle Loop Info'!$A$2:$A$300,0),MATCH($D$2,'Rochelle Loop Info'!$B$1:$Z$1,0)),"No Port Info")</f>
        <v>No Port Info</v>
      </c>
      <c r="E34" s="13" t="str">
        <f t="shared" si="8"/>
        <v>No</v>
      </c>
      <c r="F34" s="13" t="str">
        <f t="shared" si="9"/>
        <v>No Match</v>
      </c>
      <c r="G34" s="13" t="str">
        <f>IFERROR(INDEX('Rochelle Loop Info'!$B$2:$Z$300,MATCH(I34,'Rochelle Loop Info'!$A$2:$A$300,0),MATCH($G$2,'Rochelle Loop Info'!$B$1:$Z$1,0)),"No Cust ID")</f>
        <v>No Cust ID</v>
      </c>
      <c r="H34" s="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x14ac:dyDescent="0.35">
      <c r="A35" s="11" t="str">
        <v>Patrick Coleman</v>
      </c>
      <c r="B35" s="2"/>
      <c r="C35" s="13" t="str">
        <f>IFERROR(INDEX('Rochelle Loop Info'!$B$2:$Z$300,MATCH(I35,'Rochelle Loop Info'!$A$2:$A$300,0),MATCH($C$2,'Rochelle Loop Info'!$B$1:$Z$1,0)),"No Match")</f>
        <v>No Match</v>
      </c>
      <c r="D35" s="13" t="str">
        <f>IFERROR(INDEX('Rochelle Loop Info'!$B$2:$Z$300,MATCH(I35,'Rochelle Loop Info'!$A$2:$A$300,0),MATCH($D$2,'Rochelle Loop Info'!$B$1:$Z$1,0)),"No Port Info")</f>
        <v>No Port Info</v>
      </c>
      <c r="E35" s="13" t="str">
        <f t="shared" si="8"/>
        <v>No</v>
      </c>
      <c r="F35" s="13" t="str">
        <f t="shared" si="9"/>
        <v>No Match</v>
      </c>
      <c r="G35" s="13" t="str">
        <f>IFERROR(INDEX('Rochelle Loop Info'!$B$2:$Z$300,MATCH(I35,'Rochelle Loop Info'!$A$2:$A$300,0),MATCH($G$2,'Rochelle Loop Info'!$B$1:$Z$1,0)),"No Cust ID")</f>
        <v>No Cust ID</v>
      </c>
      <c r="H35" s="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x14ac:dyDescent="0.35">
      <c r="A36" s="11" t="str">
        <v>DNA (Office 8)</v>
      </c>
      <c r="B36" s="2"/>
      <c r="C36" s="13" t="str">
        <f>IFERROR(INDEX('Rochelle Loop Info'!$B$2:$Z$300,MATCH(I36,'Rochelle Loop Info'!$A$2:$A$300,0),MATCH($C$2,'Rochelle Loop Info'!$B$1:$Z$1,0)),"No Match")</f>
        <v>No Match</v>
      </c>
      <c r="D36" s="13" t="str">
        <f>IFERROR(INDEX('Rochelle Loop Info'!$B$2:$Z$300,MATCH(I36,'Rochelle Loop Info'!$A$2:$A$300,0),MATCH($D$2,'Rochelle Loop Info'!$B$1:$Z$1,0)),"No Port Info")</f>
        <v>No Port Info</v>
      </c>
      <c r="E36" s="13" t="str">
        <f t="shared" si="8"/>
        <v>No</v>
      </c>
      <c r="F36" s="13" t="str">
        <f t="shared" si="9"/>
        <v>No Match</v>
      </c>
      <c r="G36" s="13" t="str">
        <f>IFERROR(INDEX('Rochelle Loop Info'!$B$2:$Z$300,MATCH(I36,'Rochelle Loop Info'!$A$2:$A$300,0),MATCH($G$2,'Rochelle Loop Info'!$B$1:$Z$1,0)),"No Cust ID")</f>
        <v>No Cust ID</v>
      </c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x14ac:dyDescent="0.35">
      <c r="A37" s="11" t="str">
        <v>DNA (Office 9)</v>
      </c>
      <c r="B37" s="2"/>
      <c r="C37" s="13" t="str">
        <f>IFERROR(INDEX('Rochelle Loop Info'!$B$2:$Z$300,MATCH(I37,'Rochelle Loop Info'!$A$2:$A$300,0),MATCH($C$2,'Rochelle Loop Info'!$B$1:$Z$1,0)),"No Match")</f>
        <v>No Match</v>
      </c>
      <c r="D37" s="13" t="str">
        <f>IFERROR(INDEX('Rochelle Loop Info'!$B$2:$Z$300,MATCH(I37,'Rochelle Loop Info'!$A$2:$A$300,0),MATCH($D$2,'Rochelle Loop Info'!$B$1:$Z$1,0)),"No Port Info")</f>
        <v>No Port Info</v>
      </c>
      <c r="E37" s="13" t="str">
        <f t="shared" si="8"/>
        <v>No</v>
      </c>
      <c r="F37" s="13" t="str">
        <f t="shared" si="9"/>
        <v>No Match</v>
      </c>
      <c r="G37" s="13" t="str">
        <f>IFERROR(INDEX('Rochelle Loop Info'!$B$2:$Z$300,MATCH(I37,'Rochelle Loop Info'!$A$2:$A$300,0),MATCH($G$2,'Rochelle Loop Info'!$B$1:$Z$1,0)),"No Cust ID")</f>
        <v>No Cust ID</v>
      </c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x14ac:dyDescent="0.35">
      <c r="A38" s="11" t="str">
        <v>Samantha Walker</v>
      </c>
      <c r="B38" s="2"/>
      <c r="C38" s="13" t="str">
        <f>IFERROR(INDEX('Rochelle Loop Info'!$B$2:$Z$300,MATCH(I38,'Rochelle Loop Info'!$A$2:$A$300,0),MATCH($C$2,'Rochelle Loop Info'!$B$1:$Z$1,0)),"No Match")</f>
        <v>No Match</v>
      </c>
      <c r="D38" s="13" t="str">
        <f>IFERROR(INDEX('Rochelle Loop Info'!$B$2:$Z$300,MATCH(I38,'Rochelle Loop Info'!$A$2:$A$300,0),MATCH($D$2,'Rochelle Loop Info'!$B$1:$Z$1,0)),"No Port Info")</f>
        <v>No Port Info</v>
      </c>
      <c r="E38" s="13" t="str">
        <f t="shared" si="8"/>
        <v>No</v>
      </c>
      <c r="F38" s="13" t="str">
        <f t="shared" si="9"/>
        <v>No Match</v>
      </c>
      <c r="G38" s="13" t="str">
        <f>IFERROR(INDEX('Rochelle Loop Info'!$B$2:$Z$300,MATCH(I38,'Rochelle Loop Info'!$A$2:$A$300,0),MATCH($G$2,'Rochelle Loop Info'!$B$1:$Z$1,0)),"No Cust ID")</f>
        <v>No Cust ID</v>
      </c>
      <c r="H38" s="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x14ac:dyDescent="0.35">
      <c r="A39" s="11" t="str">
        <v>Judy Primrose</v>
      </c>
      <c r="B39" s="2"/>
      <c r="C39" s="13" t="str">
        <f>IFERROR(INDEX('Rochelle Loop Info'!$B$2:$Z$300,MATCH(I39,'Rochelle Loop Info'!$A$2:$A$300,0),MATCH($C$2,'Rochelle Loop Info'!$B$1:$Z$1,0)),"No Match")</f>
        <v>No Match</v>
      </c>
      <c r="D39" s="13" t="str">
        <f>IFERROR(INDEX('Rochelle Loop Info'!$B$2:$Z$300,MATCH(I39,'Rochelle Loop Info'!$A$2:$A$300,0),MATCH($D$2,'Rochelle Loop Info'!$B$1:$Z$1,0)),"No Port Info")</f>
        <v>No Port Info</v>
      </c>
      <c r="E39" s="13" t="str">
        <f t="shared" si="8"/>
        <v>No</v>
      </c>
      <c r="F39" s="13" t="str">
        <f t="shared" si="9"/>
        <v>No Match</v>
      </c>
      <c r="G39" s="13" t="str">
        <f>IFERROR(INDEX('Rochelle Loop Info'!$B$2:$Z$300,MATCH(I39,'Rochelle Loop Info'!$A$2:$A$300,0),MATCH($G$2,'Rochelle Loop Info'!$B$1:$Z$1,0)),"No Cust ID")</f>
        <v>No Cust ID</v>
      </c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x14ac:dyDescent="0.35">
      <c r="A40" s="11" t="str">
        <v>James Schoonhoven</v>
      </c>
      <c r="B40" s="2"/>
      <c r="C40" s="13" t="str">
        <f>IFERROR(INDEX('Rochelle Loop Info'!$B$2:$Z$300,MATCH(I40,'Rochelle Loop Info'!$A$2:$A$300,0),MATCH($C$2,'Rochelle Loop Info'!$B$1:$Z$1,0)),"No Match")</f>
        <v>No Match</v>
      </c>
      <c r="D40" s="13" t="str">
        <f>IFERROR(INDEX('Rochelle Loop Info'!$B$2:$Z$300,MATCH(I40,'Rochelle Loop Info'!$A$2:$A$300,0),MATCH($D$2,'Rochelle Loop Info'!$B$1:$Z$1,0)),"No Port Info")</f>
        <v>No Port Info</v>
      </c>
      <c r="E40" s="13" t="str">
        <f t="shared" si="8"/>
        <v>No</v>
      </c>
      <c r="F40" s="13" t="str">
        <f t="shared" si="9"/>
        <v>No Match</v>
      </c>
      <c r="G40" s="13" t="str">
        <f>IFERROR(INDEX('Rochelle Loop Info'!$B$2:$Z$300,MATCH(I40,'Rochelle Loop Info'!$A$2:$A$300,0),MATCH($G$2,'Rochelle Loop Info'!$B$1:$Z$1,0)),"No Cust ID")</f>
        <v>No Cust ID</v>
      </c>
      <c r="H40" s="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x14ac:dyDescent="0.35">
      <c r="A41" s="11" t="str">
        <v>Mark Simshauser</v>
      </c>
      <c r="B41" s="2"/>
      <c r="C41" s="13" t="str">
        <f>IFERROR(INDEX('Rochelle Loop Info'!$B$2:$Z$300,MATCH(I41,'Rochelle Loop Info'!$A$2:$A$300,0),MATCH($C$2,'Rochelle Loop Info'!$B$1:$Z$1,0)),"No Match")</f>
        <v>No Match</v>
      </c>
      <c r="D41" s="13" t="str">
        <f>IFERROR(INDEX('Rochelle Loop Info'!$B$2:$Z$300,MATCH(I41,'Rochelle Loop Info'!$A$2:$A$300,0),MATCH($D$2,'Rochelle Loop Info'!$B$1:$Z$1,0)),"No Port Info")</f>
        <v>No Port Info</v>
      </c>
      <c r="E41" s="13" t="str">
        <f t="shared" si="8"/>
        <v>No</v>
      </c>
      <c r="F41" s="13" t="str">
        <f t="shared" si="9"/>
        <v>No Match</v>
      </c>
      <c r="G41" s="13" t="str">
        <f>IFERROR(INDEX('Rochelle Loop Info'!$B$2:$Z$300,MATCH(I41,'Rochelle Loop Info'!$A$2:$A$300,0),MATCH($G$2,'Rochelle Loop Info'!$B$1:$Z$1,0)),"No Cust ID")</f>
        <v>No Cust ID</v>
      </c>
      <c r="H41" s="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x14ac:dyDescent="0.35">
      <c r="A42" s="11" t="str">
        <v>Marlene Julian</v>
      </c>
      <c r="B42" s="2"/>
      <c r="C42" s="13" t="str">
        <f>IFERROR(INDEX('Rochelle Loop Info'!$B$2:$Z$300,MATCH(I42,'Rochelle Loop Info'!$A$2:$A$300,0),MATCH($C$2,'Rochelle Loop Info'!$B$1:$Z$1,0)),"No Match")</f>
        <v>No Match</v>
      </c>
      <c r="D42" s="13" t="str">
        <f>IFERROR(INDEX('Rochelle Loop Info'!$B$2:$Z$300,MATCH(I42,'Rochelle Loop Info'!$A$2:$A$300,0),MATCH($D$2,'Rochelle Loop Info'!$B$1:$Z$1,0)),"No Port Info")</f>
        <v>No Port Info</v>
      </c>
      <c r="E42" s="13" t="str">
        <f t="shared" si="8"/>
        <v>No</v>
      </c>
      <c r="F42" s="13" t="str">
        <f t="shared" si="9"/>
        <v>No Match</v>
      </c>
      <c r="G42" s="13" t="str">
        <f>IFERROR(INDEX('Rochelle Loop Info'!$B$2:$Z$300,MATCH(I42,'Rochelle Loop Info'!$A$2:$A$300,0),MATCH($G$2,'Rochelle Loop Info'!$B$1:$Z$1,0)),"No Cust ID")</f>
        <v>No Cust ID</v>
      </c>
      <c r="H42" s="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x14ac:dyDescent="0.35">
      <c r="A43" s="11" t="str">
        <v>Amy Renyard</v>
      </c>
      <c r="B43" s="2"/>
      <c r="C43" s="13" t="str">
        <f>IFERROR(INDEX('Rochelle Loop Info'!$B$2:$Z$300,MATCH(I43,'Rochelle Loop Info'!$A$2:$A$300,0),MATCH($C$2,'Rochelle Loop Info'!$B$1:$Z$1,0)),"No Match")</f>
        <v>No Match</v>
      </c>
      <c r="D43" s="13" t="str">
        <f>IFERROR(INDEX('Rochelle Loop Info'!$B$2:$Z$300,MATCH(I43,'Rochelle Loop Info'!$A$2:$A$300,0),MATCH($D$2,'Rochelle Loop Info'!$B$1:$Z$1,0)),"No Port Info")</f>
        <v>No Port Info</v>
      </c>
      <c r="E43" s="13" t="str">
        <f t="shared" si="8"/>
        <v>No</v>
      </c>
      <c r="F43" s="13" t="str">
        <f t="shared" si="9"/>
        <v>No Match</v>
      </c>
      <c r="G43" s="13" t="str">
        <f>IFERROR(INDEX('Rochelle Loop Info'!$B$2:$Z$300,MATCH(I43,'Rochelle Loop Info'!$A$2:$A$300,0),MATCH($G$2,'Rochelle Loop Info'!$B$1:$Z$1,0)),"No Cust ID")</f>
        <v>No Cust ID</v>
      </c>
      <c r="H43" s="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x14ac:dyDescent="0.35">
      <c r="A44" s="11" t="str">
        <v>Mark Pfister</v>
      </c>
      <c r="B44" s="2"/>
      <c r="C44" s="13" t="str">
        <f>IFERROR(INDEX('Rochelle Loop Info'!$B$2:$Z$300,MATCH(I44,'Rochelle Loop Info'!$A$2:$A$300,0),MATCH($C$2,'Rochelle Loop Info'!$B$1:$Z$1,0)),"No Match")</f>
        <v>No Match</v>
      </c>
      <c r="D44" s="13" t="str">
        <f>IFERROR(INDEX('Rochelle Loop Info'!$B$2:$Z$300,MATCH(I44,'Rochelle Loop Info'!$A$2:$A$300,0),MATCH($D$2,'Rochelle Loop Info'!$B$1:$Z$1,0)),"No Port Info")</f>
        <v>No Port Info</v>
      </c>
      <c r="E44" s="13" t="str">
        <f t="shared" si="8"/>
        <v>No</v>
      </c>
      <c r="F44" s="13" t="str">
        <f t="shared" si="9"/>
        <v>No Match</v>
      </c>
      <c r="G44" s="13" t="str">
        <f>IFERROR(INDEX('Rochelle Loop Info'!$B$2:$Z$300,MATCH(I44,'Rochelle Loop Info'!$A$2:$A$300,0),MATCH($G$2,'Rochelle Loop Info'!$B$1:$Z$1,0)),"No Cust ID")</f>
        <v>No Cust ID</v>
      </c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x14ac:dyDescent="0.35">
      <c r="A45" s="11" t="str">
        <v>Kurt Wolter</v>
      </c>
      <c r="B45" s="2"/>
      <c r="C45" s="13" t="str">
        <f>IFERROR(INDEX('Rochelle Loop Info'!$B$2:$Z$300,MATCH(I45,'Rochelle Loop Info'!$A$2:$A$300,0),MATCH($C$2,'Rochelle Loop Info'!$B$1:$Z$1,0)),"No Match")</f>
        <v>No Match</v>
      </c>
      <c r="D45" s="13" t="str">
        <f>IFERROR(INDEX('Rochelle Loop Info'!$B$2:$Z$300,MATCH(I45,'Rochelle Loop Info'!$A$2:$A$300,0),MATCH($D$2,'Rochelle Loop Info'!$B$1:$Z$1,0)),"No Port Info")</f>
        <v>No Port Info</v>
      </c>
      <c r="E45" s="13" t="str">
        <f t="shared" si="8"/>
        <v>No</v>
      </c>
      <c r="F45" s="13" t="str">
        <f t="shared" si="9"/>
        <v>No Match</v>
      </c>
      <c r="G45" s="13" t="str">
        <f>IFERROR(INDEX('Rochelle Loop Info'!$B$2:$Z$300,MATCH(I45,'Rochelle Loop Info'!$A$2:$A$300,0),MATCH($G$2,'Rochelle Loop Info'!$B$1:$Z$1,0)),"No Cust ID")</f>
        <v>No Cust ID</v>
      </c>
      <c r="H45" s="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x14ac:dyDescent="0.35">
      <c r="A46" s="11" t="str">
        <v>Rochelle Church of God</v>
      </c>
      <c r="B46" s="2"/>
      <c r="C46" s="13" t="str">
        <f>IFERROR(INDEX('Rochelle Loop Info'!$B$2:$Z$300,MATCH(I46,'Rochelle Loop Info'!$A$2:$A$300,0),MATCH($C$2,'Rochelle Loop Info'!$B$1:$Z$1,0)),"No Match")</f>
        <v>No Match</v>
      </c>
      <c r="D46" s="13" t="str">
        <f>IFERROR(INDEX('Rochelle Loop Info'!$B$2:$Z$300,MATCH(I46,'Rochelle Loop Info'!$A$2:$A$300,0),MATCH($D$2,'Rochelle Loop Info'!$B$1:$Z$1,0)),"No Port Info")</f>
        <v>No Port Info</v>
      </c>
      <c r="E46" s="13" t="str">
        <f t="shared" si="8"/>
        <v>No</v>
      </c>
      <c r="F46" s="13" t="str">
        <f t="shared" si="9"/>
        <v>No Match</v>
      </c>
      <c r="G46" s="13" t="str">
        <f>IFERROR(INDEX('Rochelle Loop Info'!$B$2:$Z$300,MATCH(I46,'Rochelle Loop Info'!$A$2:$A$300,0),MATCH($G$2,'Rochelle Loop Info'!$B$1:$Z$1,0)),"No Cust ID")</f>
        <v>No Cust ID</v>
      </c>
      <c r="H46" s="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x14ac:dyDescent="0.35">
      <c r="A47" s="11"/>
      <c r="B47" s="2"/>
      <c r="C47" s="13" t="str">
        <f>IFERROR(INDEX('Rochelle Loop Info'!$B$2:$Z$300,MATCH(I47,'Rochelle Loop Info'!$A$2:$A$300,0),MATCH($C$2,'Rochelle Loop Info'!$B$1:$Z$1,0)),"No Match")</f>
        <v>No Match</v>
      </c>
      <c r="D47" s="13" t="str">
        <f>IFERROR(INDEX('Rochelle Loop Info'!$B$2:$Z$300,MATCH(I47,'Rochelle Loop Info'!$A$2:$A$300,0),MATCH($D$2,'Rochelle Loop Info'!$B$1:$Z$1,0)),"No Port Info")</f>
        <v>No Port Info</v>
      </c>
      <c r="E47" s="13" t="str">
        <f t="shared" si="8"/>
        <v>No</v>
      </c>
      <c r="F47" s="13" t="str">
        <f t="shared" si="9"/>
        <v>No Match</v>
      </c>
      <c r="G47" s="13" t="str">
        <f>IFERROR(INDEX('Rochelle Loop Info'!$B$2:$Z$300,MATCH(I47,'Rochelle Loop Info'!$A$2:$A$300,0),MATCH($G$2,'Rochelle Loop Info'!$B$1:$Z$1,0)),"No Cust ID")</f>
        <v>No Cust ID</v>
      </c>
      <c r="H47" s="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x14ac:dyDescent="0.35">
      <c r="A48" s="11"/>
      <c r="B48" s="2"/>
      <c r="C48" s="13" t="str">
        <f>IFERROR(INDEX('Rochelle Loop Info'!$B$2:$Z$300,MATCH(I48,'Rochelle Loop Info'!$A$2:$A$300,0),MATCH($C$2,'Rochelle Loop Info'!$B$1:$Z$1,0)),"No Match")</f>
        <v>No Match</v>
      </c>
      <c r="D48" s="13" t="str">
        <f>IFERROR(INDEX('Rochelle Loop Info'!$B$2:$Z$300,MATCH(I48,'Rochelle Loop Info'!$A$2:$A$300,0),MATCH($D$2,'Rochelle Loop Info'!$B$1:$Z$1,0)),"No Port Info")</f>
        <v>No Port Info</v>
      </c>
      <c r="E48" s="13" t="str">
        <f t="shared" si="8"/>
        <v>No</v>
      </c>
      <c r="F48" s="13" t="str">
        <f t="shared" si="9"/>
        <v>No Match</v>
      </c>
      <c r="G48" s="13" t="str">
        <f>IFERROR(INDEX('Rochelle Loop Info'!$B$2:$Z$300,MATCH(I48,'Rochelle Loop Info'!$A$2:$A$300,0),MATCH($G$2,'Rochelle Loop Info'!$B$1:$Z$1,0)),"No Cust ID")</f>
        <v>No Cust ID</v>
      </c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x14ac:dyDescent="0.35">
      <c r="A49" s="11"/>
      <c r="B49" s="2"/>
      <c r="C49" s="13" t="str">
        <f>IFERROR(INDEX('Rochelle Loop Info'!$B$2:$Z$300,MATCH(I49,'Rochelle Loop Info'!$A$2:$A$300,0),MATCH($C$2,'Rochelle Loop Info'!$B$1:$Z$1,0)),"No Match")</f>
        <v>No Match</v>
      </c>
      <c r="D49" s="13" t="str">
        <f>IFERROR(INDEX('Rochelle Loop Info'!$B$2:$Z$300,MATCH(I49,'Rochelle Loop Info'!$A$2:$A$300,0),MATCH($D$2,'Rochelle Loop Info'!$B$1:$Z$1,0)),"No Port Info")</f>
        <v>No Port Info</v>
      </c>
      <c r="E49" s="13" t="str">
        <f t="shared" si="8"/>
        <v>No</v>
      </c>
      <c r="F49" s="13" t="str">
        <f t="shared" si="9"/>
        <v>No Match</v>
      </c>
      <c r="G49" s="13" t="str">
        <f>IFERROR(INDEX('Rochelle Loop Info'!$B$2:$Z$300,MATCH(I49,'Rochelle Loop Info'!$A$2:$A$300,0),MATCH($G$2,'Rochelle Loop Info'!$B$1:$Z$1,0)),"No Cust ID")</f>
        <v>No Cust ID</v>
      </c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x14ac:dyDescent="0.35">
      <c r="A50" s="11"/>
      <c r="B50" s="2"/>
      <c r="C50" s="13" t="str">
        <f>IFERROR(INDEX('Rochelle Loop Info'!$B$2:$Z$300,MATCH(I50,'Rochelle Loop Info'!$A$2:$A$300,0),MATCH($C$2,'Rochelle Loop Info'!$B$1:$Z$1,0)),"No Match")</f>
        <v>No Match</v>
      </c>
      <c r="D50" s="13" t="str">
        <f>IFERROR(INDEX('Rochelle Loop Info'!$B$2:$Z$300,MATCH(I50,'Rochelle Loop Info'!$A$2:$A$300,0),MATCH($D$2,'Rochelle Loop Info'!$B$1:$Z$1,0)),"No Port Info")</f>
        <v>No Port Info</v>
      </c>
      <c r="E50" s="13" t="str">
        <f t="shared" si="8"/>
        <v>No</v>
      </c>
      <c r="F50" s="13" t="str">
        <f t="shared" si="9"/>
        <v>No Match</v>
      </c>
      <c r="G50" s="13" t="str">
        <f>IFERROR(INDEX('Rochelle Loop Info'!$B$2:$Z$300,MATCH(I50,'Rochelle Loop Info'!$A$2:$A$300,0),MATCH($G$2,'Rochelle Loop Info'!$B$1:$Z$1,0)),"No Cust ID")</f>
        <v>No Cust ID</v>
      </c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x14ac:dyDescent="0.35">
      <c r="A51" s="11"/>
      <c r="B51" s="2"/>
      <c r="C51" s="13" t="str">
        <f>IFERROR(INDEX('Rochelle Loop Info'!$B$2:$Z$300,MATCH(I51,'Rochelle Loop Info'!$A$2:$A$300,0),MATCH($C$2,'Rochelle Loop Info'!$B$1:$Z$1,0)),"No Match")</f>
        <v>No Match</v>
      </c>
      <c r="D51" s="13" t="str">
        <f>IFERROR(INDEX('Rochelle Loop Info'!$B$2:$Z$300,MATCH(I51,'Rochelle Loop Info'!$A$2:$A$300,0),MATCH($D$2,'Rochelle Loop Info'!$B$1:$Z$1,0)),"No Port Info")</f>
        <v>No Port Info</v>
      </c>
      <c r="E51" s="13" t="str">
        <f t="shared" si="8"/>
        <v>No</v>
      </c>
      <c r="F51" s="13" t="str">
        <f t="shared" si="9"/>
        <v>No Match</v>
      </c>
      <c r="G51" s="13" t="str">
        <f>IFERROR(INDEX('Rochelle Loop Info'!$B$2:$Z$300,MATCH(I51,'Rochelle Loop Info'!$A$2:$A$300,0),MATCH($G$2,'Rochelle Loop Info'!$B$1:$Z$1,0)),"No Cust ID")</f>
        <v>No Cust ID</v>
      </c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x14ac:dyDescent="0.35">
      <c r="A52" s="11"/>
      <c r="B52" s="2"/>
      <c r="C52" s="13" t="str">
        <f>IFERROR(INDEX('Rochelle Loop Info'!$B$2:$Z$300,MATCH(' Dekalb Audit Active Cust.'!I3,'Rochelle Loop Info'!$A$2:$A$300,0),MATCH($C$2,'Rochelle Loop Info'!$B$1:$Z$1,0)),"No Match")</f>
        <v>No Match</v>
      </c>
      <c r="D52" s="13" t="str">
        <f>IFERROR(INDEX('Rochelle Loop Info'!$B$2:$Z$300,MATCH(' Dekalb Audit Active Cust.'!I3,'Rochelle Loop Info'!$A$2:$A$300,0),MATCH($D$2,'Rochelle Loop Info'!$B$1:$Z$1,0)),"No Port Info")</f>
        <v>No Port Info</v>
      </c>
      <c r="E52" s="13" t="str">
        <f>IFERROR(IF(C52=' Dekalb Audit Active Cust.'!J3,"Yes","No"),"Not Found")</f>
        <v>No</v>
      </c>
      <c r="F52" s="13" t="str">
        <f>IFERROR(IF(D52=' Dekalb Audit Active Cust.'!L3,"Match","No Match"),"No Port")</f>
        <v>No Match</v>
      </c>
      <c r="G52" s="13" t="str">
        <f>IFERROR(INDEX('Rochelle Loop Info'!$B$2:$Z$300,MATCH(' Dekalb Audit Active Cust.'!I3,'Rochelle Loop Info'!$A$2:$A$300,0),MATCH($G$2,'Rochelle Loop Info'!$B$1:$Z$1,0)),"No Cust ID")</f>
        <v>No Cust ID</v>
      </c>
      <c r="H52" s="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x14ac:dyDescent="0.35">
      <c r="A53" s="11"/>
      <c r="B53" s="2"/>
      <c r="C53" s="13" t="str">
        <f>IFERROR(INDEX('Rochelle Loop Info'!$B$2:$Z$300,MATCH(' Dekalb Audit Active Cust.'!I4,'Rochelle Loop Info'!$A$2:$A$300,0),MATCH($C$2,'Rochelle Loop Info'!$B$1:$Z$1,0)),"No Match")</f>
        <v>No Match</v>
      </c>
      <c r="D53" s="13" t="str">
        <f>IFERROR(INDEX('Rochelle Loop Info'!$B$2:$Z$300,MATCH(' Dekalb Audit Active Cust.'!I4,'Rochelle Loop Info'!$A$2:$A$300,0),MATCH($D$2,'Rochelle Loop Info'!$B$1:$Z$1,0)),"No Port Info")</f>
        <v>No Port Info</v>
      </c>
      <c r="E53" s="13" t="str">
        <f>IFERROR(IF(C53=' Dekalb Audit Active Cust.'!J4,"Yes","No"),"Not Found")</f>
        <v>No</v>
      </c>
      <c r="F53" s="13" t="str">
        <f>IFERROR(IF(D53=' Dekalb Audit Active Cust.'!L4,"Match","No Match"),"No Port")</f>
        <v>No Match</v>
      </c>
      <c r="G53" s="13" t="str">
        <f>IFERROR(INDEX('Rochelle Loop Info'!$B$2:$Z$300,MATCH(' Dekalb Audit Active Cust.'!I4,'Rochelle Loop Info'!$A$2:$A$300,0),MATCH($G$2,'Rochelle Loop Info'!$B$1:$Z$1,0)),"No Cust ID")</f>
        <v>No Cust ID</v>
      </c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x14ac:dyDescent="0.35">
      <c r="A54" s="11"/>
      <c r="B54" s="2"/>
      <c r="C54" s="13" t="str">
        <f>IFERROR(INDEX('Rochelle Loop Info'!$B$2:$Z$300,MATCH(' Dekalb Audit Active Cust.'!I5,'Rochelle Loop Info'!$A$2:$A$300,0),MATCH($C$2,'Rochelle Loop Info'!$B$1:$Z$1,0)),"No Match")</f>
        <v>No Match</v>
      </c>
      <c r="D54" s="13" t="str">
        <f>IFERROR(INDEX('Rochelle Loop Info'!$B$2:$Z$300,MATCH(' Dekalb Audit Active Cust.'!I5,'Rochelle Loop Info'!$A$2:$A$300,0),MATCH($D$2,'Rochelle Loop Info'!$B$1:$Z$1,0)),"No Port Info")</f>
        <v>No Port Info</v>
      </c>
      <c r="E54" s="13" t="str">
        <f>IFERROR(IF(C54=' Dekalb Audit Active Cust.'!J5,"Yes","No"),"Not Found")</f>
        <v>No</v>
      </c>
      <c r="F54" s="13" t="str">
        <f>IFERROR(IF(D54=' Dekalb Audit Active Cust.'!L5,"Match","No Match"),"No Port")</f>
        <v>No Match</v>
      </c>
      <c r="G54" s="13" t="str">
        <f>IFERROR(INDEX('Rochelle Loop Info'!$B$2:$Z$300,MATCH(' Dekalb Audit Active Cust.'!I5,'Rochelle Loop Info'!$A$2:$A$300,0),MATCH($G$2,'Rochelle Loop Info'!$B$1:$Z$1,0)),"No Cust ID")</f>
        <v>No Cust ID</v>
      </c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x14ac:dyDescent="0.35">
      <c r="A55" s="11"/>
      <c r="B55" s="2"/>
      <c r="C55" s="13" t="str">
        <f>IFERROR(INDEX('Rochelle Loop Info'!$B$2:$Z$300,MATCH(' Dekalb Audit Active Cust.'!I6,'Rochelle Loop Info'!$A$2:$A$300,0),MATCH($C$2,'Rochelle Loop Info'!$B$1:$Z$1,0)),"No Match")</f>
        <v>No Match</v>
      </c>
      <c r="D55" s="13" t="str">
        <f>IFERROR(INDEX('Rochelle Loop Info'!$B$2:$Z$300,MATCH(' Dekalb Audit Active Cust.'!I6,'Rochelle Loop Info'!$A$2:$A$300,0),MATCH($D$2,'Rochelle Loop Info'!$B$1:$Z$1,0)),"No Port Info")</f>
        <v>No Port Info</v>
      </c>
      <c r="E55" s="13" t="str">
        <f>IFERROR(IF(C55=' Dekalb Audit Active Cust.'!J6,"Yes","No"),"Not Found")</f>
        <v>No</v>
      </c>
      <c r="F55" s="13" t="str">
        <f>IFERROR(IF(D55=' Dekalb Audit Active Cust.'!L6,"Match","No Match"),"No Port")</f>
        <v>No Match</v>
      </c>
      <c r="G55" s="13" t="str">
        <f>IFERROR(INDEX('Rochelle Loop Info'!$B$2:$Z$300,MATCH(' Dekalb Audit Active Cust.'!I6,'Rochelle Loop Info'!$A$2:$A$300,0),MATCH($G$2,'Rochelle Loop Info'!$B$1:$Z$1,0)),"No Cust ID")</f>
        <v>No Cust ID</v>
      </c>
      <c r="H55" s="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x14ac:dyDescent="0.35">
      <c r="A56" s="11"/>
      <c r="B56" s="2"/>
      <c r="C56" s="13" t="str">
        <f>IFERROR(INDEX('Rochelle Loop Info'!$B$2:$Z$300,MATCH(' Dekalb Audit Active Cust.'!I7,'Rochelle Loop Info'!$A$2:$A$300,0),MATCH($C$2,'Rochelle Loop Info'!$B$1:$Z$1,0)),"No Match")</f>
        <v>No Match</v>
      </c>
      <c r="D56" s="13" t="str">
        <f>IFERROR(INDEX('Rochelle Loop Info'!$B$2:$Z$300,MATCH(' Dekalb Audit Active Cust.'!I7,'Rochelle Loop Info'!$A$2:$A$300,0),MATCH($D$2,'Rochelle Loop Info'!$B$1:$Z$1,0)),"No Port Info")</f>
        <v>No Port Info</v>
      </c>
      <c r="E56" s="13" t="str">
        <f>IFERROR(IF(C56=' Dekalb Audit Active Cust.'!J7,"Yes","No"),"Not Found")</f>
        <v>No</v>
      </c>
      <c r="F56" s="13" t="str">
        <f>IFERROR(IF(D56=' Dekalb Audit Active Cust.'!L7,"Match","No Match"),"No Port")</f>
        <v>No Match</v>
      </c>
      <c r="G56" s="13" t="str">
        <f>IFERROR(INDEX('Rochelle Loop Info'!$B$2:$Z$300,MATCH(' Dekalb Audit Active Cust.'!I7,'Rochelle Loop Info'!$A$2:$A$300,0),MATCH($G$2,'Rochelle Loop Info'!$B$1:$Z$1,0)),"No Cust ID")</f>
        <v>No Cust ID</v>
      </c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x14ac:dyDescent="0.35">
      <c r="A57" s="11"/>
      <c r="B57" s="2"/>
      <c r="C57" s="13" t="str">
        <f>IFERROR(INDEX('Rochelle Loop Info'!$B$2:$Z$300,MATCH(' Dekalb Audit Active Cust.'!I8,'Rochelle Loop Info'!$A$2:$A$300,0),MATCH($C$2,'Rochelle Loop Info'!$B$1:$Z$1,0)),"No Match")</f>
        <v>No Match</v>
      </c>
      <c r="D57" s="13" t="str">
        <f>IFERROR(INDEX('Rochelle Loop Info'!$B$2:$Z$300,MATCH(' Dekalb Audit Active Cust.'!I8,'Rochelle Loop Info'!$A$2:$A$300,0),MATCH($D$2,'Rochelle Loop Info'!$B$1:$Z$1,0)),"No Port Info")</f>
        <v>No Port Info</v>
      </c>
      <c r="E57" s="13" t="str">
        <f>IFERROR(IF(C57=' Dekalb Audit Active Cust.'!J8,"Yes","No"),"Not Found")</f>
        <v>No</v>
      </c>
      <c r="F57" s="13" t="str">
        <f>IFERROR(IF(D57=' Dekalb Audit Active Cust.'!L8,"Match","No Match"),"No Port")</f>
        <v>No Match</v>
      </c>
      <c r="G57" s="13" t="str">
        <f>IFERROR(INDEX('Rochelle Loop Info'!$B$2:$Z$300,MATCH(' Dekalb Audit Active Cust.'!I8,'Rochelle Loop Info'!$A$2:$A$300,0),MATCH($G$2,'Rochelle Loop Info'!$B$1:$Z$1,0)),"No Cust ID")</f>
        <v>No Cust ID</v>
      </c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x14ac:dyDescent="0.35">
      <c r="A58" s="11"/>
      <c r="B58" s="2"/>
      <c r="C58" s="13" t="str">
        <f>IFERROR(INDEX('Rochelle Loop Info'!$B$2:$Z$300,MATCH(' Dekalb Audit Active Cust.'!I9,'Rochelle Loop Info'!$A$2:$A$300,0),MATCH($C$2,'Rochelle Loop Info'!$B$1:$Z$1,0)),"No Match")</f>
        <v>No Match</v>
      </c>
      <c r="D58" s="13" t="str">
        <f>IFERROR(INDEX('Rochelle Loop Info'!$B$2:$Z$300,MATCH(' Dekalb Audit Active Cust.'!I9,'Rochelle Loop Info'!$A$2:$A$300,0),MATCH($D$2,'Rochelle Loop Info'!$B$1:$Z$1,0)),"No Port Info")</f>
        <v>No Port Info</v>
      </c>
      <c r="E58" s="13" t="str">
        <f>IFERROR(IF(C58=' Dekalb Audit Active Cust.'!J9,"Yes","No"),"Not Found")</f>
        <v>No</v>
      </c>
      <c r="F58" s="13" t="str">
        <f>IFERROR(IF(D58=' Dekalb Audit Active Cust.'!L9,"Match","No Match"),"No Port")</f>
        <v>No Match</v>
      </c>
      <c r="G58" s="13" t="str">
        <f>IFERROR(INDEX('Rochelle Loop Info'!$B$2:$Z$300,MATCH(' Dekalb Audit Active Cust.'!I9,'Rochelle Loop Info'!$A$2:$A$300,0),MATCH($G$2,'Rochelle Loop Info'!$B$1:$Z$1,0)),"No Cust ID")</f>
        <v>No Cust ID</v>
      </c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x14ac:dyDescent="0.35">
      <c r="A59" s="11"/>
      <c r="B59" s="2"/>
      <c r="C59" s="13" t="str">
        <f>IFERROR(INDEX('Rochelle Loop Info'!$B$2:$Z$300,MATCH(' Dekalb Audit Active Cust.'!I10,'Rochelle Loop Info'!$A$2:$A$300,0),MATCH($C$2,'Rochelle Loop Info'!$B$1:$Z$1,0)),"No Match")</f>
        <v>No Match</v>
      </c>
      <c r="D59" s="13" t="str">
        <f>IFERROR(INDEX('Rochelle Loop Info'!$B$2:$Z$300,MATCH(' Dekalb Audit Active Cust.'!I10,'Rochelle Loop Info'!$A$2:$A$300,0),MATCH($D$2,'Rochelle Loop Info'!$B$1:$Z$1,0)),"No Port Info")</f>
        <v>No Port Info</v>
      </c>
      <c r="E59" s="13" t="str">
        <f>IFERROR(IF(C59=' Dekalb Audit Active Cust.'!J10,"Yes","No"),"Not Found")</f>
        <v>No</v>
      </c>
      <c r="F59" s="13" t="str">
        <f>IFERROR(IF(D59=' Dekalb Audit Active Cust.'!L10,"Match","No Match"),"No Port")</f>
        <v>No Match</v>
      </c>
      <c r="G59" s="13" t="str">
        <f>IFERROR(INDEX('Rochelle Loop Info'!$B$2:$Z$300,MATCH(' Dekalb Audit Active Cust.'!I10,'Rochelle Loop Info'!$A$2:$A$300,0),MATCH($G$2,'Rochelle Loop Info'!$B$1:$Z$1,0)),"No Cust ID")</f>
        <v>No Cust ID</v>
      </c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x14ac:dyDescent="0.35">
      <c r="A60" s="11"/>
      <c r="B60" s="2"/>
      <c r="C60" s="13" t="str">
        <f>IFERROR(INDEX('Rochelle Loop Info'!$B$2:$Z$300,MATCH(' Dekalb Audit Active Cust.'!I11,'Rochelle Loop Info'!$A$2:$A$300,0),MATCH($C$2,'Rochelle Loop Info'!$B$1:$Z$1,0)),"No Match")</f>
        <v>No Match</v>
      </c>
      <c r="D60" s="13" t="str">
        <f>IFERROR(INDEX('Rochelle Loop Info'!$B$2:$Z$300,MATCH(' Dekalb Audit Active Cust.'!I11,'Rochelle Loop Info'!$A$2:$A$300,0),MATCH($D$2,'Rochelle Loop Info'!$B$1:$Z$1,0)),"No Port Info")</f>
        <v>No Port Info</v>
      </c>
      <c r="E60" s="13" t="str">
        <f>IFERROR(IF(C60=' Dekalb Audit Active Cust.'!J11,"Yes","No"),"Not Found")</f>
        <v>No</v>
      </c>
      <c r="F60" s="13" t="str">
        <f>IFERROR(IF(D60=' Dekalb Audit Active Cust.'!L11,"Match","No Match"),"No Port")</f>
        <v>No Match</v>
      </c>
      <c r="G60" s="13" t="str">
        <f>IFERROR(INDEX('Rochelle Loop Info'!$B$2:$Z$300,MATCH(' Dekalb Audit Active Cust.'!I11,'Rochelle Loop Info'!$A$2:$A$300,0),MATCH($G$2,'Rochelle Loop Info'!$B$1:$Z$1,0)),"No Cust ID")</f>
        <v>No Cust ID</v>
      </c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x14ac:dyDescent="0.35">
      <c r="A61" s="11"/>
      <c r="B61" s="2"/>
      <c r="C61" s="13" t="str">
        <f>IFERROR(INDEX('Rochelle Loop Info'!$B$2:$Z$300,MATCH(' Dekalb Audit Active Cust.'!I12,'Rochelle Loop Info'!$A$2:$A$300,0),MATCH($C$2,'Rochelle Loop Info'!$B$1:$Z$1,0)),"No Match")</f>
        <v>No Match</v>
      </c>
      <c r="D61" s="13" t="str">
        <f>IFERROR(INDEX('Rochelle Loop Info'!$B$2:$Z$300,MATCH(' Dekalb Audit Active Cust.'!I12,'Rochelle Loop Info'!$A$2:$A$300,0),MATCH($D$2,'Rochelle Loop Info'!$B$1:$Z$1,0)),"No Port Info")</f>
        <v>No Port Info</v>
      </c>
      <c r="E61" s="13" t="str">
        <f>IFERROR(IF(C61=' Dekalb Audit Active Cust.'!J12,"Yes","No"),"Not Found")</f>
        <v>No</v>
      </c>
      <c r="F61" s="13" t="str">
        <f>IFERROR(IF(D61=' Dekalb Audit Active Cust.'!L12,"Match","No Match"),"No Port")</f>
        <v>No Match</v>
      </c>
      <c r="G61" s="13" t="str">
        <f>IFERROR(INDEX('Rochelle Loop Info'!$B$2:$Z$300,MATCH(' Dekalb Audit Active Cust.'!I12,'Rochelle Loop Info'!$A$2:$A$300,0),MATCH($G$2,'Rochelle Loop Info'!$B$1:$Z$1,0)),"No Cust ID")</f>
        <v>No Cust ID</v>
      </c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x14ac:dyDescent="0.35">
      <c r="A62" s="11"/>
      <c r="B62" s="2"/>
      <c r="C62" s="13" t="str">
        <f>IFERROR(INDEX('Rochelle Loop Info'!$B$2:$Z$300,MATCH(' Dekalb Audit Active Cust.'!I13,'Rochelle Loop Info'!$A$2:$A$300,0),MATCH($C$2,'Rochelle Loop Info'!$B$1:$Z$1,0)),"No Match")</f>
        <v>No Match</v>
      </c>
      <c r="D62" s="13" t="str">
        <f>IFERROR(INDEX('Rochelle Loop Info'!$B$2:$Z$300,MATCH(' Dekalb Audit Active Cust.'!I13,'Rochelle Loop Info'!$A$2:$A$300,0),MATCH($D$2,'Rochelle Loop Info'!$B$1:$Z$1,0)),"No Port Info")</f>
        <v>No Port Info</v>
      </c>
      <c r="E62" s="13" t="str">
        <f>IFERROR(IF(C62=' Dekalb Audit Active Cust.'!J13,"Yes","No"),"Not Found")</f>
        <v>No</v>
      </c>
      <c r="F62" s="13" t="str">
        <f>IFERROR(IF(D62=' Dekalb Audit Active Cust.'!L13,"Match","No Match"),"No Port")</f>
        <v>No Match</v>
      </c>
      <c r="G62" s="13" t="str">
        <f>IFERROR(INDEX('Rochelle Loop Info'!$B$2:$Z$300,MATCH(' Dekalb Audit Active Cust.'!I13,'Rochelle Loop Info'!$A$2:$A$300,0),MATCH($G$2,'Rochelle Loop Info'!$B$1:$Z$1,0)),"No Cust ID")</f>
        <v>No Cust ID</v>
      </c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x14ac:dyDescent="0.35">
      <c r="A63" s="11"/>
      <c r="B63" s="2"/>
      <c r="C63" s="13" t="str">
        <f>IFERROR(INDEX('Rochelle Loop Info'!$B$2:$Z$300,MATCH(' Dekalb Audit Active Cust.'!I14,'Rochelle Loop Info'!$A$2:$A$300,0),MATCH($C$2,'Rochelle Loop Info'!$B$1:$Z$1,0)),"No Match")</f>
        <v>No Match</v>
      </c>
      <c r="D63" s="13" t="str">
        <f>IFERROR(INDEX('Rochelle Loop Info'!$B$2:$Z$300,MATCH(' Dekalb Audit Active Cust.'!I14,'Rochelle Loop Info'!$A$2:$A$300,0),MATCH($D$2,'Rochelle Loop Info'!$B$1:$Z$1,0)),"No Port Info")</f>
        <v>No Port Info</v>
      </c>
      <c r="E63" s="13" t="str">
        <f>IFERROR(IF(C63=' Dekalb Audit Active Cust.'!J14,"Yes","No"),"Not Found")</f>
        <v>No</v>
      </c>
      <c r="F63" s="13" t="str">
        <f>IFERROR(IF(D63=' Dekalb Audit Active Cust.'!L14,"Match","No Match"),"No Port")</f>
        <v>No Match</v>
      </c>
      <c r="G63" s="13" t="str">
        <f>IFERROR(INDEX('Rochelle Loop Info'!$B$2:$Z$300,MATCH(' Dekalb Audit Active Cust.'!I14,'Rochelle Loop Info'!$A$2:$A$300,0),MATCH($G$2,'Rochelle Loop Info'!$B$1:$Z$1,0)),"No Cust ID")</f>
        <v>No Cust ID</v>
      </c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x14ac:dyDescent="0.35">
      <c r="A64" s="11"/>
      <c r="B64" s="2"/>
      <c r="C64" s="13" t="str">
        <f>IFERROR(INDEX('Rochelle Loop Info'!$B$2:$Z$300,MATCH(' Dekalb Audit Active Cust.'!I15,'Rochelle Loop Info'!$A$2:$A$300,0),MATCH($C$2,'Rochelle Loop Info'!$B$1:$Z$1,0)),"No Match")</f>
        <v>No Match</v>
      </c>
      <c r="D64" s="13" t="str">
        <f>IFERROR(INDEX('Rochelle Loop Info'!$B$2:$Z$300,MATCH(' Dekalb Audit Active Cust.'!I15,'Rochelle Loop Info'!$A$2:$A$300,0),MATCH($D$2,'Rochelle Loop Info'!$B$1:$Z$1,0)),"No Port Info")</f>
        <v>No Port Info</v>
      </c>
      <c r="E64" s="13" t="str">
        <f>IFERROR(IF(C64=' Dekalb Audit Active Cust.'!J15,"Yes","No"),"Not Found")</f>
        <v>No</v>
      </c>
      <c r="F64" s="13" t="str">
        <f>IFERROR(IF(D64=' Dekalb Audit Active Cust.'!L15,"Match","No Match"),"No Port")</f>
        <v>No Match</v>
      </c>
      <c r="G64" s="13" t="str">
        <f>IFERROR(INDEX('Rochelle Loop Info'!$B$2:$Z$300,MATCH(' Dekalb Audit Active Cust.'!I15,'Rochelle Loop Info'!$A$2:$A$300,0),MATCH($G$2,'Rochelle Loop Info'!$B$1:$Z$1,0)),"No Cust ID")</f>
        <v>No Cust ID</v>
      </c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x14ac:dyDescent="0.35">
      <c r="A65" s="11"/>
      <c r="B65" s="2"/>
      <c r="C65" s="13" t="str">
        <f>IFERROR(INDEX('Rochelle Loop Info'!$B$2:$Z$300,MATCH(' Dekalb Audit Active Cust.'!I16,'Rochelle Loop Info'!$A$2:$A$300,0),MATCH($C$2,'Rochelle Loop Info'!$B$1:$Z$1,0)),"No Match")</f>
        <v>No Match</v>
      </c>
      <c r="D65" s="13" t="str">
        <f>IFERROR(INDEX('Rochelle Loop Info'!$B$2:$Z$300,MATCH(' Dekalb Audit Active Cust.'!I16,'Rochelle Loop Info'!$A$2:$A$300,0),MATCH($D$2,'Rochelle Loop Info'!$B$1:$Z$1,0)),"No Port Info")</f>
        <v>No Port Info</v>
      </c>
      <c r="E65" s="13" t="str">
        <f>IFERROR(IF(C65=' Dekalb Audit Active Cust.'!J16,"Yes","No"),"Not Found")</f>
        <v>No</v>
      </c>
      <c r="F65" s="13" t="str">
        <f>IFERROR(IF(D65=' Dekalb Audit Active Cust.'!L16,"Match","No Match"),"No Port")</f>
        <v>No Match</v>
      </c>
      <c r="G65" s="13" t="str">
        <f>IFERROR(INDEX('Rochelle Loop Info'!$B$2:$Z$300,MATCH(' Dekalb Audit Active Cust.'!I16,'Rochelle Loop Info'!$A$2:$A$300,0),MATCH($G$2,'Rochelle Loop Info'!$B$1:$Z$1,0)),"No Cust ID")</f>
        <v>No Cust ID</v>
      </c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x14ac:dyDescent="0.35">
      <c r="A66" s="11"/>
      <c r="B66" s="2"/>
      <c r="C66" s="13" t="str">
        <f>IFERROR(INDEX('Rochelle Loop Info'!$B$2:$Z$300,MATCH(' Dekalb Audit Active Cust.'!I17,'Rochelle Loop Info'!$A$2:$A$300,0),MATCH($C$2,'Rochelle Loop Info'!$B$1:$Z$1,0)),"No Match")</f>
        <v>No Match</v>
      </c>
      <c r="D66" s="13" t="str">
        <f>IFERROR(INDEX('Rochelle Loop Info'!$B$2:$Z$300,MATCH(' Dekalb Audit Active Cust.'!I17,'Rochelle Loop Info'!$A$2:$A$300,0),MATCH($D$2,'Rochelle Loop Info'!$B$1:$Z$1,0)),"No Port Info")</f>
        <v>No Port Info</v>
      </c>
      <c r="E66" s="13" t="str">
        <f>IFERROR(IF(C66=' Dekalb Audit Active Cust.'!J17,"Yes","No"),"Not Found")</f>
        <v>No</v>
      </c>
      <c r="F66" s="13" t="str">
        <f>IFERROR(IF(D66=' Dekalb Audit Active Cust.'!L17,"Match","No Match"),"No Port")</f>
        <v>No Match</v>
      </c>
      <c r="G66" s="13" t="str">
        <f>IFERROR(INDEX('Rochelle Loop Info'!$B$2:$Z$300,MATCH(' Dekalb Audit Active Cust.'!I17,'Rochelle Loop Info'!$A$2:$A$300,0),MATCH($G$2,'Rochelle Loop Info'!$B$1:$Z$1,0)),"No Cust ID")</f>
        <v>No Cust ID</v>
      </c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x14ac:dyDescent="0.35">
      <c r="A67" s="11"/>
      <c r="B67" s="2"/>
      <c r="C67" s="13" t="str">
        <f>IFERROR(INDEX('Rochelle Loop Info'!$B$2:$Z$300,MATCH(' Dekalb Audit Active Cust.'!I18,'Rochelle Loop Info'!$A$2:$A$300,0),MATCH($C$2,'Rochelle Loop Info'!$B$1:$Z$1,0)),"No Match")</f>
        <v>No Match</v>
      </c>
      <c r="D67" s="13" t="str">
        <f>IFERROR(INDEX('Rochelle Loop Info'!$B$2:$Z$300,MATCH(' Dekalb Audit Active Cust.'!I18,'Rochelle Loop Info'!$A$2:$A$300,0),MATCH($D$2,'Rochelle Loop Info'!$B$1:$Z$1,0)),"No Port Info")</f>
        <v>No Port Info</v>
      </c>
      <c r="E67" s="13" t="str">
        <f>IFERROR(IF(C67=' Dekalb Audit Active Cust.'!J18,"Yes","No"),"Not Found")</f>
        <v>No</v>
      </c>
      <c r="F67" s="13" t="str">
        <f>IFERROR(IF(D67=' Dekalb Audit Active Cust.'!L18,"Match","No Match"),"No Port")</f>
        <v>No Match</v>
      </c>
      <c r="G67" s="13" t="str">
        <f>IFERROR(INDEX('Rochelle Loop Info'!$B$2:$Z$300,MATCH(' Dekalb Audit Active Cust.'!I18,'Rochelle Loop Info'!$A$2:$A$300,0),MATCH($G$2,'Rochelle Loop Info'!$B$1:$Z$1,0)),"No Cust ID")</f>
        <v>No Cust ID</v>
      </c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x14ac:dyDescent="0.35">
      <c r="A68" s="11"/>
      <c r="B68" s="2"/>
      <c r="C68" s="13" t="str">
        <f>IFERROR(INDEX('Rochelle Loop Info'!$B$2:$Z$300,MATCH(' Dekalb Audit Active Cust.'!I19,'Rochelle Loop Info'!$A$2:$A$300,0),MATCH($C$2,'Rochelle Loop Info'!$B$1:$Z$1,0)),"No Match")</f>
        <v>No Match</v>
      </c>
      <c r="D68" s="13" t="str">
        <f>IFERROR(INDEX('Rochelle Loop Info'!$B$2:$Z$300,MATCH(' Dekalb Audit Active Cust.'!I19,'Rochelle Loop Info'!$A$2:$A$300,0),MATCH($D$2,'Rochelle Loop Info'!$B$1:$Z$1,0)),"No Port Info")</f>
        <v>No Port Info</v>
      </c>
      <c r="E68" s="13" t="str">
        <f>IFERROR(IF(C68=' Dekalb Audit Active Cust.'!J19,"Yes","No"),"Not Found")</f>
        <v>No</v>
      </c>
      <c r="F68" s="13" t="str">
        <f>IFERROR(IF(D68=' Dekalb Audit Active Cust.'!L19,"Match","No Match"),"No Port")</f>
        <v>No Match</v>
      </c>
      <c r="G68" s="13" t="str">
        <f>IFERROR(INDEX('Rochelle Loop Info'!$B$2:$Z$300,MATCH(' Dekalb Audit Active Cust.'!I19,'Rochelle Loop Info'!$A$2:$A$300,0),MATCH($G$2,'Rochelle Loop Info'!$B$1:$Z$1,0)),"No Cust ID")</f>
        <v>No Cust ID</v>
      </c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x14ac:dyDescent="0.35">
      <c r="A69" s="11"/>
      <c r="B69" s="2"/>
      <c r="C69" s="13" t="str">
        <f>IFERROR(INDEX('Rochelle Loop Info'!$B$2:$Z$300,MATCH(' Dekalb Audit Active Cust.'!I20,'Rochelle Loop Info'!$A$2:$A$300,0),MATCH($C$2,'Rochelle Loop Info'!$B$1:$Z$1,0)),"No Match")</f>
        <v>No Match</v>
      </c>
      <c r="D69" s="13" t="str">
        <f>IFERROR(INDEX('Rochelle Loop Info'!$B$2:$Z$300,MATCH(' Dekalb Audit Active Cust.'!I20,'Rochelle Loop Info'!$A$2:$A$300,0),MATCH($D$2,'Rochelle Loop Info'!$B$1:$Z$1,0)),"No Port Info")</f>
        <v>No Port Info</v>
      </c>
      <c r="E69" s="13" t="str">
        <f>IFERROR(IF(C69=' Dekalb Audit Active Cust.'!J20,"Yes","No"),"Not Found")</f>
        <v>No</v>
      </c>
      <c r="F69" s="13" t="str">
        <f>IFERROR(IF(D69=' Dekalb Audit Active Cust.'!L20,"Match","No Match"),"No Port")</f>
        <v>No Match</v>
      </c>
      <c r="G69" s="13" t="str">
        <f>IFERROR(INDEX('Rochelle Loop Info'!$B$2:$Z$300,MATCH(' Dekalb Audit Active Cust.'!I20,'Rochelle Loop Info'!$A$2:$A$300,0),MATCH($G$2,'Rochelle Loop Info'!$B$1:$Z$1,0)),"No Cust ID")</f>
        <v>No Cust ID</v>
      </c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x14ac:dyDescent="0.35">
      <c r="A70" s="11"/>
      <c r="B70" s="2"/>
      <c r="C70" s="13" t="str">
        <f>IFERROR(INDEX('Rochelle Loop Info'!$B$2:$Z$300,MATCH(' Dekalb Audit Active Cust.'!I21,'Rochelle Loop Info'!$A$2:$A$300,0),MATCH($C$2,'Rochelle Loop Info'!$B$1:$Z$1,0)),"No Match")</f>
        <v>No Match</v>
      </c>
      <c r="D70" s="13" t="str">
        <f>IFERROR(INDEX('Rochelle Loop Info'!$B$2:$Z$300,MATCH(' Dekalb Audit Active Cust.'!I21,'Rochelle Loop Info'!$A$2:$A$300,0),MATCH($D$2,'Rochelle Loop Info'!$B$1:$Z$1,0)),"No Port Info")</f>
        <v>No Port Info</v>
      </c>
      <c r="E70" s="13" t="str">
        <f>IFERROR(IF(C70=' Dekalb Audit Active Cust.'!J21,"Yes","No"),"Not Found")</f>
        <v>No</v>
      </c>
      <c r="F70" s="13" t="str">
        <f>IFERROR(IF(D70=' Dekalb Audit Active Cust.'!L21,"Match","No Match"),"No Port")</f>
        <v>No Match</v>
      </c>
      <c r="G70" s="13" t="str">
        <f>IFERROR(INDEX('Rochelle Loop Info'!$B$2:$Z$300,MATCH(' Dekalb Audit Active Cust.'!I21,'Rochelle Loop Info'!$A$2:$A$300,0),MATCH($G$2,'Rochelle Loop Info'!$B$1:$Z$1,0)),"No Cust ID")</f>
        <v>No Cust ID</v>
      </c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x14ac:dyDescent="0.35">
      <c r="A71" s="11"/>
      <c r="B71" s="2"/>
      <c r="C71" s="13" t="str">
        <f>IFERROR(INDEX('Rochelle Loop Info'!$B$2:$Z$300,MATCH(' Dekalb Audit Active Cust.'!I22,'Rochelle Loop Info'!$A$2:$A$300,0),MATCH($C$2,'Rochelle Loop Info'!$B$1:$Z$1,0)),"No Match")</f>
        <v>No Match</v>
      </c>
      <c r="D71" s="13" t="str">
        <f>IFERROR(INDEX('Rochelle Loop Info'!$B$2:$Z$300,MATCH(' Dekalb Audit Active Cust.'!I22,'Rochelle Loop Info'!$A$2:$A$300,0),MATCH($D$2,'Rochelle Loop Info'!$B$1:$Z$1,0)),"No Port Info")</f>
        <v>No Port Info</v>
      </c>
      <c r="E71" s="13" t="str">
        <f>IFERROR(IF(C71=' Dekalb Audit Active Cust.'!J22,"Yes","No"),"Not Found")</f>
        <v>No</v>
      </c>
      <c r="F71" s="13" t="str">
        <f>IFERROR(IF(D71=' Dekalb Audit Active Cust.'!L22,"Match","No Match"),"No Port")</f>
        <v>No Match</v>
      </c>
      <c r="G71" s="13" t="str">
        <f>IFERROR(INDEX('Rochelle Loop Info'!$B$2:$Z$300,MATCH(' Dekalb Audit Active Cust.'!I22,'Rochelle Loop Info'!$A$2:$A$300,0),MATCH($G$2,'Rochelle Loop Info'!$B$1:$Z$1,0)),"No Cust ID")</f>
        <v>No Cust ID</v>
      </c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x14ac:dyDescent="0.35">
      <c r="A72" s="11"/>
      <c r="B72" s="2"/>
      <c r="C72" s="13" t="str">
        <f>IFERROR(INDEX('Rochelle Loop Info'!$B$2:$Z$300,MATCH(' Dekalb Audit Active Cust.'!I23,'Rochelle Loop Info'!$A$2:$A$300,0),MATCH($C$2,'Rochelle Loop Info'!$B$1:$Z$1,0)),"No Match")</f>
        <v>No Match</v>
      </c>
      <c r="D72" s="13" t="str">
        <f>IFERROR(INDEX('Rochelle Loop Info'!$B$2:$Z$300,MATCH(' Dekalb Audit Active Cust.'!I23,'Rochelle Loop Info'!$A$2:$A$300,0),MATCH($D$2,'Rochelle Loop Info'!$B$1:$Z$1,0)),"No Port Info")</f>
        <v>No Port Info</v>
      </c>
      <c r="E72" s="13" t="str">
        <f>IFERROR(IF(C72=' Dekalb Audit Active Cust.'!J23,"Yes","No"),"Not Found")</f>
        <v>No</v>
      </c>
      <c r="F72" s="13" t="str">
        <f>IFERROR(IF(D72=' Dekalb Audit Active Cust.'!L23,"Match","No Match"),"No Port")</f>
        <v>No Match</v>
      </c>
      <c r="G72" s="13" t="str">
        <f>IFERROR(INDEX('Rochelle Loop Info'!$B$2:$Z$300,MATCH(' Dekalb Audit Active Cust.'!I23,'Rochelle Loop Info'!$A$2:$A$300,0),MATCH($G$2,'Rochelle Loop Info'!$B$1:$Z$1,0)),"No Cust ID")</f>
        <v>No Cust ID</v>
      </c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x14ac:dyDescent="0.35">
      <c r="A73" s="11"/>
      <c r="B73" s="2"/>
      <c r="C73" s="13" t="str">
        <f>IFERROR(INDEX('Rochelle Loop Info'!$B$2:$Z$300,MATCH(' Dekalb Audit Active Cust.'!I24,'Rochelle Loop Info'!$A$2:$A$300,0),MATCH($C$2,'Rochelle Loop Info'!$B$1:$Z$1,0)),"No Match")</f>
        <v>No Match</v>
      </c>
      <c r="D73" s="13" t="str">
        <f>IFERROR(INDEX('Rochelle Loop Info'!$B$2:$Z$300,MATCH(' Dekalb Audit Active Cust.'!I24,'Rochelle Loop Info'!$A$2:$A$300,0),MATCH($D$2,'Rochelle Loop Info'!$B$1:$Z$1,0)),"No Port Info")</f>
        <v>No Port Info</v>
      </c>
      <c r="E73" s="13" t="str">
        <f>IFERROR(IF(C73=' Dekalb Audit Active Cust.'!J24,"Yes","No"),"Not Found")</f>
        <v>No</v>
      </c>
      <c r="F73" s="13" t="str">
        <f>IFERROR(IF(D73=' Dekalb Audit Active Cust.'!L24,"Match","No Match"),"No Port")</f>
        <v>No Match</v>
      </c>
      <c r="G73" s="13" t="str">
        <f>IFERROR(INDEX('Rochelle Loop Info'!$B$2:$Z$300,MATCH(' Dekalb Audit Active Cust.'!I24,'Rochelle Loop Info'!$A$2:$A$300,0),MATCH($G$2,'Rochelle Loop Info'!$B$1:$Z$1,0)),"No Cust ID")</f>
        <v>No Cust ID</v>
      </c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x14ac:dyDescent="0.35">
      <c r="A74" s="11"/>
      <c r="B74" s="2"/>
      <c r="C74" s="13" t="str">
        <f>IFERROR(INDEX('Rochelle Loop Info'!$B$2:$Z$300,MATCH(' Dekalb Audit Active Cust.'!I25,'Rochelle Loop Info'!$A$2:$A$300,0),MATCH($C$2,'Rochelle Loop Info'!$B$1:$Z$1,0)),"No Match")</f>
        <v>No Match</v>
      </c>
      <c r="D74" s="13" t="str">
        <f>IFERROR(INDEX('Rochelle Loop Info'!$B$2:$Z$300,MATCH(' Dekalb Audit Active Cust.'!I25,'Rochelle Loop Info'!$A$2:$A$300,0),MATCH($D$2,'Rochelle Loop Info'!$B$1:$Z$1,0)),"No Port Info")</f>
        <v>No Port Info</v>
      </c>
      <c r="E74" s="13" t="str">
        <f>IFERROR(IF(C74=' Dekalb Audit Active Cust.'!J25,"Yes","No"),"Not Found")</f>
        <v>No</v>
      </c>
      <c r="F74" s="13" t="str">
        <f>IFERROR(IF(D74=' Dekalb Audit Active Cust.'!L25,"Match","No Match"),"No Port")</f>
        <v>No Match</v>
      </c>
      <c r="G74" s="13" t="str">
        <f>IFERROR(INDEX('Rochelle Loop Info'!$B$2:$Z$300,MATCH(' Dekalb Audit Active Cust.'!I25,'Rochelle Loop Info'!$A$2:$A$300,0),MATCH($G$2,'Rochelle Loop Info'!$B$1:$Z$1,0)),"No Cust ID")</f>
        <v>No Cust ID</v>
      </c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x14ac:dyDescent="0.35">
      <c r="A75" s="11"/>
      <c r="B75" s="2"/>
      <c r="C75" s="13" t="str">
        <f>IFERROR(INDEX('Rochelle Loop Info'!$B$2:$Z$300,MATCH(' Dekalb Audit Active Cust.'!I26,'Rochelle Loop Info'!$A$2:$A$300,0),MATCH($C$2,'Rochelle Loop Info'!$B$1:$Z$1,0)),"No Match")</f>
        <v>No Match</v>
      </c>
      <c r="D75" s="13" t="str">
        <f>IFERROR(INDEX('Rochelle Loop Info'!$B$2:$Z$300,MATCH(' Dekalb Audit Active Cust.'!I26,'Rochelle Loop Info'!$A$2:$A$300,0),MATCH($D$2,'Rochelle Loop Info'!$B$1:$Z$1,0)),"No Port Info")</f>
        <v>No Port Info</v>
      </c>
      <c r="E75" s="13" t="str">
        <f>IFERROR(IF(C75=' Dekalb Audit Active Cust.'!J26,"Yes","No"),"Not Found")</f>
        <v>No</v>
      </c>
      <c r="F75" s="13" t="str">
        <f>IFERROR(IF(D75=' Dekalb Audit Active Cust.'!L26,"Match","No Match"),"No Port")</f>
        <v>No Match</v>
      </c>
      <c r="G75" s="13" t="str">
        <f>IFERROR(INDEX('Rochelle Loop Info'!$B$2:$Z$300,MATCH(' Dekalb Audit Active Cust.'!I26,'Rochelle Loop Info'!$A$2:$A$300,0),MATCH($G$2,'Rochelle Loop Info'!$B$1:$Z$1,0)),"No Cust ID")</f>
        <v>No Cust ID</v>
      </c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x14ac:dyDescent="0.35">
      <c r="A76" s="11"/>
      <c r="B76" s="2"/>
      <c r="C76" s="13" t="str">
        <f>IFERROR(INDEX('Rochelle Loop Info'!$B$2:$Z$300,MATCH(' Dekalb Audit Active Cust.'!I27,'Rochelle Loop Info'!$A$2:$A$300,0),MATCH($C$2,'Rochelle Loop Info'!$B$1:$Z$1,0)),"No Match")</f>
        <v>No Match</v>
      </c>
      <c r="D76" s="13" t="str">
        <f>IFERROR(INDEX('Rochelle Loop Info'!$B$2:$Z$300,MATCH(' Dekalb Audit Active Cust.'!I27,'Rochelle Loop Info'!$A$2:$A$300,0),MATCH($D$2,'Rochelle Loop Info'!$B$1:$Z$1,0)),"No Port Info")</f>
        <v>No Port Info</v>
      </c>
      <c r="E76" s="13" t="str">
        <f>IFERROR(IF(C76=' Dekalb Audit Active Cust.'!J27,"Yes","No"),"Not Found")</f>
        <v>No</v>
      </c>
      <c r="F76" s="13" t="str">
        <f>IFERROR(IF(D76=' Dekalb Audit Active Cust.'!L27,"Match","No Match"),"No Port")</f>
        <v>No Match</v>
      </c>
      <c r="G76" s="13" t="str">
        <f>IFERROR(INDEX('Rochelle Loop Info'!$B$2:$Z$300,MATCH(' Dekalb Audit Active Cust.'!I27,'Rochelle Loop Info'!$A$2:$A$300,0),MATCH($G$2,'Rochelle Loop Info'!$B$1:$Z$1,0)),"No Cust ID")</f>
        <v>No Cust ID</v>
      </c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x14ac:dyDescent="0.35">
      <c r="A77" s="11"/>
      <c r="B77" s="2"/>
      <c r="C77" s="13" t="str">
        <f>IFERROR(INDEX('Rochelle Loop Info'!$B$2:$Z$300,MATCH(' Dekalb Audit Active Cust.'!I28,'Rochelle Loop Info'!$A$2:$A$300,0),MATCH($C$2,'Rochelle Loop Info'!$B$1:$Z$1,0)),"No Match")</f>
        <v>No Match</v>
      </c>
      <c r="D77" s="13" t="str">
        <f>IFERROR(INDEX('Rochelle Loop Info'!$B$2:$Z$300,MATCH(' Dekalb Audit Active Cust.'!I28,'Rochelle Loop Info'!$A$2:$A$300,0),MATCH($D$2,'Rochelle Loop Info'!$B$1:$Z$1,0)),"No Port Info")</f>
        <v>No Port Info</v>
      </c>
      <c r="E77" s="13" t="str">
        <f>IFERROR(IF(C77=' Dekalb Audit Active Cust.'!J28,"Yes","No"),"Not Found")</f>
        <v>No</v>
      </c>
      <c r="F77" s="13" t="str">
        <f>IFERROR(IF(D77=' Dekalb Audit Active Cust.'!L28,"Match","No Match"),"No Port")</f>
        <v>No Match</v>
      </c>
      <c r="G77" s="13" t="str">
        <f>IFERROR(INDEX('Rochelle Loop Info'!$B$2:$Z$300,MATCH(' Dekalb Audit Active Cust.'!I28,'Rochelle Loop Info'!$A$2:$A$300,0),MATCH($G$2,'Rochelle Loop Info'!$B$1:$Z$1,0)),"No Cust ID")</f>
        <v>No Cust ID</v>
      </c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x14ac:dyDescent="0.35">
      <c r="A78" s="11"/>
      <c r="B78" s="2"/>
      <c r="C78" s="13" t="str">
        <f>IFERROR(INDEX('Rochelle Loop Info'!$B$2:$Z$300,MATCH(' Dekalb Audit Active Cust.'!I29,'Rochelle Loop Info'!$A$2:$A$300,0),MATCH($C$2,'Rochelle Loop Info'!$B$1:$Z$1,0)),"No Match")</f>
        <v>No Match</v>
      </c>
      <c r="D78" s="13" t="str">
        <f>IFERROR(INDEX('Rochelle Loop Info'!$B$2:$Z$300,MATCH(' Dekalb Audit Active Cust.'!I29,'Rochelle Loop Info'!$A$2:$A$300,0),MATCH($D$2,'Rochelle Loop Info'!$B$1:$Z$1,0)),"No Port Info")</f>
        <v>No Port Info</v>
      </c>
      <c r="E78" s="13" t="str">
        <f>IFERROR(IF(C78=' Dekalb Audit Active Cust.'!J29,"Yes","No"),"Not Found")</f>
        <v>No</v>
      </c>
      <c r="F78" s="13" t="str">
        <f>IFERROR(IF(D78=' Dekalb Audit Active Cust.'!L29,"Match","No Match"),"No Port")</f>
        <v>No Match</v>
      </c>
      <c r="G78" s="13" t="str">
        <f>IFERROR(INDEX('Rochelle Loop Info'!$B$2:$Z$300,MATCH(' Dekalb Audit Active Cust.'!I29,'Rochelle Loop Info'!$A$2:$A$300,0),MATCH($G$2,'Rochelle Loop Info'!$B$1:$Z$1,0)),"No Cust ID")</f>
        <v>No Cust ID</v>
      </c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x14ac:dyDescent="0.35">
      <c r="A79" s="11"/>
      <c r="B79" s="2"/>
      <c r="C79" s="13" t="str">
        <f>IFERROR(INDEX('Rochelle Loop Info'!$B$2:$Z$300,MATCH(' Dekalb Audit Active Cust.'!I30,'Rochelle Loop Info'!$A$2:$A$300,0),MATCH($C$2,'Rochelle Loop Info'!$B$1:$Z$1,0)),"No Match")</f>
        <v>No Match</v>
      </c>
      <c r="D79" s="13" t="str">
        <f>IFERROR(INDEX('Rochelle Loop Info'!$B$2:$Z$300,MATCH(' Dekalb Audit Active Cust.'!I30,'Rochelle Loop Info'!$A$2:$A$300,0),MATCH($D$2,'Rochelle Loop Info'!$B$1:$Z$1,0)),"No Port Info")</f>
        <v>No Port Info</v>
      </c>
      <c r="E79" s="13" t="str">
        <f>IFERROR(IF(C79=' Dekalb Audit Active Cust.'!J30,"Yes","No"),"Not Found")</f>
        <v>No</v>
      </c>
      <c r="F79" s="13" t="str">
        <f>IFERROR(IF(D79=' Dekalb Audit Active Cust.'!L30,"Match","No Match"),"No Port")</f>
        <v>No Match</v>
      </c>
      <c r="G79" s="13" t="str">
        <f>IFERROR(INDEX('Rochelle Loop Info'!$B$2:$Z$300,MATCH(' Dekalb Audit Active Cust.'!I30,'Rochelle Loop Info'!$A$2:$A$300,0),MATCH($G$2,'Rochelle Loop Info'!$B$1:$Z$1,0)),"No Cust ID")</f>
        <v>No Cust ID</v>
      </c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x14ac:dyDescent="0.35">
      <c r="A80" s="11"/>
      <c r="B80" s="2"/>
      <c r="C80" s="13" t="str">
        <f>IFERROR(INDEX('Rochelle Loop Info'!$B$2:$Z$300,MATCH('Malta Audit Active Cust.'!I3,'Rochelle Loop Info'!$A$2:$A$300,0),MATCH($C$2,'Rochelle Loop Info'!$B$1:$Z$1,0)),"No Match")</f>
        <v>No Match</v>
      </c>
      <c r="D80" s="13" t="str">
        <f>IFERROR(INDEX('Rochelle Loop Info'!$B$2:$Z$300,MATCH('Malta Audit Active Cust.'!I3,'Rochelle Loop Info'!$A$2:$A$300,0),MATCH($D$2,'Rochelle Loop Info'!$B$1:$Z$1,0)),"No Port Info")</f>
        <v>No Port Info</v>
      </c>
      <c r="E80" s="13" t="str">
        <f>IFERROR(IF(C80='Malta Audit Active Cust.'!J3,"Yes","No"),"Not Found")</f>
        <v>No</v>
      </c>
      <c r="F80" s="13" t="str">
        <f>IFERROR(IF(D80='Malta Audit Active Cust.'!L3,"Match","No Match"),"No Port")</f>
        <v>No Match</v>
      </c>
      <c r="G80" s="13" t="str">
        <f>IFERROR(INDEX('Rochelle Loop Info'!$B$2:$Z$300,MATCH('Malta Audit Active Cust.'!I3,'Rochelle Loop Info'!$A$2:$A$300,0),MATCH($G$2,'Rochelle Loop Info'!$B$1:$Z$1,0)),"No Cust ID")</f>
        <v>No Cust ID</v>
      </c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x14ac:dyDescent="0.35">
      <c r="A81" s="11"/>
      <c r="B81" s="2"/>
      <c r="C81" s="13" t="str">
        <f>IFERROR(INDEX('Rochelle Loop Info'!$B$2:$Z$300,MATCH('Malta Audit Active Cust.'!I4,'Rochelle Loop Info'!$A$2:$A$300,0),MATCH($C$2,'Rochelle Loop Info'!$B$1:$Z$1,0)),"No Match")</f>
        <v>No Match</v>
      </c>
      <c r="D81" s="13" t="str">
        <f>IFERROR(INDEX('Rochelle Loop Info'!$B$2:$Z$300,MATCH('Malta Audit Active Cust.'!I4,'Rochelle Loop Info'!$A$2:$A$300,0),MATCH($D$2,'Rochelle Loop Info'!$B$1:$Z$1,0)),"No Port Info")</f>
        <v>No Port Info</v>
      </c>
      <c r="E81" s="13" t="str">
        <f>IFERROR(IF(C81='Malta Audit Active Cust.'!J4,"Yes","No"),"Not Found")</f>
        <v>No</v>
      </c>
      <c r="F81" s="13" t="str">
        <f>IFERROR(IF(D81='Malta Audit Active Cust.'!L4,"Match","No Match"),"No Port")</f>
        <v>No Match</v>
      </c>
      <c r="G81" s="13" t="str">
        <f>IFERROR(INDEX('Rochelle Loop Info'!$B$2:$Z$300,MATCH('Malta Audit Active Cust.'!I4,'Rochelle Loop Info'!$A$2:$A$300,0),MATCH($G$2,'Rochelle Loop Info'!$B$1:$Z$1,0)),"No Cust ID")</f>
        <v>No Cust ID</v>
      </c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x14ac:dyDescent="0.35">
      <c r="A82" s="11"/>
      <c r="B82" s="2"/>
      <c r="C82" s="13" t="str">
        <f>IFERROR(INDEX('Rochelle Loop Info'!$B$2:$Z$300,MATCH('Malta Audit Active Cust.'!I5,'Rochelle Loop Info'!$A$2:$A$300,0),MATCH($C$2,'Rochelle Loop Info'!$B$1:$Z$1,0)),"No Match")</f>
        <v>No Match</v>
      </c>
      <c r="D82" s="13" t="str">
        <f>IFERROR(INDEX('Rochelle Loop Info'!$B$2:$Z$300,MATCH('Malta Audit Active Cust.'!I5,'Rochelle Loop Info'!$A$2:$A$300,0),MATCH($D$2,'Rochelle Loop Info'!$B$1:$Z$1,0)),"No Port Info")</f>
        <v>No Port Info</v>
      </c>
      <c r="E82" s="13" t="str">
        <f>IFERROR(IF(C82='Malta Audit Active Cust.'!J5,"Yes","No"),"Not Found")</f>
        <v>No</v>
      </c>
      <c r="F82" s="13" t="str">
        <f>IFERROR(IF(D82='Malta Audit Active Cust.'!L5,"Match","No Match"),"No Port")</f>
        <v>No Match</v>
      </c>
      <c r="G82" s="13" t="str">
        <f>IFERROR(INDEX('Rochelle Loop Info'!$B$2:$Z$300,MATCH('Malta Audit Active Cust.'!I5,'Rochelle Loop Info'!$A$2:$A$300,0),MATCH($G$2,'Rochelle Loop Info'!$B$1:$Z$1,0)),"No Cust ID")</f>
        <v>No Cust ID</v>
      </c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x14ac:dyDescent="0.35">
      <c r="A83" s="11"/>
      <c r="B83" s="2"/>
      <c r="C83" s="13" t="str">
        <f>IFERROR(INDEX('Rochelle Loop Info'!$B$2:$Z$300,MATCH('Malta Audit Active Cust.'!I6,'Rochelle Loop Info'!$A$2:$A$300,0),MATCH($C$2,'Rochelle Loop Info'!$B$1:$Z$1,0)),"No Match")</f>
        <v>No Match</v>
      </c>
      <c r="D83" s="13" t="str">
        <f>IFERROR(INDEX('Rochelle Loop Info'!$B$2:$Z$300,MATCH('Malta Audit Active Cust.'!I6,'Rochelle Loop Info'!$A$2:$A$300,0),MATCH($D$2,'Rochelle Loop Info'!$B$1:$Z$1,0)),"No Port Info")</f>
        <v>No Port Info</v>
      </c>
      <c r="E83" s="13" t="str">
        <f>IFERROR(IF(C83='Malta Audit Active Cust.'!J6,"Yes","No"),"Not Found")</f>
        <v>No</v>
      </c>
      <c r="F83" s="13" t="str">
        <f>IFERROR(IF(D83='Malta Audit Active Cust.'!L6,"Match","No Match"),"No Port")</f>
        <v>No Match</v>
      </c>
      <c r="G83" s="13" t="str">
        <f>IFERROR(INDEX('Rochelle Loop Info'!$B$2:$Z$300,MATCH('Malta Audit Active Cust.'!I6,'Rochelle Loop Info'!$A$2:$A$300,0),MATCH($G$2,'Rochelle Loop Info'!$B$1:$Z$1,0)),"No Cust ID")</f>
        <v>No Cust ID</v>
      </c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x14ac:dyDescent="0.35">
      <c r="A84" s="11"/>
      <c r="B84" s="2"/>
      <c r="C84" s="13" t="str">
        <f>IFERROR(INDEX('Rochelle Loop Info'!$B$2:$Z$300,MATCH('Malta Audit Active Cust.'!I7,'Rochelle Loop Info'!$A$2:$A$300,0),MATCH($C$2,'Rochelle Loop Info'!$B$1:$Z$1,0)),"No Match")</f>
        <v>No Match</v>
      </c>
      <c r="D84" s="13" t="str">
        <f>IFERROR(INDEX('Rochelle Loop Info'!$B$2:$Z$300,MATCH('Malta Audit Active Cust.'!I7,'Rochelle Loop Info'!$A$2:$A$300,0),MATCH($D$2,'Rochelle Loop Info'!$B$1:$Z$1,0)),"No Port Info")</f>
        <v>No Port Info</v>
      </c>
      <c r="E84" s="13" t="str">
        <f>IFERROR(IF(C84='Malta Audit Active Cust.'!J7,"Yes","No"),"Not Found")</f>
        <v>No</v>
      </c>
      <c r="F84" s="13" t="str">
        <f>IFERROR(IF(D84='Malta Audit Active Cust.'!L7,"Match","No Match"),"No Port")</f>
        <v>No Match</v>
      </c>
      <c r="G84" s="13" t="str">
        <f>IFERROR(INDEX('Rochelle Loop Info'!$B$2:$Z$300,MATCH('Malta Audit Active Cust.'!I7,'Rochelle Loop Info'!$A$2:$A$300,0),MATCH($G$2,'Rochelle Loop Info'!$B$1:$Z$1,0)),"No Cust ID")</f>
        <v>No Cust ID</v>
      </c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x14ac:dyDescent="0.35">
      <c r="A85" s="11"/>
      <c r="B85" s="2"/>
      <c r="C85" s="13" t="str">
        <f>IFERROR(INDEX('Rochelle Loop Info'!$B$2:$Z$300,MATCH('Malta Audit Active Cust.'!I8,'Rochelle Loop Info'!$A$2:$A$300,0),MATCH($C$2,'Rochelle Loop Info'!$B$1:$Z$1,0)),"No Match")</f>
        <v>No Match</v>
      </c>
      <c r="D85" s="13" t="str">
        <f>IFERROR(INDEX('Rochelle Loop Info'!$B$2:$Z$300,MATCH('Malta Audit Active Cust.'!I8,'Rochelle Loop Info'!$A$2:$A$300,0),MATCH($D$2,'Rochelle Loop Info'!$B$1:$Z$1,0)),"No Port Info")</f>
        <v>No Port Info</v>
      </c>
      <c r="E85" s="13" t="str">
        <f>IFERROR(IF(C85='Malta Audit Active Cust.'!J8,"Yes","No"),"Not Found")</f>
        <v>No</v>
      </c>
      <c r="F85" s="13" t="str">
        <f>IFERROR(IF(D85='Malta Audit Active Cust.'!L8,"Match","No Match"),"No Port")</f>
        <v>No Match</v>
      </c>
      <c r="G85" s="13" t="str">
        <f>IFERROR(INDEX('Rochelle Loop Info'!$B$2:$Z$300,MATCH('Malta Audit Active Cust.'!I8,'Rochelle Loop Info'!$A$2:$A$300,0),MATCH($G$2,'Rochelle Loop Info'!$B$1:$Z$1,0)),"No Cust ID")</f>
        <v>No Cust ID</v>
      </c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x14ac:dyDescent="0.35">
      <c r="A86" s="11"/>
      <c r="B86" s="2"/>
      <c r="C86" s="13" t="str">
        <f>IFERROR(INDEX('Rochelle Loop Info'!$B$2:$Z$300,MATCH('Malta Audit Active Cust.'!I9,'Rochelle Loop Info'!$A$2:$A$300,0),MATCH($C$2,'Rochelle Loop Info'!$B$1:$Z$1,0)),"No Match")</f>
        <v>No Match</v>
      </c>
      <c r="D86" s="13" t="str">
        <f>IFERROR(INDEX('Rochelle Loop Info'!$B$2:$Z$300,MATCH('Malta Audit Active Cust.'!I9,'Rochelle Loop Info'!$A$2:$A$300,0),MATCH($D$2,'Rochelle Loop Info'!$B$1:$Z$1,0)),"No Port Info")</f>
        <v>No Port Info</v>
      </c>
      <c r="E86" s="13" t="str">
        <f>IFERROR(IF(C86='Malta Audit Active Cust.'!J9,"Yes","No"),"Not Found")</f>
        <v>No</v>
      </c>
      <c r="F86" s="13" t="str">
        <f>IFERROR(IF(D86='Malta Audit Active Cust.'!L9,"Match","No Match"),"No Port")</f>
        <v>No Match</v>
      </c>
      <c r="G86" s="13" t="str">
        <f>IFERROR(INDEX('Rochelle Loop Info'!$B$2:$Z$300,MATCH('Malta Audit Active Cust.'!I9,'Rochelle Loop Info'!$A$2:$A$300,0),MATCH($G$2,'Rochelle Loop Info'!$B$1:$Z$1,0)),"No Cust ID")</f>
        <v>No Cust ID</v>
      </c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x14ac:dyDescent="0.35">
      <c r="A87" s="11"/>
      <c r="B87" s="2"/>
      <c r="C87" s="13" t="str">
        <f>IFERROR(INDEX('Rochelle Loop Info'!$B$2:$Z$300,MATCH('Malta Audit Active Cust.'!I10,'Rochelle Loop Info'!$A$2:$A$300,0),MATCH($C$2,'Rochelle Loop Info'!$B$1:$Z$1,0)),"No Match")</f>
        <v>No Match</v>
      </c>
      <c r="D87" s="13" t="str">
        <f>IFERROR(INDEX('Rochelle Loop Info'!$B$2:$Z$300,MATCH('Malta Audit Active Cust.'!I10,'Rochelle Loop Info'!$A$2:$A$300,0),MATCH($D$2,'Rochelle Loop Info'!$B$1:$Z$1,0)),"No Port Info")</f>
        <v>No Port Info</v>
      </c>
      <c r="E87" s="13" t="str">
        <f>IFERROR(IF(C87='Malta Audit Active Cust.'!J10,"Yes","No"),"Not Found")</f>
        <v>No</v>
      </c>
      <c r="F87" s="13" t="str">
        <f>IFERROR(IF(D87='Malta Audit Active Cust.'!L10,"Match","No Match"),"No Port")</f>
        <v>No Match</v>
      </c>
      <c r="G87" s="13" t="str">
        <f>IFERROR(INDEX('Rochelle Loop Info'!$B$2:$Z$300,MATCH('Malta Audit Active Cust.'!I10,'Rochelle Loop Info'!$A$2:$A$300,0),MATCH($G$2,'Rochelle Loop Info'!$B$1:$Z$1,0)),"No Cust ID")</f>
        <v>No Cust ID</v>
      </c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x14ac:dyDescent="0.35">
      <c r="A88" s="11"/>
      <c r="B88" s="2"/>
      <c r="C88" s="13" t="str">
        <f>IFERROR(INDEX('Rochelle Loop Info'!$B$2:$Z$300,MATCH('Malta Audit Active Cust.'!I11,'Rochelle Loop Info'!$A$2:$A$300,0),MATCH($C$2,'Rochelle Loop Info'!$B$1:$Z$1,0)),"No Match")</f>
        <v>No Match</v>
      </c>
      <c r="D88" s="13" t="str">
        <f>IFERROR(INDEX('Rochelle Loop Info'!$B$2:$Z$300,MATCH('Malta Audit Active Cust.'!I11,'Rochelle Loop Info'!$A$2:$A$300,0),MATCH($D$2,'Rochelle Loop Info'!$B$1:$Z$1,0)),"No Port Info")</f>
        <v>No Port Info</v>
      </c>
      <c r="E88" s="13" t="str">
        <f>IFERROR(IF(C88='Malta Audit Active Cust.'!J11,"Yes","No"),"Not Found")</f>
        <v>No</v>
      </c>
      <c r="F88" s="13" t="str">
        <f>IFERROR(IF(D88='Malta Audit Active Cust.'!L11,"Match","No Match"),"No Port")</f>
        <v>No Match</v>
      </c>
      <c r="G88" s="13" t="str">
        <f>IFERROR(INDEX('Rochelle Loop Info'!$B$2:$Z$300,MATCH('Malta Audit Active Cust.'!I11,'Rochelle Loop Info'!$A$2:$A$300,0),MATCH($G$2,'Rochelle Loop Info'!$B$1:$Z$1,0)),"No Cust ID")</f>
        <v>No Cust ID</v>
      </c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x14ac:dyDescent="0.35">
      <c r="A89" s="11"/>
      <c r="B89" s="2"/>
      <c r="C89" s="13" t="str">
        <f>IFERROR(INDEX('Rochelle Loop Info'!$B$2:$Z$300,MATCH('Malta Audit Active Cust.'!I12,'Rochelle Loop Info'!$A$2:$A$300,0),MATCH($C$2,'Rochelle Loop Info'!$B$1:$Z$1,0)),"No Match")</f>
        <v>No Match</v>
      </c>
      <c r="D89" s="13" t="str">
        <f>IFERROR(INDEX('Rochelle Loop Info'!$B$2:$Z$300,MATCH('Malta Audit Active Cust.'!I12,'Rochelle Loop Info'!$A$2:$A$300,0),MATCH($D$2,'Rochelle Loop Info'!$B$1:$Z$1,0)),"No Port Info")</f>
        <v>No Port Info</v>
      </c>
      <c r="E89" s="13" t="str">
        <f>IFERROR(IF(C89='Malta Audit Active Cust.'!J12,"Yes","No"),"Not Found")</f>
        <v>No</v>
      </c>
      <c r="F89" s="13" t="str">
        <f>IFERROR(IF(D89='Malta Audit Active Cust.'!L12,"Match","No Match"),"No Port")</f>
        <v>No Match</v>
      </c>
      <c r="G89" s="13" t="str">
        <f>IFERROR(INDEX('Rochelle Loop Info'!$B$2:$Z$300,MATCH('Malta Audit Active Cust.'!I12,'Rochelle Loop Info'!$A$2:$A$300,0),MATCH($G$2,'Rochelle Loop Info'!$B$1:$Z$1,0)),"No Cust ID")</f>
        <v>No Cust ID</v>
      </c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x14ac:dyDescent="0.35">
      <c r="A90" s="11"/>
      <c r="B90" s="2"/>
      <c r="C90" s="13" t="str">
        <f>IFERROR(INDEX('Rochelle Loop Info'!$B$2:$Z$300,MATCH('Malta Audit Active Cust.'!I13,'Rochelle Loop Info'!$A$2:$A$300,0),MATCH($C$2,'Rochelle Loop Info'!$B$1:$Z$1,0)),"No Match")</f>
        <v>No Match</v>
      </c>
      <c r="D90" s="13" t="str">
        <f>IFERROR(INDEX('Rochelle Loop Info'!$B$2:$Z$300,MATCH('Malta Audit Active Cust.'!I13,'Rochelle Loop Info'!$A$2:$A$300,0),MATCH($D$2,'Rochelle Loop Info'!$B$1:$Z$1,0)),"No Port Info")</f>
        <v>No Port Info</v>
      </c>
      <c r="E90" s="13" t="str">
        <f>IFERROR(IF(C90='Malta Audit Active Cust.'!J13,"Yes","No"),"Not Found")</f>
        <v>No</v>
      </c>
      <c r="F90" s="13" t="str">
        <f>IFERROR(IF(D90='Malta Audit Active Cust.'!L13,"Match","No Match"),"No Port")</f>
        <v>No Match</v>
      </c>
      <c r="G90" s="13" t="str">
        <f>IFERROR(INDEX('Rochelle Loop Info'!$B$2:$Z$300,MATCH('Malta Audit Active Cust.'!I13,'Rochelle Loop Info'!$A$2:$A$300,0),MATCH($G$2,'Rochelle Loop Info'!$B$1:$Z$1,0)),"No Cust ID")</f>
        <v>No Cust ID</v>
      </c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x14ac:dyDescent="0.35">
      <c r="A91" s="11"/>
      <c r="B91" s="2"/>
      <c r="C91" s="13" t="str">
        <f>IFERROR(INDEX('Rochelle Loop Info'!$B$2:$Z$300,MATCH('Malta Audit Active Cust.'!I14,'Rochelle Loop Info'!$A$2:$A$300,0),MATCH($C$2,'Rochelle Loop Info'!$B$1:$Z$1,0)),"No Match")</f>
        <v>No Match</v>
      </c>
      <c r="D91" s="13" t="str">
        <f>IFERROR(INDEX('Rochelle Loop Info'!$B$2:$Z$300,MATCH('Malta Audit Active Cust.'!I14,'Rochelle Loop Info'!$A$2:$A$300,0),MATCH($D$2,'Rochelle Loop Info'!$B$1:$Z$1,0)),"No Port Info")</f>
        <v>No Port Info</v>
      </c>
      <c r="E91" s="13" t="str">
        <f>IFERROR(IF(C91='Malta Audit Active Cust.'!J14,"Yes","No"),"Not Found")</f>
        <v>No</v>
      </c>
      <c r="F91" s="13" t="str">
        <f>IFERROR(IF(D91='Malta Audit Active Cust.'!L14,"Match","No Match"),"No Port")</f>
        <v>No Match</v>
      </c>
      <c r="G91" s="13" t="str">
        <f>IFERROR(INDEX('Rochelle Loop Info'!$B$2:$Z$300,MATCH('Malta Audit Active Cust.'!I14,'Rochelle Loop Info'!$A$2:$A$300,0),MATCH($G$2,'Rochelle Loop Info'!$B$1:$Z$1,0)),"No Cust ID")</f>
        <v>No Cust ID</v>
      </c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x14ac:dyDescent="0.35">
      <c r="A92" s="11"/>
      <c r="B92" s="2"/>
      <c r="C92" s="13" t="str">
        <f>IFERROR(INDEX('Rochelle Loop Info'!$B$2:$Z$300,MATCH('Malta Audit Active Cust.'!I15,'Rochelle Loop Info'!$A$2:$A$300,0),MATCH($C$2,'Rochelle Loop Info'!$B$1:$Z$1,0)),"No Match")</f>
        <v>No Match</v>
      </c>
      <c r="D92" s="13" t="str">
        <f>IFERROR(INDEX('Rochelle Loop Info'!$B$2:$Z$300,MATCH('Malta Audit Active Cust.'!I15,'Rochelle Loop Info'!$A$2:$A$300,0),MATCH($D$2,'Rochelle Loop Info'!$B$1:$Z$1,0)),"No Port Info")</f>
        <v>No Port Info</v>
      </c>
      <c r="E92" s="13" t="str">
        <f>IFERROR(IF(C92='Malta Audit Active Cust.'!J15,"Yes","No"),"Not Found")</f>
        <v>No</v>
      </c>
      <c r="F92" s="13" t="str">
        <f>IFERROR(IF(D92='Malta Audit Active Cust.'!L15,"Match","No Match"),"No Port")</f>
        <v>No Match</v>
      </c>
      <c r="G92" s="13" t="str">
        <f>IFERROR(INDEX('Rochelle Loop Info'!$B$2:$Z$300,MATCH('Malta Audit Active Cust.'!I15,'Rochelle Loop Info'!$A$2:$A$300,0),MATCH($G$2,'Rochelle Loop Info'!$B$1:$Z$1,0)),"No Cust ID")</f>
        <v>No Cust ID</v>
      </c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x14ac:dyDescent="0.35">
      <c r="A93" s="11"/>
      <c r="B93" s="2"/>
      <c r="C93" s="13" t="str">
        <f>IFERROR(INDEX('Rochelle Loop Info'!$B$2:$Z$300,MATCH('Malta Audit Active Cust.'!I16,'Rochelle Loop Info'!$A$2:$A$300,0),MATCH($C$2,'Rochelle Loop Info'!$B$1:$Z$1,0)),"No Match")</f>
        <v>No Match</v>
      </c>
      <c r="D93" s="13" t="str">
        <f>IFERROR(INDEX('Rochelle Loop Info'!$B$2:$Z$300,MATCH('Malta Audit Active Cust.'!I16,'Rochelle Loop Info'!$A$2:$A$300,0),MATCH($D$2,'Rochelle Loop Info'!$B$1:$Z$1,0)),"No Port Info")</f>
        <v>No Port Info</v>
      </c>
      <c r="E93" s="13" t="str">
        <f>IFERROR(IF(C93='Malta Audit Active Cust.'!J16,"Yes","No"),"Not Found")</f>
        <v>No</v>
      </c>
      <c r="F93" s="13" t="str">
        <f>IFERROR(IF(D93='Malta Audit Active Cust.'!L16,"Match","No Match"),"No Port")</f>
        <v>No Match</v>
      </c>
      <c r="G93" s="13" t="str">
        <f>IFERROR(INDEX('Rochelle Loop Info'!$B$2:$Z$300,MATCH('Malta Audit Active Cust.'!I16,'Rochelle Loop Info'!$A$2:$A$300,0),MATCH($G$2,'Rochelle Loop Info'!$B$1:$Z$1,0)),"No Cust ID")</f>
        <v>No Cust ID</v>
      </c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x14ac:dyDescent="0.35">
      <c r="A94" s="11"/>
      <c r="B94" s="2"/>
      <c r="C94" s="13" t="str">
        <f>IFERROR(INDEX('Rochelle Loop Info'!$B$2:$Z$300,MATCH('Malta Audit Active Cust.'!I17,'Rochelle Loop Info'!$A$2:$A$300,0),MATCH($C$2,'Rochelle Loop Info'!$B$1:$Z$1,0)),"No Match")</f>
        <v>No Match</v>
      </c>
      <c r="D94" s="13" t="str">
        <f>IFERROR(INDEX('Rochelle Loop Info'!$B$2:$Z$300,MATCH('Malta Audit Active Cust.'!I17,'Rochelle Loop Info'!$A$2:$A$300,0),MATCH($D$2,'Rochelle Loop Info'!$B$1:$Z$1,0)),"No Port Info")</f>
        <v>No Port Info</v>
      </c>
      <c r="E94" s="13" t="str">
        <f>IFERROR(IF(C94='Malta Audit Active Cust.'!J17,"Yes","No"),"Not Found")</f>
        <v>No</v>
      </c>
      <c r="F94" s="13" t="str">
        <f>IFERROR(IF(D94='Malta Audit Active Cust.'!L17,"Match","No Match"),"No Port")</f>
        <v>No Match</v>
      </c>
      <c r="G94" s="13" t="str">
        <f>IFERROR(INDEX('Rochelle Loop Info'!$B$2:$Z$300,MATCH('Malta Audit Active Cust.'!I17,'Rochelle Loop Info'!$A$2:$A$300,0),MATCH($G$2,'Rochelle Loop Info'!$B$1:$Z$1,0)),"No Cust ID")</f>
        <v>No Cust ID</v>
      </c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x14ac:dyDescent="0.35">
      <c r="A95" s="11"/>
      <c r="B95" s="2"/>
      <c r="C95" s="13" t="str">
        <f>IFERROR(INDEX('Rochelle Loop Info'!$B$2:$Z$300,MATCH('Malta Audit Active Cust.'!I18,'Rochelle Loop Info'!$A$2:$A$300,0),MATCH($C$2,'Rochelle Loop Info'!$B$1:$Z$1,0)),"No Match")</f>
        <v>No Match</v>
      </c>
      <c r="D95" s="13" t="str">
        <f>IFERROR(INDEX('Rochelle Loop Info'!$B$2:$Z$300,MATCH('Malta Audit Active Cust.'!I18,'Rochelle Loop Info'!$A$2:$A$300,0),MATCH($D$2,'Rochelle Loop Info'!$B$1:$Z$1,0)),"No Port Info")</f>
        <v>No Port Info</v>
      </c>
      <c r="E95" s="13" t="str">
        <f>IFERROR(IF(C95='Malta Audit Active Cust.'!J18,"Yes","No"),"Not Found")</f>
        <v>No</v>
      </c>
      <c r="F95" s="13" t="str">
        <f>IFERROR(IF(D95='Malta Audit Active Cust.'!L18,"Match","No Match"),"No Port")</f>
        <v>No Match</v>
      </c>
      <c r="G95" s="13" t="str">
        <f>IFERROR(INDEX('Rochelle Loop Info'!$B$2:$Z$300,MATCH('Malta Audit Active Cust.'!I18,'Rochelle Loop Info'!$A$2:$A$300,0),MATCH($G$2,'Rochelle Loop Info'!$B$1:$Z$1,0)),"No Cust ID")</f>
        <v>No Cust ID</v>
      </c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x14ac:dyDescent="0.35">
      <c r="A96" s="11"/>
      <c r="B96" s="2"/>
      <c r="C96" s="13" t="str">
        <f>IFERROR(INDEX('Rochelle Loop Info'!$B$2:$Z$300,MATCH('Malta Audit Active Cust.'!I19,'Rochelle Loop Info'!$A$2:$A$300,0),MATCH($C$2,'Rochelle Loop Info'!$B$1:$Z$1,0)),"No Match")</f>
        <v>No Match</v>
      </c>
      <c r="D96" s="13" t="str">
        <f>IFERROR(INDEX('Rochelle Loop Info'!$B$2:$Z$300,MATCH('Malta Audit Active Cust.'!I19,'Rochelle Loop Info'!$A$2:$A$300,0),MATCH($D$2,'Rochelle Loop Info'!$B$1:$Z$1,0)),"No Port Info")</f>
        <v>No Port Info</v>
      </c>
      <c r="E96" s="13" t="str">
        <f>IFERROR(IF(C96='Malta Audit Active Cust.'!J19,"Yes","No"),"Not Found")</f>
        <v>No</v>
      </c>
      <c r="F96" s="13" t="str">
        <f>IFERROR(IF(D96='Malta Audit Active Cust.'!L19,"Match","No Match"),"No Port")</f>
        <v>No Match</v>
      </c>
      <c r="G96" s="13" t="str">
        <f>IFERROR(INDEX('Rochelle Loop Info'!$B$2:$Z$300,MATCH('Malta Audit Active Cust.'!I19,'Rochelle Loop Info'!$A$2:$A$300,0),MATCH($G$2,'Rochelle Loop Info'!$B$1:$Z$1,0)),"No Cust ID")</f>
        <v>No Cust ID</v>
      </c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x14ac:dyDescent="0.35">
      <c r="A97" s="11"/>
      <c r="B97" s="2"/>
      <c r="C97" s="13" t="str">
        <f>IFERROR(INDEX('Rochelle Loop Info'!$B$2:$Z$300,MATCH('Malta Audit Active Cust.'!I20,'Rochelle Loop Info'!$A$2:$A$300,0),MATCH($C$2,'Rochelle Loop Info'!$B$1:$Z$1,0)),"No Match")</f>
        <v>No Match</v>
      </c>
      <c r="D97" s="13" t="str">
        <f>IFERROR(INDEX('Rochelle Loop Info'!$B$2:$Z$300,MATCH('Malta Audit Active Cust.'!I20,'Rochelle Loop Info'!$A$2:$A$300,0),MATCH($D$2,'Rochelle Loop Info'!$B$1:$Z$1,0)),"No Port Info")</f>
        <v>No Port Info</v>
      </c>
      <c r="E97" s="13" t="str">
        <f>IFERROR(IF(C97='Malta Audit Active Cust.'!J20,"Yes","No"),"Not Found")</f>
        <v>No</v>
      </c>
      <c r="F97" s="13" t="str">
        <f>IFERROR(IF(D97='Malta Audit Active Cust.'!L20,"Match","No Match"),"No Port")</f>
        <v>No Match</v>
      </c>
      <c r="G97" s="13" t="str">
        <f>IFERROR(INDEX('Rochelle Loop Info'!$B$2:$Z$300,MATCH('Malta Audit Active Cust.'!I20,'Rochelle Loop Info'!$A$2:$A$300,0),MATCH($G$2,'Rochelle Loop Info'!$B$1:$Z$1,0)),"No Cust ID")</f>
        <v>No Cust ID</v>
      </c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x14ac:dyDescent="0.35">
      <c r="A98" s="11"/>
      <c r="B98" s="2"/>
      <c r="C98" s="13" t="str">
        <f>IFERROR(INDEX('Rochelle Loop Info'!$B$2:$Z$300,MATCH('Malta Audit Active Cust.'!I21,'Rochelle Loop Info'!$A$2:$A$300,0),MATCH($C$2,'Rochelle Loop Info'!$B$1:$Z$1,0)),"No Match")</f>
        <v>No Match</v>
      </c>
      <c r="D98" s="13" t="str">
        <f>IFERROR(INDEX('Rochelle Loop Info'!$B$2:$Z$300,MATCH('Malta Audit Active Cust.'!I21,'Rochelle Loop Info'!$A$2:$A$300,0),MATCH($D$2,'Rochelle Loop Info'!$B$1:$Z$1,0)),"No Port Info")</f>
        <v>No Port Info</v>
      </c>
      <c r="E98" s="13" t="str">
        <f>IFERROR(IF(C98='Malta Audit Active Cust.'!J21,"Yes","No"),"Not Found")</f>
        <v>No</v>
      </c>
      <c r="F98" s="13" t="str">
        <f>IFERROR(IF(D98='Malta Audit Active Cust.'!L21,"Match","No Match"),"No Port")</f>
        <v>No Match</v>
      </c>
      <c r="G98" s="13" t="str">
        <f>IFERROR(INDEX('Rochelle Loop Info'!$B$2:$Z$300,MATCH('Malta Audit Active Cust.'!I21,'Rochelle Loop Info'!$A$2:$A$300,0),MATCH($G$2,'Rochelle Loop Info'!$B$1:$Z$1,0)),"No Cust ID")</f>
        <v>No Cust ID</v>
      </c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x14ac:dyDescent="0.35">
      <c r="A99" s="11"/>
      <c r="B99" s="2"/>
      <c r="C99" s="13" t="str">
        <f>IFERROR(INDEX('Rochelle Loop Info'!$B$2:$Z$300,MATCH('Malta Audit Active Cust.'!I22,'Rochelle Loop Info'!$A$2:$A$300,0),MATCH($C$2,'Rochelle Loop Info'!$B$1:$Z$1,0)),"No Match")</f>
        <v>No Match</v>
      </c>
      <c r="D99" s="13" t="str">
        <f>IFERROR(INDEX('Rochelle Loop Info'!$B$2:$Z$300,MATCH('Malta Audit Active Cust.'!I22,'Rochelle Loop Info'!$A$2:$A$300,0),MATCH($D$2,'Rochelle Loop Info'!$B$1:$Z$1,0)),"No Port Info")</f>
        <v>No Port Info</v>
      </c>
      <c r="E99" s="13" t="str">
        <f>IFERROR(IF(C99='Malta Audit Active Cust.'!J22,"Yes","No"),"Not Found")</f>
        <v>No</v>
      </c>
      <c r="F99" s="13" t="str">
        <f>IFERROR(IF(D99='Malta Audit Active Cust.'!L22,"Match","No Match"),"No Port")</f>
        <v>No Match</v>
      </c>
      <c r="G99" s="13" t="str">
        <f>IFERROR(INDEX('Rochelle Loop Info'!$B$2:$Z$300,MATCH('Malta Audit Active Cust.'!I22,'Rochelle Loop Info'!$A$2:$A$300,0),MATCH($G$2,'Rochelle Loop Info'!$B$1:$Z$1,0)),"No Cust ID")</f>
        <v>No Cust ID</v>
      </c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x14ac:dyDescent="0.35">
      <c r="A100" s="11"/>
      <c r="B100" s="2"/>
      <c r="C100" s="13" t="str">
        <f>IFERROR(INDEX('Rochelle Loop Info'!$B$2:$Z$300,MATCH('Malta Audit Active Cust.'!I23,'Rochelle Loop Info'!$A$2:$A$300,0),MATCH($C$2,'Rochelle Loop Info'!$B$1:$Z$1,0)),"No Match")</f>
        <v>No Match</v>
      </c>
      <c r="D100" s="13" t="str">
        <f>IFERROR(INDEX('Rochelle Loop Info'!$B$2:$Z$300,MATCH('Malta Audit Active Cust.'!I23,'Rochelle Loop Info'!$A$2:$A$300,0),MATCH($D$2,'Rochelle Loop Info'!$B$1:$Z$1,0)),"No Port Info")</f>
        <v>No Port Info</v>
      </c>
      <c r="E100" s="13" t="str">
        <f>IFERROR(IF(C100='Malta Audit Active Cust.'!J23,"Yes","No"),"Not Found")</f>
        <v>No</v>
      </c>
      <c r="F100" s="13" t="str">
        <f>IFERROR(IF(D100='Malta Audit Active Cust.'!L23,"Match","No Match"),"No Port")</f>
        <v>No Match</v>
      </c>
      <c r="G100" s="13" t="str">
        <f>IFERROR(INDEX('Rochelle Loop Info'!$B$2:$Z$300,MATCH('Malta Audit Active Cust.'!I23,'Rochelle Loop Info'!$A$2:$A$300,0),MATCH($G$2,'Rochelle Loop Info'!$B$1:$Z$1,0)),"No Cust ID")</f>
        <v>No Cust ID</v>
      </c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x14ac:dyDescent="0.35">
      <c r="A101" s="11"/>
      <c r="B101" s="2"/>
      <c r="C101" s="13" t="str">
        <f>IFERROR(INDEX('Rochelle Loop Info'!$B$2:$Z$300,MATCH('Malta Audit Active Cust.'!I24,'Rochelle Loop Info'!$A$2:$A$300,0),MATCH($C$2,'Rochelle Loop Info'!$B$1:$Z$1,0)),"No Match")</f>
        <v>No Match</v>
      </c>
      <c r="D101" s="13" t="str">
        <f>IFERROR(INDEX('Rochelle Loop Info'!$B$2:$Z$300,MATCH('Malta Audit Active Cust.'!I24,'Rochelle Loop Info'!$A$2:$A$300,0),MATCH($D$2,'Rochelle Loop Info'!$B$1:$Z$1,0)),"No Port Info")</f>
        <v>No Port Info</v>
      </c>
      <c r="E101" s="13" t="str">
        <f>IFERROR(IF(C101='Malta Audit Active Cust.'!J24,"Yes","No"),"Not Found")</f>
        <v>No</v>
      </c>
      <c r="F101" s="13" t="str">
        <f>IFERROR(IF(D101='Malta Audit Active Cust.'!L24,"Match","No Match"),"No Port")</f>
        <v>No Match</v>
      </c>
      <c r="G101" s="13" t="str">
        <f>IFERROR(INDEX('Rochelle Loop Info'!$B$2:$Z$300,MATCH('Malta Audit Active Cust.'!I24,'Rochelle Loop Info'!$A$2:$A$300,0),MATCH($G$2,'Rochelle Loop Info'!$B$1:$Z$1,0)),"No Cust ID")</f>
        <v>No Cust ID</v>
      </c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x14ac:dyDescent="0.35">
      <c r="A102" s="11"/>
      <c r="B102" s="2"/>
      <c r="C102" s="13" t="str">
        <f>IFERROR(INDEX('Rochelle Loop Info'!$B$2:$Z$300,MATCH('Malta Audit Active Cust.'!I25,'Rochelle Loop Info'!$A$2:$A$300,0),MATCH($C$2,'Rochelle Loop Info'!$B$1:$Z$1,0)),"No Match")</f>
        <v>No Match</v>
      </c>
      <c r="D102" s="13" t="str">
        <f>IFERROR(INDEX('Rochelle Loop Info'!$B$2:$Z$300,MATCH('Malta Audit Active Cust.'!I25,'Rochelle Loop Info'!$A$2:$A$300,0),MATCH($D$2,'Rochelle Loop Info'!$B$1:$Z$1,0)),"No Port Info")</f>
        <v>No Port Info</v>
      </c>
      <c r="E102" s="13" t="str">
        <f>IFERROR(IF(C102='Malta Audit Active Cust.'!J25,"Yes","No"),"Not Found")</f>
        <v>No</v>
      </c>
      <c r="F102" s="13" t="str">
        <f>IFERROR(IF(D102='Malta Audit Active Cust.'!L25,"Match","No Match"),"No Port")</f>
        <v>No Match</v>
      </c>
      <c r="G102" s="13" t="str">
        <f>IFERROR(INDEX('Rochelle Loop Info'!$B$2:$Z$300,MATCH('Malta Audit Active Cust.'!I25,'Rochelle Loop Info'!$A$2:$A$300,0),MATCH($G$2,'Rochelle Loop Info'!$B$1:$Z$1,0)),"No Cust ID")</f>
        <v>No Cust ID</v>
      </c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x14ac:dyDescent="0.35">
      <c r="A103" s="11"/>
      <c r="B103" s="2"/>
      <c r="C103" s="13" t="str">
        <f>IFERROR(INDEX('Rochelle Loop Info'!$B$2:$Z$300,MATCH('Malta Audit Active Cust.'!I26,'Rochelle Loop Info'!$A$2:$A$300,0),MATCH($C$2,'Rochelle Loop Info'!$B$1:$Z$1,0)),"No Match")</f>
        <v>No Match</v>
      </c>
      <c r="D103" s="13" t="str">
        <f>IFERROR(INDEX('Rochelle Loop Info'!$B$2:$Z$300,MATCH('Malta Audit Active Cust.'!I26,'Rochelle Loop Info'!$A$2:$A$300,0),MATCH($D$2,'Rochelle Loop Info'!$B$1:$Z$1,0)),"No Port Info")</f>
        <v>No Port Info</v>
      </c>
      <c r="E103" s="13" t="str">
        <f>IFERROR(IF(C103='Malta Audit Active Cust.'!J26,"Yes","No"),"Not Found")</f>
        <v>No</v>
      </c>
      <c r="F103" s="13" t="str">
        <f>IFERROR(IF(D103='Malta Audit Active Cust.'!L26,"Match","No Match"),"No Port")</f>
        <v>No Match</v>
      </c>
      <c r="G103" s="13" t="str">
        <f>IFERROR(INDEX('Rochelle Loop Info'!$B$2:$Z$300,MATCH('Malta Audit Active Cust.'!I26,'Rochelle Loop Info'!$A$2:$A$300,0),MATCH($G$2,'Rochelle Loop Info'!$B$1:$Z$1,0)),"No Cust ID")</f>
        <v>No Cust ID</v>
      </c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x14ac:dyDescent="0.35">
      <c r="A104" s="11"/>
      <c r="B104" s="2"/>
      <c r="C104" s="13" t="str">
        <f>IFERROR(INDEX('Rochelle Loop Info'!$B$2:$Z$300,MATCH(I104,'Rochelle Loop Info'!$A$2:$A$300,0),MATCH($C$2,'Rochelle Loop Info'!$B$1:$Z$1,0)),"No Match")</f>
        <v>No Match</v>
      </c>
      <c r="D104" s="13" t="str">
        <f>IFERROR(INDEX('Rochelle Loop Info'!$B$2:$Z$300,MATCH(I104,'Rochelle Loop Info'!$A$2:$A$300,0),MATCH($D$2,'Rochelle Loop Info'!$B$1:$Z$1,0)),"No Port Info")</f>
        <v>No Port Info</v>
      </c>
      <c r="E104" s="13" t="str">
        <f t="shared" ref="E104:E131" si="10">IFERROR(IF(C104=J104,"Yes","No"),"Not Found")</f>
        <v>No</v>
      </c>
      <c r="F104" s="13" t="str">
        <f t="shared" ref="F104:F131" si="11">IFERROR(IF(D104=L104,"Match","No Match"),"No Port")</f>
        <v>No Match</v>
      </c>
      <c r="G104" s="13" t="str">
        <f>IFERROR(INDEX('Rochelle Loop Info'!$B$2:$Z$300,MATCH(I104,'Rochelle Loop Info'!$A$2:$A$300,0),MATCH($G$2,'Rochelle Loop Info'!$B$1:$Z$1,0)),"No Cust ID")</f>
        <v>No Cust ID</v>
      </c>
      <c r="H104" s="4"/>
      <c r="I104" s="3"/>
      <c r="J104" s="3"/>
      <c r="K104" s="3"/>
      <c r="L104" s="3"/>
      <c r="M104" s="3"/>
      <c r="N104" s="3"/>
      <c r="O104" s="3"/>
      <c r="P104" s="3" t="str">
        <f t="shared" ref="P104:Q123" si="12">IF($O104&lt;&gt;"N/A",TRIM(MID(SUBSTITUTE($O104,"/",REPT(" ",LEN($O104))),(P$2-1)*LEN($O104)+1,LEN($O104))),"")</f>
        <v/>
      </c>
      <c r="Q104" s="3" t="str">
        <f t="shared" si="12"/>
        <v/>
      </c>
      <c r="R104" s="3"/>
      <c r="S104" s="3"/>
      <c r="T104" s="3" t="str">
        <f t="shared" ref="T104:U123" si="13">IF($S104&lt;&gt;"N/A",TRIM(MID(SUBSTITUTE($S104,"/",REPT(" ",LEN($S104))),(T$2-1)*LEN($S104)+1,LEN($S104))),"")</f>
        <v/>
      </c>
      <c r="U104" s="3" t="str">
        <f t="shared" si="13"/>
        <v/>
      </c>
      <c r="V104" s="3"/>
      <c r="W104" s="3"/>
      <c r="X104" s="3" t="str">
        <f t="shared" ref="X104:Y123" si="14">IF($W104&lt;&gt;"N/A",TRIM(MID(SUBSTITUTE($W104,"/",REPT(" ",LEN($W104))),(X$2-1)*LEN($W104)+1,LEN($W104))),"")</f>
        <v/>
      </c>
      <c r="Y104" s="3" t="str">
        <f t="shared" si="14"/>
        <v/>
      </c>
      <c r="Z104" s="3"/>
      <c r="AA104" s="3"/>
      <c r="AB104" s="3" t="str">
        <f t="shared" ref="AB104:AB135" si="15">IF($AA104&lt;&gt;"N/A",TRIM(MID(SUBSTITUTE($AA104,"/",REPT(" ",LEN($AA104))),(AF$2-1)*LEN($AA104)+1,LEN($AA104))),"")</f>
        <v/>
      </c>
      <c r="AC104" s="3" t="str">
        <f t="shared" ref="AC104:AC135" si="16">IF($AA104&lt;&gt;"N/A",TRIM(MID(SUBSTITUTE($AA104,"/",REPT(" ",LEN($AA104))),(AG$2-1)*LEN($AA104)+1,LEN($AA104))),"")</f>
        <v/>
      </c>
      <c r="AD104" s="3"/>
      <c r="AE104" s="3"/>
      <c r="AF104" s="3" t="str">
        <f t="shared" ref="AF104:AG123" si="17">IF($AE104&lt;&gt;"N/A",TRIM(MID(SUBSTITUTE($AE104,"/",REPT(" ",LEN($AE104))),(AF$2-1)*LEN($AE104)+1,LEN($AE104))),"")</f>
        <v/>
      </c>
      <c r="AG104" s="3" t="str">
        <f t="shared" si="17"/>
        <v/>
      </c>
      <c r="AH104" s="3"/>
    </row>
    <row r="105" spans="1:34" x14ac:dyDescent="0.35">
      <c r="A105" s="11"/>
      <c r="B105" s="2"/>
      <c r="C105" s="13" t="str">
        <f>IFERROR(INDEX('Rochelle Loop Info'!$B$2:$Z$300,MATCH(I105,'Rochelle Loop Info'!$A$2:$A$300,0),MATCH($C$2,'Rochelle Loop Info'!$B$1:$Z$1,0)),"No Match")</f>
        <v>No Match</v>
      </c>
      <c r="D105" s="13" t="str">
        <f>IFERROR(INDEX('Rochelle Loop Info'!$B$2:$Z$300,MATCH(I105,'Rochelle Loop Info'!$A$2:$A$300,0),MATCH($D$2,'Rochelle Loop Info'!$B$1:$Z$1,0)),"No Port Info")</f>
        <v>No Port Info</v>
      </c>
      <c r="E105" s="13" t="str">
        <f t="shared" si="10"/>
        <v>No</v>
      </c>
      <c r="F105" s="13" t="str">
        <f t="shared" si="11"/>
        <v>No Match</v>
      </c>
      <c r="G105" s="13" t="str">
        <f>IFERROR(INDEX('Rochelle Loop Info'!$B$2:$Z$300,MATCH(I105,'Rochelle Loop Info'!$A$2:$A$300,0),MATCH($G$2,'Rochelle Loop Info'!$B$1:$Z$1,0)),"No Cust ID")</f>
        <v>No Cust ID</v>
      </c>
      <c r="H105" s="4"/>
      <c r="I105" s="3"/>
      <c r="J105" s="3"/>
      <c r="K105" s="3"/>
      <c r="L105" s="3"/>
      <c r="M105" s="3"/>
      <c r="N105" s="3"/>
      <c r="O105" s="3"/>
      <c r="P105" s="3" t="str">
        <f t="shared" si="12"/>
        <v/>
      </c>
      <c r="Q105" s="3" t="str">
        <f t="shared" si="12"/>
        <v/>
      </c>
      <c r="R105" s="3"/>
      <c r="S105" s="3"/>
      <c r="T105" s="3" t="str">
        <f t="shared" si="13"/>
        <v/>
      </c>
      <c r="U105" s="3" t="str">
        <f t="shared" si="13"/>
        <v/>
      </c>
      <c r="V105" s="3"/>
      <c r="W105" s="3"/>
      <c r="X105" s="3" t="str">
        <f t="shared" si="14"/>
        <v/>
      </c>
      <c r="Y105" s="3" t="str">
        <f t="shared" si="14"/>
        <v/>
      </c>
      <c r="Z105" s="3"/>
      <c r="AA105" s="3"/>
      <c r="AB105" s="3" t="str">
        <f t="shared" si="15"/>
        <v/>
      </c>
      <c r="AC105" s="3" t="str">
        <f t="shared" si="16"/>
        <v/>
      </c>
      <c r="AD105" s="3"/>
      <c r="AE105" s="3"/>
      <c r="AF105" s="3" t="str">
        <f t="shared" si="17"/>
        <v/>
      </c>
      <c r="AG105" s="3" t="str">
        <f t="shared" si="17"/>
        <v/>
      </c>
      <c r="AH105" s="3"/>
    </row>
    <row r="106" spans="1:34" x14ac:dyDescent="0.35">
      <c r="A106" s="11"/>
      <c r="B106" s="2"/>
      <c r="C106" s="13" t="str">
        <f>IFERROR(INDEX('Rochelle Loop Info'!$B$2:$Z$300,MATCH(I106,'Rochelle Loop Info'!$A$2:$A$300,0),MATCH($C$2,'Rochelle Loop Info'!$B$1:$Z$1,0)),"No Match")</f>
        <v>No Match</v>
      </c>
      <c r="D106" s="13" t="str">
        <f>IFERROR(INDEX('Rochelle Loop Info'!$B$2:$Z$300,MATCH(I106,'Rochelle Loop Info'!$A$2:$A$300,0),MATCH($D$2,'Rochelle Loop Info'!$B$1:$Z$1,0)),"No Port Info")</f>
        <v>No Port Info</v>
      </c>
      <c r="E106" s="13" t="str">
        <f t="shared" si="10"/>
        <v>No</v>
      </c>
      <c r="F106" s="13" t="str">
        <f t="shared" si="11"/>
        <v>No Match</v>
      </c>
      <c r="G106" s="13" t="str">
        <f>IFERROR(INDEX('Rochelle Loop Info'!$B$2:$Z$300,MATCH(I106,'Rochelle Loop Info'!$A$2:$A$300,0),MATCH($G$2,'Rochelle Loop Info'!$B$1:$Z$1,0)),"No Cust ID")</f>
        <v>No Cust ID</v>
      </c>
      <c r="H106" s="4"/>
      <c r="I106" s="3"/>
      <c r="J106" s="3"/>
      <c r="K106" s="3"/>
      <c r="L106" s="3"/>
      <c r="M106" s="3"/>
      <c r="N106" s="3"/>
      <c r="O106" s="3"/>
      <c r="P106" s="3" t="str">
        <f t="shared" si="12"/>
        <v/>
      </c>
      <c r="Q106" s="3" t="str">
        <f t="shared" si="12"/>
        <v/>
      </c>
      <c r="R106" s="3"/>
      <c r="S106" s="3"/>
      <c r="T106" s="3" t="str">
        <f t="shared" si="13"/>
        <v/>
      </c>
      <c r="U106" s="3" t="str">
        <f t="shared" si="13"/>
        <v/>
      </c>
      <c r="V106" s="3"/>
      <c r="W106" s="3"/>
      <c r="X106" s="3" t="str">
        <f t="shared" si="14"/>
        <v/>
      </c>
      <c r="Y106" s="3" t="str">
        <f t="shared" si="14"/>
        <v/>
      </c>
      <c r="Z106" s="3"/>
      <c r="AA106" s="3"/>
      <c r="AB106" s="3" t="str">
        <f t="shared" si="15"/>
        <v/>
      </c>
      <c r="AC106" s="3" t="str">
        <f t="shared" si="16"/>
        <v/>
      </c>
      <c r="AD106" s="3"/>
      <c r="AE106" s="3"/>
      <c r="AF106" s="3" t="str">
        <f t="shared" si="17"/>
        <v/>
      </c>
      <c r="AG106" s="3" t="str">
        <f t="shared" si="17"/>
        <v/>
      </c>
      <c r="AH106" s="3"/>
    </row>
    <row r="107" spans="1:34" x14ac:dyDescent="0.35">
      <c r="A107" s="11"/>
      <c r="B107" s="2"/>
      <c r="C107" s="13" t="str">
        <f>IFERROR(INDEX('Rochelle Loop Info'!$B$2:$Z$300,MATCH(I107,'Rochelle Loop Info'!$A$2:$A$300,0),MATCH($C$2,'Rochelle Loop Info'!$B$1:$Z$1,0)),"No Match")</f>
        <v>No Match</v>
      </c>
      <c r="D107" s="13" t="str">
        <f>IFERROR(INDEX('Rochelle Loop Info'!$B$2:$Z$300,MATCH(I107,'Rochelle Loop Info'!$A$2:$A$300,0),MATCH($D$2,'Rochelle Loop Info'!$B$1:$Z$1,0)),"No Port Info")</f>
        <v>No Port Info</v>
      </c>
      <c r="E107" s="13" t="str">
        <f t="shared" si="10"/>
        <v>No</v>
      </c>
      <c r="F107" s="13" t="str">
        <f t="shared" si="11"/>
        <v>No Match</v>
      </c>
      <c r="G107" s="13" t="str">
        <f>IFERROR(INDEX('Rochelle Loop Info'!$B$2:$Z$300,MATCH(I107,'Rochelle Loop Info'!$A$2:$A$300,0),MATCH($G$2,'Rochelle Loop Info'!$B$1:$Z$1,0)),"No Cust ID")</f>
        <v>No Cust ID</v>
      </c>
      <c r="H107" s="4"/>
      <c r="I107" s="3"/>
      <c r="J107" s="3"/>
      <c r="K107" s="3"/>
      <c r="L107" s="3"/>
      <c r="M107" s="3"/>
      <c r="N107" s="3"/>
      <c r="O107" s="3"/>
      <c r="P107" s="3" t="str">
        <f t="shared" si="12"/>
        <v/>
      </c>
      <c r="Q107" s="3" t="str">
        <f t="shared" si="12"/>
        <v/>
      </c>
      <c r="R107" s="3"/>
      <c r="S107" s="3"/>
      <c r="T107" s="3" t="str">
        <f t="shared" si="13"/>
        <v/>
      </c>
      <c r="U107" s="3" t="str">
        <f t="shared" si="13"/>
        <v/>
      </c>
      <c r="V107" s="3"/>
      <c r="W107" s="3"/>
      <c r="X107" s="3" t="str">
        <f t="shared" si="14"/>
        <v/>
      </c>
      <c r="Y107" s="3" t="str">
        <f t="shared" si="14"/>
        <v/>
      </c>
      <c r="Z107" s="3"/>
      <c r="AA107" s="3"/>
      <c r="AB107" s="3" t="str">
        <f t="shared" si="15"/>
        <v/>
      </c>
      <c r="AC107" s="3" t="str">
        <f t="shared" si="16"/>
        <v/>
      </c>
      <c r="AD107" s="3"/>
      <c r="AE107" s="3"/>
      <c r="AF107" s="3" t="str">
        <f t="shared" si="17"/>
        <v/>
      </c>
      <c r="AG107" s="3" t="str">
        <f t="shared" si="17"/>
        <v/>
      </c>
      <c r="AH107" s="3"/>
    </row>
    <row r="108" spans="1:34" x14ac:dyDescent="0.35">
      <c r="A108" s="11"/>
      <c r="B108" s="2"/>
      <c r="C108" s="13" t="str">
        <f>IFERROR(INDEX('Rochelle Loop Info'!$B$2:$Z$300,MATCH(I108,'Rochelle Loop Info'!$A$2:$A$300,0),MATCH($C$2,'Rochelle Loop Info'!$B$1:$Z$1,0)),"No Match")</f>
        <v>No Match</v>
      </c>
      <c r="D108" s="13" t="str">
        <f>IFERROR(INDEX('Rochelle Loop Info'!$B$2:$Z$300,MATCH(I108,'Rochelle Loop Info'!$A$2:$A$300,0),MATCH($D$2,'Rochelle Loop Info'!$B$1:$Z$1,0)),"No Port Info")</f>
        <v>No Port Info</v>
      </c>
      <c r="E108" s="13" t="str">
        <f t="shared" si="10"/>
        <v>No</v>
      </c>
      <c r="F108" s="13" t="str">
        <f t="shared" si="11"/>
        <v>No Match</v>
      </c>
      <c r="G108" s="13" t="str">
        <f>IFERROR(INDEX('Rochelle Loop Info'!$B$2:$Z$300,MATCH(I108,'Rochelle Loop Info'!$A$2:$A$300,0),MATCH($G$2,'Rochelle Loop Info'!$B$1:$Z$1,0)),"No Cust ID")</f>
        <v>No Cust ID</v>
      </c>
      <c r="H108" s="4"/>
      <c r="I108" s="3"/>
      <c r="J108" s="3"/>
      <c r="K108" s="3"/>
      <c r="L108" s="3"/>
      <c r="M108" s="3"/>
      <c r="N108" s="3"/>
      <c r="O108" s="3"/>
      <c r="P108" s="3" t="str">
        <f t="shared" si="12"/>
        <v/>
      </c>
      <c r="Q108" s="3" t="str">
        <f t="shared" si="12"/>
        <v/>
      </c>
      <c r="R108" s="3"/>
      <c r="S108" s="3"/>
      <c r="T108" s="3" t="str">
        <f t="shared" si="13"/>
        <v/>
      </c>
      <c r="U108" s="3" t="str">
        <f t="shared" si="13"/>
        <v/>
      </c>
      <c r="V108" s="3"/>
      <c r="W108" s="3"/>
      <c r="X108" s="3" t="str">
        <f t="shared" si="14"/>
        <v/>
      </c>
      <c r="Y108" s="3" t="str">
        <f t="shared" si="14"/>
        <v/>
      </c>
      <c r="Z108" s="3"/>
      <c r="AA108" s="3"/>
      <c r="AB108" s="3" t="str">
        <f t="shared" si="15"/>
        <v/>
      </c>
      <c r="AC108" s="3" t="str">
        <f t="shared" si="16"/>
        <v/>
      </c>
      <c r="AD108" s="3"/>
      <c r="AE108" s="3"/>
      <c r="AF108" s="3" t="str">
        <f t="shared" si="17"/>
        <v/>
      </c>
      <c r="AG108" s="3" t="str">
        <f t="shared" si="17"/>
        <v/>
      </c>
      <c r="AH108" s="3"/>
    </row>
    <row r="109" spans="1:34" x14ac:dyDescent="0.35">
      <c r="A109" s="11"/>
      <c r="B109" s="2"/>
      <c r="C109" s="13" t="str">
        <f>IFERROR(INDEX('Rochelle Loop Info'!$B$2:$Z$300,MATCH(I109,'Rochelle Loop Info'!$A$2:$A$300,0),MATCH($C$2,'Rochelle Loop Info'!$B$1:$Z$1,0)),"No Match")</f>
        <v>No Match</v>
      </c>
      <c r="D109" s="13" t="str">
        <f>IFERROR(INDEX('Rochelle Loop Info'!$B$2:$Z$300,MATCH(I109,'Rochelle Loop Info'!$A$2:$A$300,0),MATCH($D$2,'Rochelle Loop Info'!$B$1:$Z$1,0)),"No Port Info")</f>
        <v>No Port Info</v>
      </c>
      <c r="E109" s="13" t="str">
        <f t="shared" si="10"/>
        <v>No</v>
      </c>
      <c r="F109" s="13" t="str">
        <f t="shared" si="11"/>
        <v>No Match</v>
      </c>
      <c r="G109" s="13" t="str">
        <f>IFERROR(INDEX('Rochelle Loop Info'!$B$2:$Z$300,MATCH(I109,'Rochelle Loop Info'!$A$2:$A$300,0),MATCH($G$2,'Rochelle Loop Info'!$B$1:$Z$1,0)),"No Cust ID")</f>
        <v>No Cust ID</v>
      </c>
      <c r="H109" s="4"/>
      <c r="I109" s="3"/>
      <c r="J109" s="3"/>
      <c r="K109" s="3"/>
      <c r="L109" s="3"/>
      <c r="M109" s="3"/>
      <c r="N109" s="3"/>
      <c r="O109" s="3"/>
      <c r="P109" s="3" t="str">
        <f t="shared" si="12"/>
        <v/>
      </c>
      <c r="Q109" s="3" t="str">
        <f t="shared" si="12"/>
        <v/>
      </c>
      <c r="R109" s="3"/>
      <c r="S109" s="3"/>
      <c r="T109" s="3" t="str">
        <f t="shared" si="13"/>
        <v/>
      </c>
      <c r="U109" s="3" t="str">
        <f t="shared" si="13"/>
        <v/>
      </c>
      <c r="V109" s="3"/>
      <c r="W109" s="3"/>
      <c r="X109" s="3" t="str">
        <f t="shared" si="14"/>
        <v/>
      </c>
      <c r="Y109" s="3" t="str">
        <f t="shared" si="14"/>
        <v/>
      </c>
      <c r="Z109" s="3"/>
      <c r="AA109" s="3"/>
      <c r="AB109" s="3" t="str">
        <f t="shared" si="15"/>
        <v/>
      </c>
      <c r="AC109" s="3" t="str">
        <f t="shared" si="16"/>
        <v/>
      </c>
      <c r="AD109" s="3"/>
      <c r="AE109" s="3"/>
      <c r="AF109" s="3" t="str">
        <f t="shared" si="17"/>
        <v/>
      </c>
      <c r="AG109" s="3" t="str">
        <f t="shared" si="17"/>
        <v/>
      </c>
      <c r="AH109" s="3"/>
    </row>
    <row r="110" spans="1:34" x14ac:dyDescent="0.35">
      <c r="A110" s="11"/>
      <c r="B110" s="2"/>
      <c r="C110" s="13" t="str">
        <f>IFERROR(INDEX('Rochelle Loop Info'!$B$2:$Z$300,MATCH(I110,'Rochelle Loop Info'!$A$2:$A$300,0),MATCH($C$2,'Rochelle Loop Info'!$B$1:$Z$1,0)),"No Match")</f>
        <v>No Match</v>
      </c>
      <c r="D110" s="13" t="str">
        <f>IFERROR(INDEX('Rochelle Loop Info'!$B$2:$Z$300,MATCH(I110,'Rochelle Loop Info'!$A$2:$A$300,0),MATCH($D$2,'Rochelle Loop Info'!$B$1:$Z$1,0)),"No Port Info")</f>
        <v>No Port Info</v>
      </c>
      <c r="E110" s="13" t="str">
        <f t="shared" si="10"/>
        <v>No</v>
      </c>
      <c r="F110" s="13" t="str">
        <f t="shared" si="11"/>
        <v>No Match</v>
      </c>
      <c r="G110" s="13" t="str">
        <f>IFERROR(INDEX('Rochelle Loop Info'!$B$2:$Z$300,MATCH(I110,'Rochelle Loop Info'!$A$2:$A$300,0),MATCH($G$2,'Rochelle Loop Info'!$B$1:$Z$1,0)),"No Cust ID")</f>
        <v>No Cust ID</v>
      </c>
      <c r="H110" s="4"/>
      <c r="I110" s="3"/>
      <c r="J110" s="3"/>
      <c r="K110" s="3"/>
      <c r="L110" s="3"/>
      <c r="M110" s="3"/>
      <c r="N110" s="3"/>
      <c r="O110" s="3"/>
      <c r="P110" s="3" t="str">
        <f t="shared" si="12"/>
        <v/>
      </c>
      <c r="Q110" s="3" t="str">
        <f t="shared" si="12"/>
        <v/>
      </c>
      <c r="R110" s="3"/>
      <c r="S110" s="3"/>
      <c r="T110" s="3" t="str">
        <f t="shared" si="13"/>
        <v/>
      </c>
      <c r="U110" s="3" t="str">
        <f t="shared" si="13"/>
        <v/>
      </c>
      <c r="V110" s="3"/>
      <c r="W110" s="3"/>
      <c r="X110" s="3" t="str">
        <f t="shared" si="14"/>
        <v/>
      </c>
      <c r="Y110" s="3" t="str">
        <f t="shared" si="14"/>
        <v/>
      </c>
      <c r="Z110" s="3"/>
      <c r="AA110" s="3"/>
      <c r="AB110" s="3" t="str">
        <f t="shared" si="15"/>
        <v/>
      </c>
      <c r="AC110" s="3" t="str">
        <f t="shared" si="16"/>
        <v/>
      </c>
      <c r="AD110" s="3"/>
      <c r="AE110" s="3"/>
      <c r="AF110" s="3" t="str">
        <f t="shared" si="17"/>
        <v/>
      </c>
      <c r="AG110" s="3" t="str">
        <f t="shared" si="17"/>
        <v/>
      </c>
      <c r="AH110" s="3"/>
    </row>
    <row r="111" spans="1:34" x14ac:dyDescent="0.35">
      <c r="A111" s="11"/>
      <c r="B111" s="2"/>
      <c r="C111" s="13" t="str">
        <f>IFERROR(INDEX('Rochelle Loop Info'!$B$2:$Z$300,MATCH(I111,'Rochelle Loop Info'!$A$2:$A$300,0),MATCH($C$2,'Rochelle Loop Info'!$B$1:$Z$1,0)),"No Match")</f>
        <v>No Match</v>
      </c>
      <c r="D111" s="13" t="str">
        <f>IFERROR(INDEX('Rochelle Loop Info'!$B$2:$Z$300,MATCH(I111,'Rochelle Loop Info'!$A$2:$A$300,0),MATCH($D$2,'Rochelle Loop Info'!$B$1:$Z$1,0)),"No Port Info")</f>
        <v>No Port Info</v>
      </c>
      <c r="E111" s="13" t="str">
        <f t="shared" si="10"/>
        <v>No</v>
      </c>
      <c r="F111" s="13" t="str">
        <f t="shared" si="11"/>
        <v>No Match</v>
      </c>
      <c r="G111" s="13" t="str">
        <f>IFERROR(INDEX('Rochelle Loop Info'!$B$2:$Z$300,MATCH(I111,'Rochelle Loop Info'!$A$2:$A$300,0),MATCH($G$2,'Rochelle Loop Info'!$B$1:$Z$1,0)),"No Cust ID")</f>
        <v>No Cust ID</v>
      </c>
      <c r="H111" s="4"/>
      <c r="I111" s="3"/>
      <c r="J111" s="3"/>
      <c r="K111" s="3"/>
      <c r="L111" s="3"/>
      <c r="M111" s="3"/>
      <c r="N111" s="3"/>
      <c r="O111" s="3"/>
      <c r="P111" s="3" t="str">
        <f t="shared" si="12"/>
        <v/>
      </c>
      <c r="Q111" s="3" t="str">
        <f t="shared" si="12"/>
        <v/>
      </c>
      <c r="R111" s="3"/>
      <c r="S111" s="3"/>
      <c r="T111" s="3" t="str">
        <f t="shared" si="13"/>
        <v/>
      </c>
      <c r="U111" s="3" t="str">
        <f t="shared" si="13"/>
        <v/>
      </c>
      <c r="V111" s="3"/>
      <c r="W111" s="3"/>
      <c r="X111" s="3" t="str">
        <f t="shared" si="14"/>
        <v/>
      </c>
      <c r="Y111" s="3" t="str">
        <f t="shared" si="14"/>
        <v/>
      </c>
      <c r="Z111" s="3"/>
      <c r="AA111" s="3"/>
      <c r="AB111" s="3" t="str">
        <f t="shared" si="15"/>
        <v/>
      </c>
      <c r="AC111" s="3" t="str">
        <f t="shared" si="16"/>
        <v/>
      </c>
      <c r="AD111" s="3"/>
      <c r="AE111" s="3"/>
      <c r="AF111" s="3" t="str">
        <f t="shared" si="17"/>
        <v/>
      </c>
      <c r="AG111" s="3" t="str">
        <f t="shared" si="17"/>
        <v/>
      </c>
      <c r="AH111" s="3"/>
    </row>
    <row r="112" spans="1:34" x14ac:dyDescent="0.35">
      <c r="A112" s="11"/>
      <c r="B112" s="2"/>
      <c r="C112" s="13" t="str">
        <f>IFERROR(INDEX('Rochelle Loop Info'!$B$2:$Z$300,MATCH(I112,'Rochelle Loop Info'!$A$2:$A$300,0),MATCH($C$2,'Rochelle Loop Info'!$B$1:$Z$1,0)),"No Match")</f>
        <v>No Match</v>
      </c>
      <c r="D112" s="13" t="str">
        <f>IFERROR(INDEX('Rochelle Loop Info'!$B$2:$Z$300,MATCH(I112,'Rochelle Loop Info'!$A$2:$A$300,0),MATCH($D$2,'Rochelle Loop Info'!$B$1:$Z$1,0)),"No Port Info")</f>
        <v>No Port Info</v>
      </c>
      <c r="E112" s="13" t="str">
        <f t="shared" si="10"/>
        <v>No</v>
      </c>
      <c r="F112" s="13" t="str">
        <f t="shared" si="11"/>
        <v>No Match</v>
      </c>
      <c r="G112" s="13" t="str">
        <f>IFERROR(INDEX('Rochelle Loop Info'!$B$2:$Z$300,MATCH(I112,'Rochelle Loop Info'!$A$2:$A$300,0),MATCH($G$2,'Rochelle Loop Info'!$B$1:$Z$1,0)),"No Cust ID")</f>
        <v>No Cust ID</v>
      </c>
      <c r="H112" s="4"/>
      <c r="I112" s="3"/>
      <c r="J112" s="3"/>
      <c r="K112" s="3"/>
      <c r="L112" s="3"/>
      <c r="M112" s="3"/>
      <c r="N112" s="3"/>
      <c r="O112" s="3"/>
      <c r="P112" s="3" t="str">
        <f t="shared" si="12"/>
        <v/>
      </c>
      <c r="Q112" s="3" t="str">
        <f t="shared" si="12"/>
        <v/>
      </c>
      <c r="R112" s="3"/>
      <c r="S112" s="3"/>
      <c r="T112" s="3" t="str">
        <f t="shared" si="13"/>
        <v/>
      </c>
      <c r="U112" s="3" t="str">
        <f t="shared" si="13"/>
        <v/>
      </c>
      <c r="V112" s="3"/>
      <c r="W112" s="3"/>
      <c r="X112" s="3" t="str">
        <f t="shared" si="14"/>
        <v/>
      </c>
      <c r="Y112" s="3" t="str">
        <f t="shared" si="14"/>
        <v/>
      </c>
      <c r="Z112" s="3"/>
      <c r="AA112" s="3"/>
      <c r="AB112" s="3" t="str">
        <f t="shared" si="15"/>
        <v/>
      </c>
      <c r="AC112" s="3" t="str">
        <f t="shared" si="16"/>
        <v/>
      </c>
      <c r="AD112" s="3"/>
      <c r="AE112" s="3"/>
      <c r="AF112" s="3" t="str">
        <f t="shared" si="17"/>
        <v/>
      </c>
      <c r="AG112" s="3" t="str">
        <f t="shared" si="17"/>
        <v/>
      </c>
      <c r="AH112" s="3"/>
    </row>
    <row r="113" spans="1:34" x14ac:dyDescent="0.35">
      <c r="A113" s="11"/>
      <c r="B113" s="2"/>
      <c r="C113" s="13" t="str">
        <f>IFERROR(INDEX('Rochelle Loop Info'!$B$2:$Z$300,MATCH(I113,'Rochelle Loop Info'!$A$2:$A$300,0),MATCH($C$2,'Rochelle Loop Info'!$B$1:$Z$1,0)),"No Match")</f>
        <v>No Match</v>
      </c>
      <c r="D113" s="13" t="str">
        <f>IFERROR(INDEX('Rochelle Loop Info'!$B$2:$Z$300,MATCH(I113,'Rochelle Loop Info'!$A$2:$A$300,0),MATCH($D$2,'Rochelle Loop Info'!$B$1:$Z$1,0)),"No Port Info")</f>
        <v>No Port Info</v>
      </c>
      <c r="E113" s="13" t="str">
        <f t="shared" si="10"/>
        <v>No</v>
      </c>
      <c r="F113" s="13" t="str">
        <f t="shared" si="11"/>
        <v>No Match</v>
      </c>
      <c r="G113" s="13" t="str">
        <f>IFERROR(INDEX('Rochelle Loop Info'!$B$2:$Z$300,MATCH(I113,'Rochelle Loop Info'!$A$2:$A$300,0),MATCH($G$2,'Rochelle Loop Info'!$B$1:$Z$1,0)),"No Cust ID")</f>
        <v>No Cust ID</v>
      </c>
      <c r="H113" s="4"/>
      <c r="I113" s="3"/>
      <c r="J113" s="3"/>
      <c r="K113" s="3"/>
      <c r="L113" s="3"/>
      <c r="M113" s="3"/>
      <c r="N113" s="3"/>
      <c r="O113" s="3"/>
      <c r="P113" s="3" t="str">
        <f t="shared" si="12"/>
        <v/>
      </c>
      <c r="Q113" s="3" t="str">
        <f t="shared" si="12"/>
        <v/>
      </c>
      <c r="R113" s="3"/>
      <c r="S113" s="3"/>
      <c r="T113" s="3" t="str">
        <f t="shared" si="13"/>
        <v/>
      </c>
      <c r="U113" s="3" t="str">
        <f t="shared" si="13"/>
        <v/>
      </c>
      <c r="V113" s="3"/>
      <c r="W113" s="3"/>
      <c r="X113" s="3" t="str">
        <f t="shared" si="14"/>
        <v/>
      </c>
      <c r="Y113" s="3" t="str">
        <f t="shared" si="14"/>
        <v/>
      </c>
      <c r="Z113" s="3"/>
      <c r="AA113" s="3"/>
      <c r="AB113" s="3" t="str">
        <f t="shared" si="15"/>
        <v/>
      </c>
      <c r="AC113" s="3" t="str">
        <f t="shared" si="16"/>
        <v/>
      </c>
      <c r="AD113" s="3"/>
      <c r="AE113" s="3"/>
      <c r="AF113" s="3" t="str">
        <f t="shared" si="17"/>
        <v/>
      </c>
      <c r="AG113" s="3" t="str">
        <f t="shared" si="17"/>
        <v/>
      </c>
      <c r="AH113" s="3"/>
    </row>
    <row r="114" spans="1:34" x14ac:dyDescent="0.35">
      <c r="A114" s="11"/>
      <c r="B114" s="2"/>
      <c r="C114" s="13" t="str">
        <f>IFERROR(INDEX('Rochelle Loop Info'!$B$2:$Z$300,MATCH(I114,'Rochelle Loop Info'!$A$2:$A$300,0),MATCH($C$2,'Rochelle Loop Info'!$B$1:$Z$1,0)),"No Match")</f>
        <v>No Match</v>
      </c>
      <c r="D114" s="13" t="str">
        <f>IFERROR(INDEX('Rochelle Loop Info'!$B$2:$Z$300,MATCH(I114,'Rochelle Loop Info'!$A$2:$A$300,0),MATCH($D$2,'Rochelle Loop Info'!$B$1:$Z$1,0)),"No Port Info")</f>
        <v>No Port Info</v>
      </c>
      <c r="E114" s="13" t="str">
        <f t="shared" si="10"/>
        <v>No</v>
      </c>
      <c r="F114" s="13" t="str">
        <f t="shared" si="11"/>
        <v>No Match</v>
      </c>
      <c r="G114" s="13" t="str">
        <f>IFERROR(INDEX('Rochelle Loop Info'!$B$2:$Z$300,MATCH(I114,'Rochelle Loop Info'!$A$2:$A$300,0),MATCH($G$2,'Rochelle Loop Info'!$B$1:$Z$1,0)),"No Cust ID")</f>
        <v>No Cust ID</v>
      </c>
      <c r="H114" s="4"/>
      <c r="I114" s="3"/>
      <c r="J114" s="3"/>
      <c r="K114" s="3"/>
      <c r="L114" s="3"/>
      <c r="M114" s="3"/>
      <c r="N114" s="3"/>
      <c r="O114" s="3"/>
      <c r="P114" s="3" t="str">
        <f t="shared" si="12"/>
        <v/>
      </c>
      <c r="Q114" s="3" t="str">
        <f t="shared" si="12"/>
        <v/>
      </c>
      <c r="R114" s="3"/>
      <c r="S114" s="3"/>
      <c r="T114" s="3" t="str">
        <f t="shared" si="13"/>
        <v/>
      </c>
      <c r="U114" s="3" t="str">
        <f t="shared" si="13"/>
        <v/>
      </c>
      <c r="V114" s="3"/>
      <c r="W114" s="3"/>
      <c r="X114" s="3" t="str">
        <f t="shared" si="14"/>
        <v/>
      </c>
      <c r="Y114" s="3" t="str">
        <f t="shared" si="14"/>
        <v/>
      </c>
      <c r="Z114" s="3"/>
      <c r="AA114" s="3"/>
      <c r="AB114" s="3" t="str">
        <f t="shared" si="15"/>
        <v/>
      </c>
      <c r="AC114" s="3" t="str">
        <f t="shared" si="16"/>
        <v/>
      </c>
      <c r="AD114" s="3"/>
      <c r="AE114" s="3"/>
      <c r="AF114" s="3" t="str">
        <f t="shared" si="17"/>
        <v/>
      </c>
      <c r="AG114" s="3" t="str">
        <f t="shared" si="17"/>
        <v/>
      </c>
      <c r="AH114" s="3"/>
    </row>
    <row r="115" spans="1:34" x14ac:dyDescent="0.35">
      <c r="A115" s="11"/>
      <c r="B115" s="2"/>
      <c r="C115" s="13" t="str">
        <f>IFERROR(INDEX('Rochelle Loop Info'!$B$2:$Z$300,MATCH(I115,'Rochelle Loop Info'!$A$2:$A$300,0),MATCH($C$2,'Rochelle Loop Info'!$B$1:$Z$1,0)),"No Match")</f>
        <v>No Match</v>
      </c>
      <c r="D115" s="13" t="str">
        <f>IFERROR(INDEX('Rochelle Loop Info'!$B$2:$Z$300,MATCH(I115,'Rochelle Loop Info'!$A$2:$A$300,0),MATCH($D$2,'Rochelle Loop Info'!$B$1:$Z$1,0)),"No Port Info")</f>
        <v>No Port Info</v>
      </c>
      <c r="E115" s="13" t="str">
        <f t="shared" si="10"/>
        <v>No</v>
      </c>
      <c r="F115" s="13" t="str">
        <f t="shared" si="11"/>
        <v>No Match</v>
      </c>
      <c r="G115" s="13" t="str">
        <f>IFERROR(INDEX('Rochelle Loop Info'!$B$2:$Z$300,MATCH(I115,'Rochelle Loop Info'!$A$2:$A$300,0),MATCH($G$2,'Rochelle Loop Info'!$B$1:$Z$1,0)),"No Cust ID")</f>
        <v>No Cust ID</v>
      </c>
      <c r="H115" s="4"/>
      <c r="I115" s="3"/>
      <c r="J115" s="3"/>
      <c r="K115" s="3"/>
      <c r="L115" s="3"/>
      <c r="M115" s="3"/>
      <c r="N115" s="3"/>
      <c r="O115" s="3"/>
      <c r="P115" s="3" t="str">
        <f t="shared" si="12"/>
        <v/>
      </c>
      <c r="Q115" s="3" t="str">
        <f t="shared" si="12"/>
        <v/>
      </c>
      <c r="R115" s="3"/>
      <c r="S115" s="3"/>
      <c r="T115" s="3" t="str">
        <f t="shared" si="13"/>
        <v/>
      </c>
      <c r="U115" s="3" t="str">
        <f t="shared" si="13"/>
        <v/>
      </c>
      <c r="V115" s="3"/>
      <c r="W115" s="3"/>
      <c r="X115" s="3" t="str">
        <f t="shared" si="14"/>
        <v/>
      </c>
      <c r="Y115" s="3" t="str">
        <f t="shared" si="14"/>
        <v/>
      </c>
      <c r="Z115" s="3"/>
      <c r="AA115" s="3"/>
      <c r="AB115" s="3" t="str">
        <f t="shared" si="15"/>
        <v/>
      </c>
      <c r="AC115" s="3" t="str">
        <f t="shared" si="16"/>
        <v/>
      </c>
      <c r="AD115" s="3"/>
      <c r="AE115" s="3"/>
      <c r="AF115" s="3" t="str">
        <f t="shared" si="17"/>
        <v/>
      </c>
      <c r="AG115" s="3" t="str">
        <f t="shared" si="17"/>
        <v/>
      </c>
      <c r="AH115" s="3"/>
    </row>
    <row r="116" spans="1:34" x14ac:dyDescent="0.35">
      <c r="A116" s="11"/>
      <c r="B116" s="2"/>
      <c r="C116" s="13" t="str">
        <f>IFERROR(INDEX('Rochelle Loop Info'!$B$2:$Z$300,MATCH(I116,'Rochelle Loop Info'!$A$2:$A$300,0),MATCH($C$2,'Rochelle Loop Info'!$B$1:$Z$1,0)),"No Match")</f>
        <v>No Match</v>
      </c>
      <c r="D116" s="13" t="str">
        <f>IFERROR(INDEX('Rochelle Loop Info'!$B$2:$Z$300,MATCH(I116,'Rochelle Loop Info'!$A$2:$A$300,0),MATCH($D$2,'Rochelle Loop Info'!$B$1:$Z$1,0)),"No Port Info")</f>
        <v>No Port Info</v>
      </c>
      <c r="E116" s="13" t="str">
        <f t="shared" si="10"/>
        <v>No</v>
      </c>
      <c r="F116" s="13" t="str">
        <f t="shared" si="11"/>
        <v>No Match</v>
      </c>
      <c r="G116" s="13" t="str">
        <f>IFERROR(INDEX('Rochelle Loop Info'!$B$2:$Z$300,MATCH(I116,'Rochelle Loop Info'!$A$2:$A$300,0),MATCH($G$2,'Rochelle Loop Info'!$B$1:$Z$1,0)),"No Cust ID")</f>
        <v>No Cust ID</v>
      </c>
      <c r="H116" s="4"/>
      <c r="I116" s="3"/>
      <c r="J116" s="3"/>
      <c r="K116" s="3"/>
      <c r="L116" s="3"/>
      <c r="M116" s="3"/>
      <c r="N116" s="3"/>
      <c r="O116" s="3"/>
      <c r="P116" s="3" t="str">
        <f t="shared" si="12"/>
        <v/>
      </c>
      <c r="Q116" s="3" t="str">
        <f t="shared" si="12"/>
        <v/>
      </c>
      <c r="R116" s="3"/>
      <c r="S116" s="3"/>
      <c r="T116" s="3" t="str">
        <f t="shared" si="13"/>
        <v/>
      </c>
      <c r="U116" s="3" t="str">
        <f t="shared" si="13"/>
        <v/>
      </c>
      <c r="V116" s="3"/>
      <c r="W116" s="3"/>
      <c r="X116" s="3" t="str">
        <f t="shared" si="14"/>
        <v/>
      </c>
      <c r="Y116" s="3" t="str">
        <f t="shared" si="14"/>
        <v/>
      </c>
      <c r="Z116" s="3"/>
      <c r="AA116" s="3"/>
      <c r="AB116" s="3" t="str">
        <f t="shared" si="15"/>
        <v/>
      </c>
      <c r="AC116" s="3" t="str">
        <f t="shared" si="16"/>
        <v/>
      </c>
      <c r="AD116" s="3"/>
      <c r="AE116" s="3"/>
      <c r="AF116" s="3" t="str">
        <f t="shared" si="17"/>
        <v/>
      </c>
      <c r="AG116" s="3" t="str">
        <f t="shared" si="17"/>
        <v/>
      </c>
      <c r="AH116" s="3"/>
    </row>
    <row r="117" spans="1:34" x14ac:dyDescent="0.35">
      <c r="A117" s="11"/>
      <c r="B117" s="2"/>
      <c r="C117" s="13" t="str">
        <f>IFERROR(INDEX('Rochelle Loop Info'!$B$2:$Z$300,MATCH(I117,'Rochelle Loop Info'!$A$2:$A$300,0),MATCH($C$2,'Rochelle Loop Info'!$B$1:$Z$1,0)),"No Match")</f>
        <v>No Match</v>
      </c>
      <c r="D117" s="13" t="str">
        <f>IFERROR(INDEX('Rochelle Loop Info'!$B$2:$Z$300,MATCH(I117,'Rochelle Loop Info'!$A$2:$A$300,0),MATCH($D$2,'Rochelle Loop Info'!$B$1:$Z$1,0)),"No Port Info")</f>
        <v>No Port Info</v>
      </c>
      <c r="E117" s="13" t="str">
        <f t="shared" si="10"/>
        <v>No</v>
      </c>
      <c r="F117" s="13" t="str">
        <f t="shared" si="11"/>
        <v>No Match</v>
      </c>
      <c r="G117" s="13" t="str">
        <f>IFERROR(INDEX('Rochelle Loop Info'!$B$2:$Z$300,MATCH(I117,'Rochelle Loop Info'!$A$2:$A$300,0),MATCH($G$2,'Rochelle Loop Info'!$B$1:$Z$1,0)),"No Cust ID")</f>
        <v>No Cust ID</v>
      </c>
      <c r="H117" s="4"/>
      <c r="I117" s="3"/>
      <c r="J117" s="3"/>
      <c r="K117" s="3"/>
      <c r="L117" s="3"/>
      <c r="M117" s="3"/>
      <c r="N117" s="3"/>
      <c r="O117" s="3"/>
      <c r="P117" s="3" t="str">
        <f t="shared" si="12"/>
        <v/>
      </c>
      <c r="Q117" s="3" t="str">
        <f t="shared" si="12"/>
        <v/>
      </c>
      <c r="R117" s="3"/>
      <c r="S117" s="3"/>
      <c r="T117" s="3" t="str">
        <f t="shared" si="13"/>
        <v/>
      </c>
      <c r="U117" s="3" t="str">
        <f t="shared" si="13"/>
        <v/>
      </c>
      <c r="V117" s="3"/>
      <c r="W117" s="3"/>
      <c r="X117" s="3" t="str">
        <f t="shared" si="14"/>
        <v/>
      </c>
      <c r="Y117" s="3" t="str">
        <f t="shared" si="14"/>
        <v/>
      </c>
      <c r="Z117" s="3"/>
      <c r="AA117" s="3"/>
      <c r="AB117" s="3" t="str">
        <f t="shared" si="15"/>
        <v/>
      </c>
      <c r="AC117" s="3" t="str">
        <f t="shared" si="16"/>
        <v/>
      </c>
      <c r="AD117" s="3"/>
      <c r="AE117" s="3"/>
      <c r="AF117" s="3" t="str">
        <f t="shared" si="17"/>
        <v/>
      </c>
      <c r="AG117" s="3" t="str">
        <f t="shared" si="17"/>
        <v/>
      </c>
      <c r="AH117" s="3"/>
    </row>
    <row r="118" spans="1:34" x14ac:dyDescent="0.35">
      <c r="A118" s="11"/>
      <c r="B118" s="2"/>
      <c r="C118" s="13" t="str">
        <f>IFERROR(INDEX('Rochelle Loop Info'!$B$2:$Z$300,MATCH(I118,'Rochelle Loop Info'!$A$2:$A$300,0),MATCH($C$2,'Rochelle Loop Info'!$B$1:$Z$1,0)),"No Match")</f>
        <v>No Match</v>
      </c>
      <c r="D118" s="13" t="str">
        <f>IFERROR(INDEX('Rochelle Loop Info'!$B$2:$Z$300,MATCH(I118,'Rochelle Loop Info'!$A$2:$A$300,0),MATCH($D$2,'Rochelle Loop Info'!$B$1:$Z$1,0)),"No Port Info")</f>
        <v>No Port Info</v>
      </c>
      <c r="E118" s="13" t="str">
        <f t="shared" si="10"/>
        <v>No</v>
      </c>
      <c r="F118" s="13" t="str">
        <f t="shared" si="11"/>
        <v>No Match</v>
      </c>
      <c r="G118" s="13" t="str">
        <f>IFERROR(INDEX('Rochelle Loop Info'!$B$2:$Z$300,MATCH(I118,'Rochelle Loop Info'!$A$2:$A$300,0),MATCH($G$2,'Rochelle Loop Info'!$B$1:$Z$1,0)),"No Cust ID")</f>
        <v>No Cust ID</v>
      </c>
      <c r="H118" s="4"/>
      <c r="I118" s="3"/>
      <c r="J118" s="3"/>
      <c r="K118" s="14"/>
      <c r="L118" s="3"/>
      <c r="M118" s="3"/>
      <c r="N118" s="3"/>
      <c r="O118" s="3"/>
      <c r="P118" s="3" t="str">
        <f t="shared" si="12"/>
        <v/>
      </c>
      <c r="Q118" s="3" t="str">
        <f t="shared" si="12"/>
        <v/>
      </c>
      <c r="R118" s="3"/>
      <c r="S118" s="3"/>
      <c r="T118" s="3" t="str">
        <f t="shared" si="13"/>
        <v/>
      </c>
      <c r="U118" s="3" t="str">
        <f t="shared" si="13"/>
        <v/>
      </c>
      <c r="V118" s="3"/>
      <c r="W118" s="3"/>
      <c r="X118" s="3" t="str">
        <f t="shared" si="14"/>
        <v/>
      </c>
      <c r="Y118" s="3" t="str">
        <f t="shared" si="14"/>
        <v/>
      </c>
      <c r="Z118" s="3"/>
      <c r="AA118" s="3"/>
      <c r="AB118" s="3" t="str">
        <f t="shared" si="15"/>
        <v/>
      </c>
      <c r="AC118" s="3" t="str">
        <f t="shared" si="16"/>
        <v/>
      </c>
      <c r="AD118" s="3"/>
      <c r="AE118" s="3"/>
      <c r="AF118" s="3" t="str">
        <f t="shared" si="17"/>
        <v/>
      </c>
      <c r="AG118" s="3" t="str">
        <f t="shared" si="17"/>
        <v/>
      </c>
      <c r="AH118" s="3"/>
    </row>
    <row r="119" spans="1:34" x14ac:dyDescent="0.35">
      <c r="A119" s="11"/>
      <c r="B119" s="2"/>
      <c r="C119" s="13" t="str">
        <f>IFERROR(INDEX('Rochelle Loop Info'!$B$2:$Z$300,MATCH(I119,'Rochelle Loop Info'!$A$2:$A$300,0),MATCH($C$2,'Rochelle Loop Info'!$B$1:$Z$1,0)),"No Match")</f>
        <v>No Match</v>
      </c>
      <c r="D119" s="13" t="str">
        <f>IFERROR(INDEX('Rochelle Loop Info'!$B$2:$Z$300,MATCH(I119,'Rochelle Loop Info'!$A$2:$A$300,0),MATCH($D$2,'Rochelle Loop Info'!$B$1:$Z$1,0)),"No Port Info")</f>
        <v>No Port Info</v>
      </c>
      <c r="E119" s="13" t="str">
        <f t="shared" si="10"/>
        <v>No</v>
      </c>
      <c r="F119" s="13" t="str">
        <f t="shared" si="11"/>
        <v>No Match</v>
      </c>
      <c r="G119" s="13" t="str">
        <f>IFERROR(INDEX('Rochelle Loop Info'!$B$2:$Z$300,MATCH(I119,'Rochelle Loop Info'!$A$2:$A$300,0),MATCH($G$2,'Rochelle Loop Info'!$B$1:$Z$1,0)),"No Cust ID")</f>
        <v>No Cust ID</v>
      </c>
      <c r="H119" s="4"/>
      <c r="I119" s="3"/>
      <c r="J119" s="3"/>
      <c r="K119" s="14"/>
      <c r="L119" s="3"/>
      <c r="M119" s="3"/>
      <c r="N119" s="3"/>
      <c r="O119" s="3"/>
      <c r="P119" s="3" t="str">
        <f t="shared" si="12"/>
        <v/>
      </c>
      <c r="Q119" s="3" t="str">
        <f t="shared" si="12"/>
        <v/>
      </c>
      <c r="R119" s="3"/>
      <c r="S119" s="3"/>
      <c r="T119" s="3" t="str">
        <f t="shared" si="13"/>
        <v/>
      </c>
      <c r="U119" s="3" t="str">
        <f t="shared" si="13"/>
        <v/>
      </c>
      <c r="V119" s="3"/>
      <c r="W119" s="3"/>
      <c r="X119" s="3" t="str">
        <f t="shared" si="14"/>
        <v/>
      </c>
      <c r="Y119" s="3" t="str">
        <f t="shared" si="14"/>
        <v/>
      </c>
      <c r="Z119" s="3"/>
      <c r="AA119" s="3"/>
      <c r="AB119" s="3" t="str">
        <f t="shared" si="15"/>
        <v/>
      </c>
      <c r="AC119" s="3" t="str">
        <f t="shared" si="16"/>
        <v/>
      </c>
      <c r="AD119" s="3"/>
      <c r="AE119" s="3"/>
      <c r="AF119" s="3" t="str">
        <f t="shared" si="17"/>
        <v/>
      </c>
      <c r="AG119" s="3" t="str">
        <f t="shared" si="17"/>
        <v/>
      </c>
      <c r="AH119" s="3"/>
    </row>
    <row r="120" spans="1:34" x14ac:dyDescent="0.35">
      <c r="A120" s="11"/>
      <c r="B120" s="2"/>
      <c r="C120" s="13" t="str">
        <f>IFERROR(INDEX('Rochelle Loop Info'!$B$2:$Z$300,MATCH(I120,'Rochelle Loop Info'!$A$2:$A$300,0),MATCH($C$2,'Rochelle Loop Info'!$B$1:$Z$1,0)),"No Match")</f>
        <v>No Match</v>
      </c>
      <c r="D120" s="13" t="str">
        <f>IFERROR(INDEX('Rochelle Loop Info'!$B$2:$Z$300,MATCH(I120,'Rochelle Loop Info'!$A$2:$A$300,0),MATCH($D$2,'Rochelle Loop Info'!$B$1:$Z$1,0)),"No Port Info")</f>
        <v>No Port Info</v>
      </c>
      <c r="E120" s="13" t="str">
        <f t="shared" si="10"/>
        <v>No</v>
      </c>
      <c r="F120" s="13" t="str">
        <f t="shared" si="11"/>
        <v>No Match</v>
      </c>
      <c r="G120" s="13" t="str">
        <f>IFERROR(INDEX('Rochelle Loop Info'!$B$2:$Z$300,MATCH(I120,'Rochelle Loop Info'!$A$2:$A$300,0),MATCH($G$2,'Rochelle Loop Info'!$B$1:$Z$1,0)),"No Cust ID")</f>
        <v>No Cust ID</v>
      </c>
      <c r="H120" s="4"/>
      <c r="I120" s="3"/>
      <c r="J120" s="3"/>
      <c r="K120" s="14"/>
      <c r="L120" s="3"/>
      <c r="M120" s="3"/>
      <c r="N120" s="3"/>
      <c r="O120" s="3"/>
      <c r="P120" s="3" t="str">
        <f t="shared" si="12"/>
        <v/>
      </c>
      <c r="Q120" s="3" t="str">
        <f t="shared" si="12"/>
        <v/>
      </c>
      <c r="R120" s="3"/>
      <c r="S120" s="3"/>
      <c r="T120" s="3" t="str">
        <f t="shared" si="13"/>
        <v/>
      </c>
      <c r="U120" s="3" t="str">
        <f t="shared" si="13"/>
        <v/>
      </c>
      <c r="V120" s="3"/>
      <c r="W120" s="3"/>
      <c r="X120" s="3" t="str">
        <f t="shared" si="14"/>
        <v/>
      </c>
      <c r="Y120" s="3" t="str">
        <f t="shared" si="14"/>
        <v/>
      </c>
      <c r="Z120" s="3"/>
      <c r="AA120" s="3"/>
      <c r="AB120" s="3" t="str">
        <f t="shared" si="15"/>
        <v/>
      </c>
      <c r="AC120" s="3" t="str">
        <f t="shared" si="16"/>
        <v/>
      </c>
      <c r="AD120" s="3"/>
      <c r="AE120" s="3"/>
      <c r="AF120" s="3" t="str">
        <f t="shared" si="17"/>
        <v/>
      </c>
      <c r="AG120" s="3" t="str">
        <f t="shared" si="17"/>
        <v/>
      </c>
      <c r="AH120" s="3"/>
    </row>
    <row r="121" spans="1:34" x14ac:dyDescent="0.35">
      <c r="A121" s="11"/>
      <c r="B121" s="2"/>
      <c r="C121" s="13" t="str">
        <f>IFERROR(INDEX('Rochelle Loop Info'!$B$2:$Z$300,MATCH(I121,'Rochelle Loop Info'!$A$2:$A$300,0),MATCH($C$2,'Rochelle Loop Info'!$B$1:$Z$1,0)),"No Match")</f>
        <v>No Match</v>
      </c>
      <c r="D121" s="13" t="str">
        <f>IFERROR(INDEX('Rochelle Loop Info'!$B$2:$Z$300,MATCH(I121,'Rochelle Loop Info'!$A$2:$A$300,0),MATCH($D$2,'Rochelle Loop Info'!$B$1:$Z$1,0)),"No Port Info")</f>
        <v>No Port Info</v>
      </c>
      <c r="E121" s="13" t="str">
        <f t="shared" si="10"/>
        <v>No</v>
      </c>
      <c r="F121" s="13" t="str">
        <f t="shared" si="11"/>
        <v>No Match</v>
      </c>
      <c r="G121" s="13" t="str">
        <f>IFERROR(INDEX('Rochelle Loop Info'!$B$2:$Z$300,MATCH(I121,'Rochelle Loop Info'!$A$2:$A$300,0),MATCH($G$2,'Rochelle Loop Info'!$B$1:$Z$1,0)),"No Cust ID")</f>
        <v>No Cust ID</v>
      </c>
      <c r="H121" s="4"/>
      <c r="I121" s="3"/>
      <c r="J121" s="3"/>
      <c r="K121" s="14"/>
      <c r="L121" s="3"/>
      <c r="M121" s="3"/>
      <c r="N121" s="3"/>
      <c r="O121" s="3"/>
      <c r="P121" s="3" t="str">
        <f t="shared" si="12"/>
        <v/>
      </c>
      <c r="Q121" s="3" t="str">
        <f t="shared" si="12"/>
        <v/>
      </c>
      <c r="R121" s="3"/>
      <c r="S121" s="3"/>
      <c r="T121" s="3" t="str">
        <f t="shared" si="13"/>
        <v/>
      </c>
      <c r="U121" s="3" t="str">
        <f t="shared" si="13"/>
        <v/>
      </c>
      <c r="V121" s="3"/>
      <c r="W121" s="3"/>
      <c r="X121" s="3" t="str">
        <f t="shared" si="14"/>
        <v/>
      </c>
      <c r="Y121" s="3" t="str">
        <f t="shared" si="14"/>
        <v/>
      </c>
      <c r="Z121" s="3"/>
      <c r="AA121" s="3"/>
      <c r="AB121" s="3" t="str">
        <f t="shared" si="15"/>
        <v/>
      </c>
      <c r="AC121" s="3" t="str">
        <f t="shared" si="16"/>
        <v/>
      </c>
      <c r="AD121" s="3"/>
      <c r="AE121" s="3"/>
      <c r="AF121" s="3" t="str">
        <f t="shared" si="17"/>
        <v/>
      </c>
      <c r="AG121" s="3" t="str">
        <f t="shared" si="17"/>
        <v/>
      </c>
      <c r="AH121" s="3"/>
    </row>
    <row r="122" spans="1:34" x14ac:dyDescent="0.35">
      <c r="A122" s="11"/>
      <c r="B122" s="2"/>
      <c r="C122" s="13" t="str">
        <f>IFERROR(INDEX('Rochelle Loop Info'!$B$2:$Z$300,MATCH(I122,'Rochelle Loop Info'!$A$2:$A$300,0),MATCH($C$2,'Rochelle Loop Info'!$B$1:$Z$1,0)),"No Match")</f>
        <v>No Match</v>
      </c>
      <c r="D122" s="13" t="str">
        <f>IFERROR(INDEX('Rochelle Loop Info'!$B$2:$Z$300,MATCH(I122,'Rochelle Loop Info'!$A$2:$A$300,0),MATCH($D$2,'Rochelle Loop Info'!$B$1:$Z$1,0)),"No Port Info")</f>
        <v>No Port Info</v>
      </c>
      <c r="E122" s="13" t="str">
        <f t="shared" si="10"/>
        <v>No</v>
      </c>
      <c r="F122" s="13" t="str">
        <f t="shared" si="11"/>
        <v>No Match</v>
      </c>
      <c r="G122" s="13" t="str">
        <f>IFERROR(INDEX('Rochelle Loop Info'!$B$2:$Z$300,MATCH(I122,'Rochelle Loop Info'!$A$2:$A$300,0),MATCH($G$2,'Rochelle Loop Info'!$B$1:$Z$1,0)),"No Cust ID")</f>
        <v>No Cust ID</v>
      </c>
      <c r="H122" s="4"/>
      <c r="I122" s="3"/>
      <c r="J122" s="3"/>
      <c r="K122" s="14"/>
      <c r="L122" s="3"/>
      <c r="M122" s="3"/>
      <c r="N122" s="3"/>
      <c r="O122" s="3"/>
      <c r="P122" s="3" t="str">
        <f t="shared" si="12"/>
        <v/>
      </c>
      <c r="Q122" s="3" t="str">
        <f t="shared" si="12"/>
        <v/>
      </c>
      <c r="R122" s="3"/>
      <c r="S122" s="3"/>
      <c r="T122" s="3" t="str">
        <f t="shared" si="13"/>
        <v/>
      </c>
      <c r="U122" s="3" t="str">
        <f t="shared" si="13"/>
        <v/>
      </c>
      <c r="V122" s="3"/>
      <c r="W122" s="3"/>
      <c r="X122" s="3" t="str">
        <f t="shared" si="14"/>
        <v/>
      </c>
      <c r="Y122" s="3" t="str">
        <f t="shared" si="14"/>
        <v/>
      </c>
      <c r="Z122" s="3"/>
      <c r="AA122" s="3"/>
      <c r="AB122" s="3" t="str">
        <f t="shared" si="15"/>
        <v/>
      </c>
      <c r="AC122" s="3" t="str">
        <f t="shared" si="16"/>
        <v/>
      </c>
      <c r="AD122" s="3"/>
      <c r="AE122" s="3"/>
      <c r="AF122" s="3" t="str">
        <f t="shared" si="17"/>
        <v/>
      </c>
      <c r="AG122" s="3" t="str">
        <f t="shared" si="17"/>
        <v/>
      </c>
      <c r="AH122" s="3"/>
    </row>
    <row r="123" spans="1:34" x14ac:dyDescent="0.35">
      <c r="A123" s="11"/>
      <c r="B123" s="2"/>
      <c r="C123" s="13" t="str">
        <f>IFERROR(INDEX('Rochelle Loop Info'!$B$2:$Z$300,MATCH(I123,'Rochelle Loop Info'!$A$2:$A$300,0),MATCH($C$2,'Rochelle Loop Info'!$B$1:$Z$1,0)),"No Match")</f>
        <v>No Match</v>
      </c>
      <c r="D123" s="13" t="str">
        <f>IFERROR(INDEX('Rochelle Loop Info'!$B$2:$Z$300,MATCH(I123,'Rochelle Loop Info'!$A$2:$A$300,0),MATCH($D$2,'Rochelle Loop Info'!$B$1:$Z$1,0)),"No Port Info")</f>
        <v>No Port Info</v>
      </c>
      <c r="E123" s="13" t="str">
        <f t="shared" si="10"/>
        <v>No</v>
      </c>
      <c r="F123" s="13" t="str">
        <f t="shared" si="11"/>
        <v>No Match</v>
      </c>
      <c r="G123" s="13" t="str">
        <f>IFERROR(INDEX('Rochelle Loop Info'!$B$2:$Z$300,MATCH(I123,'Rochelle Loop Info'!$A$2:$A$300,0),MATCH($G$2,'Rochelle Loop Info'!$B$1:$Z$1,0)),"No Cust ID")</f>
        <v>No Cust ID</v>
      </c>
      <c r="H123" s="4"/>
      <c r="I123" s="3"/>
      <c r="J123" s="3"/>
      <c r="K123" s="14"/>
      <c r="L123" s="3"/>
      <c r="M123" s="3"/>
      <c r="N123" s="3"/>
      <c r="O123" s="3"/>
      <c r="P123" s="3" t="str">
        <f t="shared" si="12"/>
        <v/>
      </c>
      <c r="Q123" s="3" t="str">
        <f t="shared" si="12"/>
        <v/>
      </c>
      <c r="R123" s="3"/>
      <c r="S123" s="3"/>
      <c r="T123" s="3" t="str">
        <f t="shared" si="13"/>
        <v/>
      </c>
      <c r="U123" s="3" t="str">
        <f t="shared" si="13"/>
        <v/>
      </c>
      <c r="V123" s="3"/>
      <c r="W123" s="3"/>
      <c r="X123" s="3" t="str">
        <f t="shared" si="14"/>
        <v/>
      </c>
      <c r="Y123" s="3" t="str">
        <f t="shared" si="14"/>
        <v/>
      </c>
      <c r="Z123" s="3"/>
      <c r="AA123" s="3"/>
      <c r="AB123" s="3" t="str">
        <f t="shared" si="15"/>
        <v/>
      </c>
      <c r="AC123" s="3" t="str">
        <f t="shared" si="16"/>
        <v/>
      </c>
      <c r="AD123" s="3"/>
      <c r="AE123" s="3"/>
      <c r="AF123" s="3" t="str">
        <f t="shared" si="17"/>
        <v/>
      </c>
      <c r="AG123" s="3" t="str">
        <f t="shared" si="17"/>
        <v/>
      </c>
      <c r="AH123" s="3"/>
    </row>
    <row r="124" spans="1:34" x14ac:dyDescent="0.35">
      <c r="A124" s="11"/>
      <c r="B124" s="2"/>
      <c r="C124" s="13" t="str">
        <f>IFERROR(INDEX('Rochelle Loop Info'!$B$2:$Z$300,MATCH(I124,'Rochelle Loop Info'!$A$2:$A$300,0),MATCH($C$2,'Rochelle Loop Info'!$B$1:$Z$1,0)),"No Match")</f>
        <v>No Match</v>
      </c>
      <c r="D124" s="13" t="str">
        <f>IFERROR(INDEX('Rochelle Loop Info'!$B$2:$Z$300,MATCH(I124,'Rochelle Loop Info'!$A$2:$A$300,0),MATCH($D$2,'Rochelle Loop Info'!$B$1:$Z$1,0)),"No Port Info")</f>
        <v>No Port Info</v>
      </c>
      <c r="E124" s="13" t="str">
        <f t="shared" si="10"/>
        <v>No</v>
      </c>
      <c r="F124" s="13" t="str">
        <f t="shared" si="11"/>
        <v>No Match</v>
      </c>
      <c r="G124" s="13" t="str">
        <f>IFERROR(INDEX('Rochelle Loop Info'!$B$2:$Z$300,MATCH(I124,'Rochelle Loop Info'!$A$2:$A$300,0),MATCH($G$2,'Rochelle Loop Info'!$B$1:$Z$1,0)),"No Cust ID")</f>
        <v>No Cust ID</v>
      </c>
      <c r="H124" s="4"/>
      <c r="I124" s="3"/>
      <c r="J124" s="3"/>
      <c r="K124" s="14"/>
      <c r="L124" s="3"/>
      <c r="M124" s="3"/>
      <c r="N124" s="3"/>
      <c r="O124" s="3"/>
      <c r="P124" s="3" t="str">
        <f t="shared" ref="P124:Q143" si="18">IF($O124&lt;&gt;"N/A",TRIM(MID(SUBSTITUTE($O124,"/",REPT(" ",LEN($O124))),(P$2-1)*LEN($O124)+1,LEN($O124))),"")</f>
        <v/>
      </c>
      <c r="Q124" s="3" t="str">
        <f t="shared" si="18"/>
        <v/>
      </c>
      <c r="R124" s="3"/>
      <c r="S124" s="3"/>
      <c r="T124" s="3" t="str">
        <f t="shared" ref="T124:U143" si="19">IF($S124&lt;&gt;"N/A",TRIM(MID(SUBSTITUTE($S124,"/",REPT(" ",LEN($S124))),(T$2-1)*LEN($S124)+1,LEN($S124))),"")</f>
        <v/>
      </c>
      <c r="U124" s="3" t="str">
        <f t="shared" si="19"/>
        <v/>
      </c>
      <c r="V124" s="3"/>
      <c r="W124" s="3"/>
      <c r="X124" s="3" t="str">
        <f t="shared" ref="X124:Y143" si="20">IF($W124&lt;&gt;"N/A",TRIM(MID(SUBSTITUTE($W124,"/",REPT(" ",LEN($W124))),(X$2-1)*LEN($W124)+1,LEN($W124))),"")</f>
        <v/>
      </c>
      <c r="Y124" s="3" t="str">
        <f t="shared" si="20"/>
        <v/>
      </c>
      <c r="Z124" s="3"/>
      <c r="AA124" s="3"/>
      <c r="AB124" s="3" t="str">
        <f t="shared" si="15"/>
        <v/>
      </c>
      <c r="AC124" s="3" t="str">
        <f t="shared" si="16"/>
        <v/>
      </c>
      <c r="AD124" s="3"/>
      <c r="AE124" s="3"/>
      <c r="AF124" s="3" t="str">
        <f t="shared" ref="AF124:AG143" si="21">IF($AE124&lt;&gt;"N/A",TRIM(MID(SUBSTITUTE($AE124,"/",REPT(" ",LEN($AE124))),(AF$2-1)*LEN($AE124)+1,LEN($AE124))),"")</f>
        <v/>
      </c>
      <c r="AG124" s="3" t="str">
        <f t="shared" si="21"/>
        <v/>
      </c>
      <c r="AH124" s="3"/>
    </row>
    <row r="125" spans="1:34" x14ac:dyDescent="0.35">
      <c r="A125" s="11"/>
      <c r="B125" s="2"/>
      <c r="C125" s="13" t="str">
        <f>IFERROR(INDEX('Rochelle Loop Info'!$B$2:$Z$300,MATCH(I125,'Rochelle Loop Info'!$A$2:$A$300,0),MATCH($C$2,'Rochelle Loop Info'!$B$1:$Z$1,0)),"No Match")</f>
        <v>No Match</v>
      </c>
      <c r="D125" s="13" t="str">
        <f>IFERROR(INDEX('Rochelle Loop Info'!$B$2:$Z$300,MATCH(I125,'Rochelle Loop Info'!$A$2:$A$300,0),MATCH($D$2,'Rochelle Loop Info'!$B$1:$Z$1,0)),"No Port Info")</f>
        <v>No Port Info</v>
      </c>
      <c r="E125" s="13" t="str">
        <f t="shared" si="10"/>
        <v>No</v>
      </c>
      <c r="F125" s="13" t="str">
        <f t="shared" si="11"/>
        <v>No Match</v>
      </c>
      <c r="G125" s="13" t="str">
        <f>IFERROR(INDEX('Rochelle Loop Info'!$B$2:$Z$300,MATCH(I125,'Rochelle Loop Info'!$A$2:$A$300,0),MATCH($G$2,'Rochelle Loop Info'!$B$1:$Z$1,0)),"No Cust ID")</f>
        <v>No Cust ID</v>
      </c>
      <c r="H125" s="4"/>
      <c r="I125" s="3"/>
      <c r="J125" s="3"/>
      <c r="K125" s="14"/>
      <c r="L125" s="3"/>
      <c r="M125" s="3"/>
      <c r="N125" s="3"/>
      <c r="O125" s="3"/>
      <c r="P125" s="3" t="str">
        <f t="shared" si="18"/>
        <v/>
      </c>
      <c r="Q125" s="3" t="str">
        <f t="shared" si="18"/>
        <v/>
      </c>
      <c r="R125" s="3"/>
      <c r="S125" s="3"/>
      <c r="T125" s="3" t="str">
        <f t="shared" si="19"/>
        <v/>
      </c>
      <c r="U125" s="3" t="str">
        <f t="shared" si="19"/>
        <v/>
      </c>
      <c r="V125" s="3"/>
      <c r="W125" s="3"/>
      <c r="X125" s="3" t="str">
        <f t="shared" si="20"/>
        <v/>
      </c>
      <c r="Y125" s="3" t="str">
        <f t="shared" si="20"/>
        <v/>
      </c>
      <c r="Z125" s="3"/>
      <c r="AA125" s="3"/>
      <c r="AB125" s="3" t="str">
        <f t="shared" si="15"/>
        <v/>
      </c>
      <c r="AC125" s="3" t="str">
        <f t="shared" si="16"/>
        <v/>
      </c>
      <c r="AD125" s="3"/>
      <c r="AE125" s="3"/>
      <c r="AF125" s="3" t="str">
        <f t="shared" si="21"/>
        <v/>
      </c>
      <c r="AG125" s="3" t="str">
        <f t="shared" si="21"/>
        <v/>
      </c>
      <c r="AH125" s="3"/>
    </row>
    <row r="126" spans="1:34" x14ac:dyDescent="0.35">
      <c r="A126" s="11"/>
      <c r="B126" s="2"/>
      <c r="C126" s="13" t="str">
        <f>IFERROR(INDEX('Rochelle Loop Info'!$B$2:$Z$300,MATCH(I126,'Rochelle Loop Info'!$A$2:$A$300,0),MATCH($C$2,'Rochelle Loop Info'!$B$1:$Z$1,0)),"No Match")</f>
        <v>No Match</v>
      </c>
      <c r="D126" s="13" t="str">
        <f>IFERROR(INDEX('Rochelle Loop Info'!$B$2:$Z$300,MATCH(I126,'Rochelle Loop Info'!$A$2:$A$300,0),MATCH($D$2,'Rochelle Loop Info'!$B$1:$Z$1,0)),"No Port Info")</f>
        <v>No Port Info</v>
      </c>
      <c r="E126" s="13" t="str">
        <f t="shared" si="10"/>
        <v>No</v>
      </c>
      <c r="F126" s="13" t="str">
        <f t="shared" si="11"/>
        <v>No Match</v>
      </c>
      <c r="G126" s="13" t="str">
        <f>IFERROR(INDEX('Rochelle Loop Info'!$B$2:$Z$300,MATCH(I126,'Rochelle Loop Info'!$A$2:$A$300,0),MATCH($G$2,'Rochelle Loop Info'!$B$1:$Z$1,0)),"No Cust ID")</f>
        <v>No Cust ID</v>
      </c>
      <c r="H126" s="4"/>
      <c r="I126" s="3"/>
      <c r="J126" s="3"/>
      <c r="K126" s="14"/>
      <c r="L126" s="3"/>
      <c r="M126" s="3"/>
      <c r="N126" s="3"/>
      <c r="O126" s="3"/>
      <c r="P126" s="3" t="str">
        <f t="shared" si="18"/>
        <v/>
      </c>
      <c r="Q126" s="3" t="str">
        <f t="shared" si="18"/>
        <v/>
      </c>
      <c r="R126" s="3"/>
      <c r="S126" s="3"/>
      <c r="T126" s="3" t="str">
        <f t="shared" si="19"/>
        <v/>
      </c>
      <c r="U126" s="3" t="str">
        <f t="shared" si="19"/>
        <v/>
      </c>
      <c r="V126" s="3"/>
      <c r="W126" s="3"/>
      <c r="X126" s="3" t="str">
        <f t="shared" si="20"/>
        <v/>
      </c>
      <c r="Y126" s="3" t="str">
        <f t="shared" si="20"/>
        <v/>
      </c>
      <c r="Z126" s="3"/>
      <c r="AA126" s="3"/>
      <c r="AB126" s="3" t="str">
        <f t="shared" si="15"/>
        <v/>
      </c>
      <c r="AC126" s="3" t="str">
        <f t="shared" si="16"/>
        <v/>
      </c>
      <c r="AD126" s="3"/>
      <c r="AE126" s="3"/>
      <c r="AF126" s="3" t="str">
        <f t="shared" si="21"/>
        <v/>
      </c>
      <c r="AG126" s="3" t="str">
        <f t="shared" si="21"/>
        <v/>
      </c>
      <c r="AH126" s="3"/>
    </row>
    <row r="127" spans="1:34" x14ac:dyDescent="0.35">
      <c r="A127" s="11"/>
      <c r="B127" s="2"/>
      <c r="C127" s="13" t="str">
        <f>IFERROR(INDEX('Rochelle Loop Info'!$B$2:$Z$300,MATCH(I127,'Rochelle Loop Info'!$A$2:$A$300,0),MATCH($C$2,'Rochelle Loop Info'!$B$1:$Z$1,0)),"No Match")</f>
        <v>No Match</v>
      </c>
      <c r="D127" s="13" t="str">
        <f>IFERROR(INDEX('Rochelle Loop Info'!$B$2:$Z$300,MATCH(I127,'Rochelle Loop Info'!$A$2:$A$300,0),MATCH($D$2,'Rochelle Loop Info'!$B$1:$Z$1,0)),"No Port Info")</f>
        <v>No Port Info</v>
      </c>
      <c r="E127" s="13" t="str">
        <f t="shared" si="10"/>
        <v>No</v>
      </c>
      <c r="F127" s="13" t="str">
        <f t="shared" si="11"/>
        <v>No Match</v>
      </c>
      <c r="G127" s="13" t="str">
        <f>IFERROR(INDEX('Rochelle Loop Info'!$B$2:$Z$300,MATCH(I127,'Rochelle Loop Info'!$A$2:$A$300,0),MATCH($G$2,'Rochelle Loop Info'!$B$1:$Z$1,0)),"No Cust ID")</f>
        <v>No Cust ID</v>
      </c>
      <c r="H127" s="4"/>
      <c r="I127" s="3"/>
      <c r="J127" s="3"/>
      <c r="K127" s="14"/>
      <c r="L127" s="3"/>
      <c r="M127" s="3"/>
      <c r="N127" s="3"/>
      <c r="O127" s="3"/>
      <c r="P127" s="3" t="str">
        <f t="shared" si="18"/>
        <v/>
      </c>
      <c r="Q127" s="3" t="str">
        <f t="shared" si="18"/>
        <v/>
      </c>
      <c r="R127" s="3"/>
      <c r="S127" s="3"/>
      <c r="T127" s="3" t="str">
        <f t="shared" si="19"/>
        <v/>
      </c>
      <c r="U127" s="3" t="str">
        <f t="shared" si="19"/>
        <v/>
      </c>
      <c r="V127" s="3"/>
      <c r="W127" s="3"/>
      <c r="X127" s="3" t="str">
        <f t="shared" si="20"/>
        <v/>
      </c>
      <c r="Y127" s="3" t="str">
        <f t="shared" si="20"/>
        <v/>
      </c>
      <c r="Z127" s="3"/>
      <c r="AA127" s="3"/>
      <c r="AB127" s="3" t="str">
        <f t="shared" si="15"/>
        <v/>
      </c>
      <c r="AC127" s="3" t="str">
        <f t="shared" si="16"/>
        <v/>
      </c>
      <c r="AD127" s="3"/>
      <c r="AE127" s="3"/>
      <c r="AF127" s="3" t="str">
        <f t="shared" si="21"/>
        <v/>
      </c>
      <c r="AG127" s="3" t="str">
        <f t="shared" si="21"/>
        <v/>
      </c>
      <c r="AH127" s="3"/>
    </row>
    <row r="128" spans="1:34" x14ac:dyDescent="0.35">
      <c r="A128" s="11"/>
      <c r="B128" s="2"/>
      <c r="C128" s="13" t="str">
        <f>IFERROR(INDEX('Rochelle Loop Info'!$B$2:$Z$300,MATCH(I128,'Rochelle Loop Info'!$A$2:$A$300,0),MATCH($C$2,'Rochelle Loop Info'!$B$1:$Z$1,0)),"No Match")</f>
        <v>No Match</v>
      </c>
      <c r="D128" s="13" t="str">
        <f>IFERROR(INDEX('Rochelle Loop Info'!$B$2:$Z$300,MATCH(I128,'Rochelle Loop Info'!$A$2:$A$300,0),MATCH($D$2,'Rochelle Loop Info'!$B$1:$Z$1,0)),"No Port Info")</f>
        <v>No Port Info</v>
      </c>
      <c r="E128" s="13" t="str">
        <f t="shared" si="10"/>
        <v>No</v>
      </c>
      <c r="F128" s="13" t="str">
        <f t="shared" si="11"/>
        <v>No Match</v>
      </c>
      <c r="G128" s="13" t="str">
        <f>IFERROR(INDEX('Rochelle Loop Info'!$B$2:$Z$300,MATCH(I128,'Rochelle Loop Info'!$A$2:$A$300,0),MATCH($G$2,'Rochelle Loop Info'!$B$1:$Z$1,0)),"No Cust ID")</f>
        <v>No Cust ID</v>
      </c>
      <c r="H128" s="4"/>
      <c r="I128" s="3"/>
      <c r="J128" s="3"/>
      <c r="K128" s="14"/>
      <c r="L128" s="3"/>
      <c r="M128" s="3"/>
      <c r="N128" s="3"/>
      <c r="O128" s="3"/>
      <c r="P128" s="3" t="str">
        <f t="shared" si="18"/>
        <v/>
      </c>
      <c r="Q128" s="3" t="str">
        <f t="shared" si="18"/>
        <v/>
      </c>
      <c r="R128" s="3"/>
      <c r="S128" s="3"/>
      <c r="T128" s="3" t="str">
        <f t="shared" si="19"/>
        <v/>
      </c>
      <c r="U128" s="3" t="str">
        <f t="shared" si="19"/>
        <v/>
      </c>
      <c r="V128" s="3"/>
      <c r="W128" s="3"/>
      <c r="X128" s="3" t="str">
        <f t="shared" si="20"/>
        <v/>
      </c>
      <c r="Y128" s="3" t="str">
        <f t="shared" si="20"/>
        <v/>
      </c>
      <c r="Z128" s="3"/>
      <c r="AA128" s="3"/>
      <c r="AB128" s="3" t="str">
        <f t="shared" si="15"/>
        <v/>
      </c>
      <c r="AC128" s="3" t="str">
        <f t="shared" si="16"/>
        <v/>
      </c>
      <c r="AD128" s="3"/>
      <c r="AE128" s="3"/>
      <c r="AF128" s="3" t="str">
        <f t="shared" si="21"/>
        <v/>
      </c>
      <c r="AG128" s="3" t="str">
        <f t="shared" si="21"/>
        <v/>
      </c>
      <c r="AH128" s="3"/>
    </row>
    <row r="129" spans="1:34" x14ac:dyDescent="0.35">
      <c r="A129" s="11"/>
      <c r="B129" s="2"/>
      <c r="C129" s="13" t="str">
        <f>IFERROR(INDEX('Rochelle Loop Info'!$B$2:$Z$300,MATCH(I129,'Rochelle Loop Info'!$A$2:$A$300,0),MATCH($C$2,'Rochelle Loop Info'!$B$1:$Z$1,0)),"No Match")</f>
        <v>No Match</v>
      </c>
      <c r="D129" s="13" t="str">
        <f>IFERROR(INDEX('Rochelle Loop Info'!$B$2:$Z$300,MATCH(I129,'Rochelle Loop Info'!$A$2:$A$300,0),MATCH($D$2,'Rochelle Loop Info'!$B$1:$Z$1,0)),"No Port Info")</f>
        <v>No Port Info</v>
      </c>
      <c r="E129" s="13" t="str">
        <f t="shared" si="10"/>
        <v>No</v>
      </c>
      <c r="F129" s="13" t="str">
        <f t="shared" si="11"/>
        <v>No Match</v>
      </c>
      <c r="G129" s="13" t="str">
        <f>IFERROR(INDEX('Rochelle Loop Info'!$B$2:$Z$300,MATCH(I129,'Rochelle Loop Info'!$A$2:$A$300,0),MATCH($G$2,'Rochelle Loop Info'!$B$1:$Z$1,0)),"No Cust ID")</f>
        <v>No Cust ID</v>
      </c>
      <c r="H129" s="4"/>
      <c r="I129" s="3"/>
      <c r="J129" s="3"/>
      <c r="K129" s="14"/>
      <c r="L129" s="3"/>
      <c r="M129" s="3"/>
      <c r="N129" s="3"/>
      <c r="O129" s="3"/>
      <c r="P129" s="3" t="str">
        <f t="shared" si="18"/>
        <v/>
      </c>
      <c r="Q129" s="3" t="str">
        <f t="shared" si="18"/>
        <v/>
      </c>
      <c r="R129" s="3"/>
      <c r="S129" s="3"/>
      <c r="T129" s="3" t="str">
        <f t="shared" si="19"/>
        <v/>
      </c>
      <c r="U129" s="3" t="str">
        <f t="shared" si="19"/>
        <v/>
      </c>
      <c r="V129" s="3"/>
      <c r="W129" s="3"/>
      <c r="X129" s="3" t="str">
        <f t="shared" si="20"/>
        <v/>
      </c>
      <c r="Y129" s="3" t="str">
        <f t="shared" si="20"/>
        <v/>
      </c>
      <c r="Z129" s="3"/>
      <c r="AA129" s="3"/>
      <c r="AB129" s="3" t="str">
        <f t="shared" si="15"/>
        <v/>
      </c>
      <c r="AC129" s="3" t="str">
        <f t="shared" si="16"/>
        <v/>
      </c>
      <c r="AD129" s="3"/>
      <c r="AE129" s="3"/>
      <c r="AF129" s="3" t="str">
        <f t="shared" si="21"/>
        <v/>
      </c>
      <c r="AG129" s="3" t="str">
        <f t="shared" si="21"/>
        <v/>
      </c>
      <c r="AH129" s="3"/>
    </row>
    <row r="130" spans="1:34" x14ac:dyDescent="0.35">
      <c r="A130" s="11"/>
      <c r="B130" s="2"/>
      <c r="C130" s="13" t="str">
        <f>IFERROR(INDEX('Rochelle Loop Info'!$B$2:$Z$300,MATCH(I130,'Rochelle Loop Info'!$A$2:$A$300,0),MATCH($C$2,'Rochelle Loop Info'!$B$1:$Z$1,0)),"No Match")</f>
        <v>No Match</v>
      </c>
      <c r="D130" s="13" t="str">
        <f>IFERROR(INDEX('Rochelle Loop Info'!$B$2:$Z$300,MATCH(I130,'Rochelle Loop Info'!$A$2:$A$300,0),MATCH($D$2,'Rochelle Loop Info'!$B$1:$Z$1,0)),"No Port Info")</f>
        <v>No Port Info</v>
      </c>
      <c r="E130" s="13" t="str">
        <f t="shared" si="10"/>
        <v>No</v>
      </c>
      <c r="F130" s="13" t="str">
        <f t="shared" si="11"/>
        <v>No Match</v>
      </c>
      <c r="G130" s="13" t="str">
        <f>IFERROR(INDEX('Rochelle Loop Info'!$B$2:$Z$300,MATCH(I130,'Rochelle Loop Info'!$A$2:$A$300,0),MATCH($G$2,'Rochelle Loop Info'!$B$1:$Z$1,0)),"No Cust ID")</f>
        <v>No Cust ID</v>
      </c>
      <c r="H130" s="4"/>
      <c r="I130" s="3"/>
      <c r="J130" s="3"/>
      <c r="K130" s="14"/>
      <c r="L130" s="3"/>
      <c r="M130" s="3"/>
      <c r="N130" s="3"/>
      <c r="O130" s="3"/>
      <c r="P130" s="3" t="str">
        <f t="shared" si="18"/>
        <v/>
      </c>
      <c r="Q130" s="3" t="str">
        <f t="shared" si="18"/>
        <v/>
      </c>
      <c r="R130" s="3"/>
      <c r="S130" s="3"/>
      <c r="T130" s="3" t="str">
        <f t="shared" si="19"/>
        <v/>
      </c>
      <c r="U130" s="3" t="str">
        <f t="shared" si="19"/>
        <v/>
      </c>
      <c r="V130" s="3"/>
      <c r="W130" s="3"/>
      <c r="X130" s="3" t="str">
        <f t="shared" si="20"/>
        <v/>
      </c>
      <c r="Y130" s="3" t="str">
        <f t="shared" si="20"/>
        <v/>
      </c>
      <c r="Z130" s="3"/>
      <c r="AA130" s="3"/>
      <c r="AB130" s="3" t="str">
        <f t="shared" si="15"/>
        <v/>
      </c>
      <c r="AC130" s="3" t="str">
        <f t="shared" si="16"/>
        <v/>
      </c>
      <c r="AD130" s="3"/>
      <c r="AE130" s="3"/>
      <c r="AF130" s="3" t="str">
        <f t="shared" si="21"/>
        <v/>
      </c>
      <c r="AG130" s="3" t="str">
        <f t="shared" si="21"/>
        <v/>
      </c>
      <c r="AH130" s="3"/>
    </row>
    <row r="131" spans="1:34" x14ac:dyDescent="0.35">
      <c r="A131" s="11"/>
      <c r="B131" s="2"/>
      <c r="C131" s="13" t="str">
        <f>IFERROR(INDEX('Rochelle Loop Info'!$B$2:$Z$300,MATCH(I131,'Rochelle Loop Info'!$A$2:$A$300,0),MATCH($C$2,'Rochelle Loop Info'!$B$1:$Z$1,0)),"No Match")</f>
        <v>No Match</v>
      </c>
      <c r="D131" s="13" t="str">
        <f>IFERROR(INDEX('Rochelle Loop Info'!$B$2:$Z$300,MATCH(I131,'Rochelle Loop Info'!$A$2:$A$300,0),MATCH($D$2,'Rochelle Loop Info'!$B$1:$Z$1,0)),"No Port Info")</f>
        <v>No Port Info</v>
      </c>
      <c r="E131" s="13" t="str">
        <f t="shared" si="10"/>
        <v>No</v>
      </c>
      <c r="F131" s="13" t="str">
        <f t="shared" si="11"/>
        <v>No Match</v>
      </c>
      <c r="G131" s="13" t="str">
        <f>IFERROR(INDEX('Rochelle Loop Info'!$B$2:$Z$300,MATCH(I131,'Rochelle Loop Info'!$A$2:$A$300,0),MATCH($G$2,'Rochelle Loop Info'!$B$1:$Z$1,0)),"No Cust ID")</f>
        <v>No Cust ID</v>
      </c>
      <c r="H131" s="4"/>
      <c r="I131" s="3"/>
      <c r="J131" s="3"/>
      <c r="K131" s="14"/>
      <c r="L131" s="3"/>
      <c r="M131" s="3"/>
      <c r="N131" s="3"/>
      <c r="O131" s="3"/>
      <c r="P131" s="3" t="str">
        <f t="shared" si="18"/>
        <v/>
      </c>
      <c r="Q131" s="3" t="str">
        <f t="shared" si="18"/>
        <v/>
      </c>
      <c r="R131" s="3"/>
      <c r="S131" s="3"/>
      <c r="T131" s="3" t="str">
        <f t="shared" si="19"/>
        <v/>
      </c>
      <c r="U131" s="3" t="str">
        <f t="shared" si="19"/>
        <v/>
      </c>
      <c r="V131" s="3"/>
      <c r="W131" s="3"/>
      <c r="X131" s="3" t="str">
        <f t="shared" si="20"/>
        <v/>
      </c>
      <c r="Y131" s="3" t="str">
        <f t="shared" si="20"/>
        <v/>
      </c>
      <c r="Z131" s="3"/>
      <c r="AA131" s="3"/>
      <c r="AB131" s="3" t="str">
        <f t="shared" si="15"/>
        <v/>
      </c>
      <c r="AC131" s="3" t="str">
        <f t="shared" si="16"/>
        <v/>
      </c>
      <c r="AD131" s="3"/>
      <c r="AE131" s="3"/>
      <c r="AF131" s="3" t="str">
        <f t="shared" si="21"/>
        <v/>
      </c>
      <c r="AG131" s="3" t="str">
        <f t="shared" si="21"/>
        <v/>
      </c>
      <c r="AH131" s="3"/>
    </row>
    <row r="132" spans="1:34" x14ac:dyDescent="0.35">
      <c r="A132" s="11"/>
      <c r="B132" s="2"/>
      <c r="C132" s="13" t="str">
        <f>IFERROR(INDEX('Rochelle Loop Info'!$B$2:$Z$300,MATCH(I132,'Rochelle Loop Info'!$A$2:$A$300,0),MATCH($C$2,'Rochelle Loop Info'!$B$1:$Z$1,0)),"No Match")</f>
        <v>No Match</v>
      </c>
      <c r="D132" s="13" t="str">
        <f>IFERROR(INDEX('Rochelle Loop Info'!$B$2:$Z$300,MATCH(I132,'Rochelle Loop Info'!$A$2:$A$300,0),MATCH($D$2,'Rochelle Loop Info'!$B$1:$Z$1,0)),"No Port Info")</f>
        <v>No Port Info</v>
      </c>
      <c r="E132" s="13" t="str">
        <f t="shared" ref="E132:E195" si="22">IFERROR(IF(C132=J132,"Yes","No"),"Not Found")</f>
        <v>No</v>
      </c>
      <c r="F132" s="13" t="str">
        <f t="shared" ref="F132:F195" si="23">IFERROR(IF(D132=L132,"Match","No Match"),"No Port")</f>
        <v>No Match</v>
      </c>
      <c r="G132" s="13" t="str">
        <f>IFERROR(INDEX('Rochelle Loop Info'!$B$2:$Z$300,MATCH(I132,'Rochelle Loop Info'!$A$2:$A$300,0),MATCH($G$2,'Rochelle Loop Info'!$B$1:$Z$1,0)),"No Cust ID")</f>
        <v>No Cust ID</v>
      </c>
      <c r="H132" s="4"/>
      <c r="I132" s="3"/>
      <c r="J132" s="3"/>
      <c r="K132" s="14"/>
      <c r="L132" s="3"/>
      <c r="M132" s="3"/>
      <c r="N132" s="3"/>
      <c r="O132" s="3"/>
      <c r="P132" s="3" t="str">
        <f t="shared" si="18"/>
        <v/>
      </c>
      <c r="Q132" s="3" t="str">
        <f t="shared" si="18"/>
        <v/>
      </c>
      <c r="R132" s="3"/>
      <c r="S132" s="3"/>
      <c r="T132" s="3" t="str">
        <f t="shared" si="19"/>
        <v/>
      </c>
      <c r="U132" s="3" t="str">
        <f t="shared" si="19"/>
        <v/>
      </c>
      <c r="V132" s="3"/>
      <c r="W132" s="3"/>
      <c r="X132" s="3" t="str">
        <f t="shared" si="20"/>
        <v/>
      </c>
      <c r="Y132" s="3" t="str">
        <f t="shared" si="20"/>
        <v/>
      </c>
      <c r="Z132" s="3"/>
      <c r="AA132" s="3"/>
      <c r="AB132" s="3" t="str">
        <f t="shared" si="15"/>
        <v/>
      </c>
      <c r="AC132" s="3" t="str">
        <f t="shared" si="16"/>
        <v/>
      </c>
      <c r="AD132" s="3"/>
      <c r="AE132" s="3"/>
      <c r="AF132" s="3" t="str">
        <f t="shared" si="21"/>
        <v/>
      </c>
      <c r="AG132" s="3" t="str">
        <f t="shared" si="21"/>
        <v/>
      </c>
      <c r="AH132" s="3"/>
    </row>
    <row r="133" spans="1:34" x14ac:dyDescent="0.35">
      <c r="A133" s="11"/>
      <c r="B133" s="2"/>
      <c r="C133" s="13" t="str">
        <f>IFERROR(INDEX('Rochelle Loop Info'!$B$2:$Z$300,MATCH(I133,'Rochelle Loop Info'!$A$2:$A$300,0),MATCH($C$2,'Rochelle Loop Info'!$B$1:$Z$1,0)),"No Match")</f>
        <v>No Match</v>
      </c>
      <c r="D133" s="13" t="str">
        <f>IFERROR(INDEX('Rochelle Loop Info'!$B$2:$Z$300,MATCH(I133,'Rochelle Loop Info'!$A$2:$A$300,0),MATCH($D$2,'Rochelle Loop Info'!$B$1:$Z$1,0)),"No Port Info")</f>
        <v>No Port Info</v>
      </c>
      <c r="E133" s="13" t="str">
        <f t="shared" si="22"/>
        <v>No</v>
      </c>
      <c r="F133" s="13" t="str">
        <f t="shared" si="23"/>
        <v>No Match</v>
      </c>
      <c r="G133" s="13" t="str">
        <f>IFERROR(INDEX('Rochelle Loop Info'!$B$2:$Z$300,MATCH(I133,'Rochelle Loop Info'!$A$2:$A$300,0),MATCH($G$2,'Rochelle Loop Info'!$B$1:$Z$1,0)),"No Cust ID")</f>
        <v>No Cust ID</v>
      </c>
      <c r="H133" s="4"/>
      <c r="I133" s="3"/>
      <c r="J133" s="3"/>
      <c r="K133" s="14"/>
      <c r="L133" s="3"/>
      <c r="M133" s="3"/>
      <c r="N133" s="3"/>
      <c r="O133" s="3"/>
      <c r="P133" s="3" t="str">
        <f t="shared" si="18"/>
        <v/>
      </c>
      <c r="Q133" s="3" t="str">
        <f t="shared" si="18"/>
        <v/>
      </c>
      <c r="R133" s="3"/>
      <c r="S133" s="3"/>
      <c r="T133" s="3" t="str">
        <f t="shared" si="19"/>
        <v/>
      </c>
      <c r="U133" s="3" t="str">
        <f t="shared" si="19"/>
        <v/>
      </c>
      <c r="V133" s="3"/>
      <c r="W133" s="3"/>
      <c r="X133" s="3" t="str">
        <f t="shared" si="20"/>
        <v/>
      </c>
      <c r="Y133" s="3" t="str">
        <f t="shared" si="20"/>
        <v/>
      </c>
      <c r="Z133" s="3"/>
      <c r="AA133" s="3"/>
      <c r="AB133" s="3" t="str">
        <f t="shared" si="15"/>
        <v/>
      </c>
      <c r="AC133" s="3" t="str">
        <f t="shared" si="16"/>
        <v/>
      </c>
      <c r="AD133" s="3"/>
      <c r="AE133" s="3"/>
      <c r="AF133" s="3" t="str">
        <f t="shared" si="21"/>
        <v/>
      </c>
      <c r="AG133" s="3" t="str">
        <f t="shared" si="21"/>
        <v/>
      </c>
      <c r="AH133" s="3"/>
    </row>
    <row r="134" spans="1:34" x14ac:dyDescent="0.35">
      <c r="A134" s="11"/>
      <c r="B134" s="2"/>
      <c r="C134" s="13" t="str">
        <f>IFERROR(INDEX('Rochelle Loop Info'!$B$2:$Z$300,MATCH(I134,'Rochelle Loop Info'!$A$2:$A$300,0),MATCH($C$2,'Rochelle Loop Info'!$B$1:$Z$1,0)),"No Match")</f>
        <v>No Match</v>
      </c>
      <c r="D134" s="13" t="str">
        <f>IFERROR(INDEX('Rochelle Loop Info'!$B$2:$Z$300,MATCH(I134,'Rochelle Loop Info'!$A$2:$A$300,0),MATCH($D$2,'Rochelle Loop Info'!$B$1:$Z$1,0)),"No Port Info")</f>
        <v>No Port Info</v>
      </c>
      <c r="E134" s="13" t="str">
        <f t="shared" si="22"/>
        <v>No</v>
      </c>
      <c r="F134" s="13" t="str">
        <f t="shared" si="23"/>
        <v>No Match</v>
      </c>
      <c r="G134" s="13" t="str">
        <f>IFERROR(INDEX('Rochelle Loop Info'!$B$2:$Z$300,MATCH(I134,'Rochelle Loop Info'!$A$2:$A$300,0),MATCH($G$2,'Rochelle Loop Info'!$B$1:$Z$1,0)),"No Cust ID")</f>
        <v>No Cust ID</v>
      </c>
      <c r="H134" s="4"/>
      <c r="I134" s="3"/>
      <c r="J134" s="3"/>
      <c r="K134" s="14"/>
      <c r="L134" s="3"/>
      <c r="M134" s="3"/>
      <c r="N134" s="3"/>
      <c r="O134" s="3"/>
      <c r="P134" s="3" t="str">
        <f t="shared" si="18"/>
        <v/>
      </c>
      <c r="Q134" s="3" t="str">
        <f t="shared" si="18"/>
        <v/>
      </c>
      <c r="R134" s="3"/>
      <c r="S134" s="3"/>
      <c r="T134" s="3" t="str">
        <f t="shared" si="19"/>
        <v/>
      </c>
      <c r="U134" s="3" t="str">
        <f t="shared" si="19"/>
        <v/>
      </c>
      <c r="V134" s="3"/>
      <c r="W134" s="3"/>
      <c r="X134" s="3" t="str">
        <f t="shared" si="20"/>
        <v/>
      </c>
      <c r="Y134" s="3" t="str">
        <f t="shared" si="20"/>
        <v/>
      </c>
      <c r="Z134" s="3"/>
      <c r="AA134" s="3"/>
      <c r="AB134" s="3" t="str">
        <f t="shared" si="15"/>
        <v/>
      </c>
      <c r="AC134" s="3" t="str">
        <f t="shared" si="16"/>
        <v/>
      </c>
      <c r="AD134" s="3"/>
      <c r="AE134" s="3"/>
      <c r="AF134" s="3" t="str">
        <f t="shared" si="21"/>
        <v/>
      </c>
      <c r="AG134" s="3" t="str">
        <f t="shared" si="21"/>
        <v/>
      </c>
      <c r="AH134" s="3"/>
    </row>
    <row r="135" spans="1:34" x14ac:dyDescent="0.35">
      <c r="A135" s="11"/>
      <c r="B135" s="2"/>
      <c r="C135" s="13" t="str">
        <f>IFERROR(INDEX('Rochelle Loop Info'!$B$2:$Z$300,MATCH(I135,'Rochelle Loop Info'!$A$2:$A$300,0),MATCH($C$2,'Rochelle Loop Info'!$B$1:$Z$1,0)),"No Match")</f>
        <v>No Match</v>
      </c>
      <c r="D135" s="13" t="str">
        <f>IFERROR(INDEX('Rochelle Loop Info'!$B$2:$Z$300,MATCH(I135,'Rochelle Loop Info'!$A$2:$A$300,0),MATCH($D$2,'Rochelle Loop Info'!$B$1:$Z$1,0)),"No Port Info")</f>
        <v>No Port Info</v>
      </c>
      <c r="E135" s="13" t="str">
        <f t="shared" si="22"/>
        <v>No</v>
      </c>
      <c r="F135" s="13" t="str">
        <f t="shared" si="23"/>
        <v>No Match</v>
      </c>
      <c r="G135" s="13" t="str">
        <f>IFERROR(INDEX('Rochelle Loop Info'!$B$2:$Z$300,MATCH(I135,'Rochelle Loop Info'!$A$2:$A$300,0),MATCH($G$2,'Rochelle Loop Info'!$B$1:$Z$1,0)),"No Cust ID")</f>
        <v>No Cust ID</v>
      </c>
      <c r="H135" s="4"/>
      <c r="I135" s="3"/>
      <c r="J135" s="3"/>
      <c r="K135" s="14"/>
      <c r="L135" s="3"/>
      <c r="M135" s="3"/>
      <c r="N135" s="3"/>
      <c r="O135" s="3"/>
      <c r="P135" s="3" t="str">
        <f t="shared" si="18"/>
        <v/>
      </c>
      <c r="Q135" s="3" t="str">
        <f t="shared" si="18"/>
        <v/>
      </c>
      <c r="R135" s="3"/>
      <c r="S135" s="3"/>
      <c r="T135" s="3" t="str">
        <f t="shared" si="19"/>
        <v/>
      </c>
      <c r="U135" s="3" t="str">
        <f t="shared" si="19"/>
        <v/>
      </c>
      <c r="V135" s="3"/>
      <c r="W135" s="3"/>
      <c r="X135" s="3" t="str">
        <f t="shared" si="20"/>
        <v/>
      </c>
      <c r="Y135" s="3" t="str">
        <f t="shared" si="20"/>
        <v/>
      </c>
      <c r="Z135" s="3"/>
      <c r="AA135" s="3"/>
      <c r="AB135" s="3" t="str">
        <f t="shared" si="15"/>
        <v/>
      </c>
      <c r="AC135" s="3" t="str">
        <f t="shared" si="16"/>
        <v/>
      </c>
      <c r="AD135" s="3"/>
      <c r="AE135" s="3"/>
      <c r="AF135" s="3" t="str">
        <f t="shared" si="21"/>
        <v/>
      </c>
      <c r="AG135" s="3" t="str">
        <f t="shared" si="21"/>
        <v/>
      </c>
      <c r="AH135" s="3"/>
    </row>
    <row r="136" spans="1:34" x14ac:dyDescent="0.35">
      <c r="A136" s="11"/>
      <c r="B136" s="2"/>
      <c r="C136" s="13" t="str">
        <f>IFERROR(INDEX('Rochelle Loop Info'!$B$2:$Z$300,MATCH(I136,'Rochelle Loop Info'!$A$2:$A$300,0),MATCH($C$2,'Rochelle Loop Info'!$B$1:$Z$1,0)),"No Match")</f>
        <v>No Match</v>
      </c>
      <c r="D136" s="13" t="str">
        <f>IFERROR(INDEX('Rochelle Loop Info'!$B$2:$Z$300,MATCH(I136,'Rochelle Loop Info'!$A$2:$A$300,0),MATCH($D$2,'Rochelle Loop Info'!$B$1:$Z$1,0)),"No Port Info")</f>
        <v>No Port Info</v>
      </c>
      <c r="E136" s="13" t="str">
        <f t="shared" si="22"/>
        <v>No</v>
      </c>
      <c r="F136" s="13" t="str">
        <f t="shared" si="23"/>
        <v>No Match</v>
      </c>
      <c r="G136" s="13" t="str">
        <f>IFERROR(INDEX('Rochelle Loop Info'!$B$2:$Z$300,MATCH(I136,'Rochelle Loop Info'!$A$2:$A$300,0),MATCH($G$2,'Rochelle Loop Info'!$B$1:$Z$1,0)),"No Cust ID")</f>
        <v>No Cust ID</v>
      </c>
      <c r="H136" s="4"/>
      <c r="I136" s="3"/>
      <c r="J136" s="3"/>
      <c r="K136" s="14"/>
      <c r="L136" s="3"/>
      <c r="M136" s="3"/>
      <c r="N136" s="3"/>
      <c r="O136" s="3"/>
      <c r="P136" s="3" t="str">
        <f t="shared" si="18"/>
        <v/>
      </c>
      <c r="Q136" s="3" t="str">
        <f t="shared" si="18"/>
        <v/>
      </c>
      <c r="R136" s="3"/>
      <c r="S136" s="3"/>
      <c r="T136" s="3" t="str">
        <f t="shared" si="19"/>
        <v/>
      </c>
      <c r="U136" s="3" t="str">
        <f t="shared" si="19"/>
        <v/>
      </c>
      <c r="V136" s="3"/>
      <c r="W136" s="3"/>
      <c r="X136" s="3" t="str">
        <f t="shared" si="20"/>
        <v/>
      </c>
      <c r="Y136" s="3" t="str">
        <f t="shared" si="20"/>
        <v/>
      </c>
      <c r="Z136" s="3"/>
      <c r="AA136" s="3"/>
      <c r="AB136" s="3" t="str">
        <f t="shared" ref="AB136:AB167" si="24">IF($AA136&lt;&gt;"N/A",TRIM(MID(SUBSTITUTE($AA136,"/",REPT(" ",LEN($AA136))),(AF$2-1)*LEN($AA136)+1,LEN($AA136))),"")</f>
        <v/>
      </c>
      <c r="AC136" s="3" t="str">
        <f t="shared" ref="AC136:AC167" si="25">IF($AA136&lt;&gt;"N/A",TRIM(MID(SUBSTITUTE($AA136,"/",REPT(" ",LEN($AA136))),(AG$2-1)*LEN($AA136)+1,LEN($AA136))),"")</f>
        <v/>
      </c>
      <c r="AD136" s="3"/>
      <c r="AE136" s="3"/>
      <c r="AF136" s="3" t="str">
        <f t="shared" si="21"/>
        <v/>
      </c>
      <c r="AG136" s="3" t="str">
        <f t="shared" si="21"/>
        <v/>
      </c>
      <c r="AH136" s="3"/>
    </row>
    <row r="137" spans="1:34" x14ac:dyDescent="0.35">
      <c r="A137" s="11"/>
      <c r="B137" s="2"/>
      <c r="C137" s="13" t="str">
        <f>IFERROR(INDEX('Rochelle Loop Info'!$B$2:$Z$300,MATCH(I137,'Rochelle Loop Info'!$A$2:$A$300,0),MATCH($C$2,'Rochelle Loop Info'!$B$1:$Z$1,0)),"No Match")</f>
        <v>No Match</v>
      </c>
      <c r="D137" s="13" t="str">
        <f>IFERROR(INDEX('Rochelle Loop Info'!$B$2:$Z$300,MATCH(I137,'Rochelle Loop Info'!$A$2:$A$300,0),MATCH($D$2,'Rochelle Loop Info'!$B$1:$Z$1,0)),"No Port Info")</f>
        <v>No Port Info</v>
      </c>
      <c r="E137" s="13" t="str">
        <f t="shared" si="22"/>
        <v>No</v>
      </c>
      <c r="F137" s="13" t="str">
        <f t="shared" si="23"/>
        <v>No Match</v>
      </c>
      <c r="G137" s="13" t="str">
        <f>IFERROR(INDEX('Rochelle Loop Info'!$B$2:$Z$300,MATCH(I137,'Rochelle Loop Info'!$A$2:$A$300,0),MATCH($G$2,'Rochelle Loop Info'!$B$1:$Z$1,0)),"No Cust ID")</f>
        <v>No Cust ID</v>
      </c>
      <c r="H137" s="4"/>
      <c r="I137" s="3"/>
      <c r="J137" s="3"/>
      <c r="K137" s="14"/>
      <c r="L137" s="3"/>
      <c r="M137" s="3"/>
      <c r="N137" s="3"/>
      <c r="O137" s="3"/>
      <c r="P137" s="3" t="str">
        <f t="shared" si="18"/>
        <v/>
      </c>
      <c r="Q137" s="3" t="str">
        <f t="shared" si="18"/>
        <v/>
      </c>
      <c r="R137" s="3"/>
      <c r="S137" s="3"/>
      <c r="T137" s="3" t="str">
        <f t="shared" si="19"/>
        <v/>
      </c>
      <c r="U137" s="3" t="str">
        <f t="shared" si="19"/>
        <v/>
      </c>
      <c r="V137" s="3"/>
      <c r="W137" s="3"/>
      <c r="X137" s="3" t="str">
        <f t="shared" si="20"/>
        <v/>
      </c>
      <c r="Y137" s="3" t="str">
        <f t="shared" si="20"/>
        <v/>
      </c>
      <c r="Z137" s="3"/>
      <c r="AA137" s="3"/>
      <c r="AB137" s="3" t="str">
        <f t="shared" si="24"/>
        <v/>
      </c>
      <c r="AC137" s="3" t="str">
        <f t="shared" si="25"/>
        <v/>
      </c>
      <c r="AD137" s="3"/>
      <c r="AE137" s="3"/>
      <c r="AF137" s="3" t="str">
        <f t="shared" si="21"/>
        <v/>
      </c>
      <c r="AG137" s="3" t="str">
        <f t="shared" si="21"/>
        <v/>
      </c>
      <c r="AH137" s="3"/>
    </row>
    <row r="138" spans="1:34" x14ac:dyDescent="0.35">
      <c r="A138" s="11"/>
      <c r="B138" s="2"/>
      <c r="C138" s="13" t="str">
        <f>IFERROR(INDEX('Rochelle Loop Info'!$B$2:$Z$300,MATCH(I138,'Rochelle Loop Info'!$A$2:$A$300,0),MATCH($C$2,'Rochelle Loop Info'!$B$1:$Z$1,0)),"No Match")</f>
        <v>No Match</v>
      </c>
      <c r="D138" s="13" t="str">
        <f>IFERROR(INDEX('Rochelle Loop Info'!$B$2:$Z$300,MATCH(I138,'Rochelle Loop Info'!$A$2:$A$300,0),MATCH($D$2,'Rochelle Loop Info'!$B$1:$Z$1,0)),"No Port Info")</f>
        <v>No Port Info</v>
      </c>
      <c r="E138" s="13" t="str">
        <f t="shared" si="22"/>
        <v>No</v>
      </c>
      <c r="F138" s="13" t="str">
        <f t="shared" si="23"/>
        <v>No Match</v>
      </c>
      <c r="G138" s="13" t="str">
        <f>IFERROR(INDEX('Rochelle Loop Info'!$B$2:$Z$300,MATCH(I138,'Rochelle Loop Info'!$A$2:$A$300,0),MATCH($G$2,'Rochelle Loop Info'!$B$1:$Z$1,0)),"No Cust ID")</f>
        <v>No Cust ID</v>
      </c>
      <c r="H138" s="4"/>
      <c r="I138" s="3"/>
      <c r="J138" s="3"/>
      <c r="K138" s="14"/>
      <c r="L138" s="3"/>
      <c r="M138" s="3"/>
      <c r="N138" s="3"/>
      <c r="O138" s="3"/>
      <c r="P138" s="3" t="str">
        <f t="shared" si="18"/>
        <v/>
      </c>
      <c r="Q138" s="3" t="str">
        <f t="shared" si="18"/>
        <v/>
      </c>
      <c r="R138" s="3"/>
      <c r="S138" s="3"/>
      <c r="T138" s="3" t="str">
        <f t="shared" si="19"/>
        <v/>
      </c>
      <c r="U138" s="3" t="str">
        <f t="shared" si="19"/>
        <v/>
      </c>
      <c r="V138" s="3"/>
      <c r="W138" s="3"/>
      <c r="X138" s="3" t="str">
        <f t="shared" si="20"/>
        <v/>
      </c>
      <c r="Y138" s="3" t="str">
        <f t="shared" si="20"/>
        <v/>
      </c>
      <c r="Z138" s="3"/>
      <c r="AA138" s="3"/>
      <c r="AB138" s="3" t="str">
        <f t="shared" si="24"/>
        <v/>
      </c>
      <c r="AC138" s="3" t="str">
        <f t="shared" si="25"/>
        <v/>
      </c>
      <c r="AD138" s="3"/>
      <c r="AE138" s="3"/>
      <c r="AF138" s="3" t="str">
        <f t="shared" si="21"/>
        <v/>
      </c>
      <c r="AG138" s="3" t="str">
        <f t="shared" si="21"/>
        <v/>
      </c>
      <c r="AH138" s="3"/>
    </row>
    <row r="139" spans="1:34" x14ac:dyDescent="0.35">
      <c r="A139" s="11"/>
      <c r="B139" s="2"/>
      <c r="C139" s="13" t="str">
        <f>IFERROR(INDEX('Rochelle Loop Info'!$B$2:$Z$300,MATCH(I139,'Rochelle Loop Info'!$A$2:$A$300,0),MATCH($C$2,'Rochelle Loop Info'!$B$1:$Z$1,0)),"No Match")</f>
        <v>No Match</v>
      </c>
      <c r="D139" s="13" t="str">
        <f>IFERROR(INDEX('Rochelle Loop Info'!$B$2:$Z$300,MATCH(I139,'Rochelle Loop Info'!$A$2:$A$300,0),MATCH($D$2,'Rochelle Loop Info'!$B$1:$Z$1,0)),"No Port Info")</f>
        <v>No Port Info</v>
      </c>
      <c r="E139" s="13" t="str">
        <f t="shared" si="22"/>
        <v>No</v>
      </c>
      <c r="F139" s="13" t="str">
        <f t="shared" si="23"/>
        <v>No Match</v>
      </c>
      <c r="G139" s="13" t="str">
        <f>IFERROR(INDEX('Rochelle Loop Info'!$B$2:$Z$300,MATCH(I139,'Rochelle Loop Info'!$A$2:$A$300,0),MATCH($G$2,'Rochelle Loop Info'!$B$1:$Z$1,0)),"No Cust ID")</f>
        <v>No Cust ID</v>
      </c>
      <c r="H139" s="4"/>
      <c r="I139" s="3"/>
      <c r="J139" s="3"/>
      <c r="K139" s="14"/>
      <c r="L139" s="3"/>
      <c r="M139" s="3"/>
      <c r="N139" s="3"/>
      <c r="O139" s="3"/>
      <c r="P139" s="3" t="str">
        <f t="shared" si="18"/>
        <v/>
      </c>
      <c r="Q139" s="3" t="str">
        <f t="shared" si="18"/>
        <v/>
      </c>
      <c r="R139" s="3"/>
      <c r="S139" s="3"/>
      <c r="T139" s="3" t="str">
        <f t="shared" si="19"/>
        <v/>
      </c>
      <c r="U139" s="3" t="str">
        <f t="shared" si="19"/>
        <v/>
      </c>
      <c r="V139" s="3"/>
      <c r="W139" s="3"/>
      <c r="X139" s="3" t="str">
        <f t="shared" si="20"/>
        <v/>
      </c>
      <c r="Y139" s="3" t="str">
        <f t="shared" si="20"/>
        <v/>
      </c>
      <c r="Z139" s="3"/>
      <c r="AA139" s="3"/>
      <c r="AB139" s="3" t="str">
        <f t="shared" si="24"/>
        <v/>
      </c>
      <c r="AC139" s="3" t="str">
        <f t="shared" si="25"/>
        <v/>
      </c>
      <c r="AD139" s="3"/>
      <c r="AE139" s="3"/>
      <c r="AF139" s="3" t="str">
        <f t="shared" si="21"/>
        <v/>
      </c>
      <c r="AG139" s="3" t="str">
        <f t="shared" si="21"/>
        <v/>
      </c>
      <c r="AH139" s="3"/>
    </row>
    <row r="140" spans="1:34" x14ac:dyDescent="0.35">
      <c r="A140" s="11"/>
      <c r="B140" s="2"/>
      <c r="C140" s="13" t="str">
        <f>IFERROR(INDEX('Rochelle Loop Info'!$B$2:$Z$300,MATCH(I140,'Rochelle Loop Info'!$A$2:$A$300,0),MATCH($C$2,'Rochelle Loop Info'!$B$1:$Z$1,0)),"No Match")</f>
        <v>No Match</v>
      </c>
      <c r="D140" s="13" t="str">
        <f>IFERROR(INDEX('Rochelle Loop Info'!$B$2:$Z$300,MATCH(I140,'Rochelle Loop Info'!$A$2:$A$300,0),MATCH($D$2,'Rochelle Loop Info'!$B$1:$Z$1,0)),"No Port Info")</f>
        <v>No Port Info</v>
      </c>
      <c r="E140" s="13" t="str">
        <f t="shared" si="22"/>
        <v>No</v>
      </c>
      <c r="F140" s="13" t="str">
        <f t="shared" si="23"/>
        <v>No Match</v>
      </c>
      <c r="G140" s="13" t="str">
        <f>IFERROR(INDEX('Rochelle Loop Info'!$B$2:$Z$300,MATCH(I140,'Rochelle Loop Info'!$A$2:$A$300,0),MATCH($G$2,'Rochelle Loop Info'!$B$1:$Z$1,0)),"No Cust ID")</f>
        <v>No Cust ID</v>
      </c>
      <c r="H140" s="4"/>
      <c r="I140" s="3"/>
      <c r="J140" s="3"/>
      <c r="K140" s="14"/>
      <c r="L140" s="3"/>
      <c r="M140" s="3"/>
      <c r="N140" s="3"/>
      <c r="O140" s="3"/>
      <c r="P140" s="3" t="str">
        <f t="shared" si="18"/>
        <v/>
      </c>
      <c r="Q140" s="3" t="str">
        <f t="shared" si="18"/>
        <v/>
      </c>
      <c r="R140" s="3"/>
      <c r="S140" s="3"/>
      <c r="T140" s="3" t="str">
        <f t="shared" si="19"/>
        <v/>
      </c>
      <c r="U140" s="3" t="str">
        <f t="shared" si="19"/>
        <v/>
      </c>
      <c r="V140" s="3"/>
      <c r="W140" s="3"/>
      <c r="X140" s="3" t="str">
        <f t="shared" si="20"/>
        <v/>
      </c>
      <c r="Y140" s="3" t="str">
        <f t="shared" si="20"/>
        <v/>
      </c>
      <c r="Z140" s="3"/>
      <c r="AA140" s="3"/>
      <c r="AB140" s="3" t="str">
        <f t="shared" si="24"/>
        <v/>
      </c>
      <c r="AC140" s="3" t="str">
        <f t="shared" si="25"/>
        <v/>
      </c>
      <c r="AD140" s="3"/>
      <c r="AE140" s="3"/>
      <c r="AF140" s="3" t="str">
        <f t="shared" si="21"/>
        <v/>
      </c>
      <c r="AG140" s="3" t="str">
        <f t="shared" si="21"/>
        <v/>
      </c>
      <c r="AH140" s="3"/>
    </row>
    <row r="141" spans="1:34" x14ac:dyDescent="0.35">
      <c r="A141" s="11"/>
      <c r="B141" s="2"/>
      <c r="C141" s="13" t="str">
        <f>IFERROR(INDEX('Rochelle Loop Info'!$B$2:$Z$300,MATCH(I141,'Rochelle Loop Info'!$A$2:$A$300,0),MATCH($C$2,'Rochelle Loop Info'!$B$1:$Z$1,0)),"No Match")</f>
        <v>No Match</v>
      </c>
      <c r="D141" s="13" t="str">
        <f>IFERROR(INDEX('Rochelle Loop Info'!$B$2:$Z$300,MATCH(I141,'Rochelle Loop Info'!$A$2:$A$300,0),MATCH($D$2,'Rochelle Loop Info'!$B$1:$Z$1,0)),"No Port Info")</f>
        <v>No Port Info</v>
      </c>
      <c r="E141" s="13" t="str">
        <f t="shared" si="22"/>
        <v>No</v>
      </c>
      <c r="F141" s="13" t="str">
        <f t="shared" si="23"/>
        <v>No Match</v>
      </c>
      <c r="G141" s="13" t="str">
        <f>IFERROR(INDEX('Rochelle Loop Info'!$B$2:$Z$300,MATCH(I141,'Rochelle Loop Info'!$A$2:$A$300,0),MATCH($G$2,'Rochelle Loop Info'!$B$1:$Z$1,0)),"No Cust ID")</f>
        <v>No Cust ID</v>
      </c>
      <c r="H141" s="4"/>
      <c r="I141" s="3"/>
      <c r="J141" s="3"/>
      <c r="K141" s="14"/>
      <c r="L141" s="3"/>
      <c r="M141" s="3"/>
      <c r="N141" s="3"/>
      <c r="O141" s="3"/>
      <c r="P141" s="3" t="str">
        <f t="shared" si="18"/>
        <v/>
      </c>
      <c r="Q141" s="3" t="str">
        <f t="shared" si="18"/>
        <v/>
      </c>
      <c r="R141" s="3"/>
      <c r="S141" s="3"/>
      <c r="T141" s="3" t="str">
        <f t="shared" si="19"/>
        <v/>
      </c>
      <c r="U141" s="3" t="str">
        <f t="shared" si="19"/>
        <v/>
      </c>
      <c r="V141" s="3"/>
      <c r="W141" s="3"/>
      <c r="X141" s="3" t="str">
        <f t="shared" si="20"/>
        <v/>
      </c>
      <c r="Y141" s="3" t="str">
        <f t="shared" si="20"/>
        <v/>
      </c>
      <c r="Z141" s="3"/>
      <c r="AA141" s="3"/>
      <c r="AB141" s="3" t="str">
        <f t="shared" si="24"/>
        <v/>
      </c>
      <c r="AC141" s="3" t="str">
        <f t="shared" si="25"/>
        <v/>
      </c>
      <c r="AD141" s="3"/>
      <c r="AE141" s="3"/>
      <c r="AF141" s="3" t="str">
        <f t="shared" si="21"/>
        <v/>
      </c>
      <c r="AG141" s="3" t="str">
        <f t="shared" si="21"/>
        <v/>
      </c>
      <c r="AH141" s="3"/>
    </row>
    <row r="142" spans="1:34" x14ac:dyDescent="0.35">
      <c r="A142" s="11"/>
      <c r="B142" s="2"/>
      <c r="C142" s="13" t="str">
        <f>IFERROR(INDEX('Rochelle Loop Info'!$B$2:$Z$300,MATCH(I142,'Rochelle Loop Info'!$A$2:$A$300,0),MATCH($C$2,'Rochelle Loop Info'!$B$1:$Z$1,0)),"No Match")</f>
        <v>No Match</v>
      </c>
      <c r="D142" s="13" t="str">
        <f>IFERROR(INDEX('Rochelle Loop Info'!$B$2:$Z$300,MATCH(I142,'Rochelle Loop Info'!$A$2:$A$300,0),MATCH($D$2,'Rochelle Loop Info'!$B$1:$Z$1,0)),"No Port Info")</f>
        <v>No Port Info</v>
      </c>
      <c r="E142" s="13" t="str">
        <f t="shared" si="22"/>
        <v>No</v>
      </c>
      <c r="F142" s="13" t="str">
        <f t="shared" si="23"/>
        <v>No Match</v>
      </c>
      <c r="G142" s="13" t="str">
        <f>IFERROR(INDEX('Rochelle Loop Info'!$B$2:$Z$300,MATCH(I142,'Rochelle Loop Info'!$A$2:$A$300,0),MATCH($G$2,'Rochelle Loop Info'!$B$1:$Z$1,0)),"No Cust ID")</f>
        <v>No Cust ID</v>
      </c>
      <c r="H142" s="4"/>
      <c r="I142" s="3"/>
      <c r="J142" s="3"/>
      <c r="K142" s="14"/>
      <c r="L142" s="3"/>
      <c r="M142" s="3"/>
      <c r="N142" s="3"/>
      <c r="O142" s="3"/>
      <c r="P142" s="3" t="str">
        <f t="shared" si="18"/>
        <v/>
      </c>
      <c r="Q142" s="3" t="str">
        <f t="shared" si="18"/>
        <v/>
      </c>
      <c r="R142" s="3"/>
      <c r="S142" s="3"/>
      <c r="T142" s="3" t="str">
        <f t="shared" si="19"/>
        <v/>
      </c>
      <c r="U142" s="3" t="str">
        <f t="shared" si="19"/>
        <v/>
      </c>
      <c r="V142" s="3"/>
      <c r="W142" s="3"/>
      <c r="X142" s="3" t="str">
        <f t="shared" si="20"/>
        <v/>
      </c>
      <c r="Y142" s="3" t="str">
        <f t="shared" si="20"/>
        <v/>
      </c>
      <c r="Z142" s="3"/>
      <c r="AA142" s="3"/>
      <c r="AB142" s="3" t="str">
        <f t="shared" si="24"/>
        <v/>
      </c>
      <c r="AC142" s="3" t="str">
        <f t="shared" si="25"/>
        <v/>
      </c>
      <c r="AD142" s="3"/>
      <c r="AE142" s="3"/>
      <c r="AF142" s="3" t="str">
        <f t="shared" si="21"/>
        <v/>
      </c>
      <c r="AG142" s="3" t="str">
        <f t="shared" si="21"/>
        <v/>
      </c>
      <c r="AH142" s="3"/>
    </row>
    <row r="143" spans="1:34" x14ac:dyDescent="0.35">
      <c r="A143" s="11"/>
      <c r="B143" s="2"/>
      <c r="C143" s="13" t="str">
        <f>IFERROR(INDEX('Rochelle Loop Info'!$B$2:$Z$300,MATCH(I143,'Rochelle Loop Info'!$A$2:$A$300,0),MATCH($C$2,'Rochelle Loop Info'!$B$1:$Z$1,0)),"No Match")</f>
        <v>No Match</v>
      </c>
      <c r="D143" s="13" t="str">
        <f>IFERROR(INDEX('Rochelle Loop Info'!$B$2:$Z$300,MATCH(I143,'Rochelle Loop Info'!$A$2:$A$300,0),MATCH($D$2,'Rochelle Loop Info'!$B$1:$Z$1,0)),"No Port Info")</f>
        <v>No Port Info</v>
      </c>
      <c r="E143" s="13" t="str">
        <f t="shared" si="22"/>
        <v>No</v>
      </c>
      <c r="F143" s="13" t="str">
        <f t="shared" si="23"/>
        <v>No Match</v>
      </c>
      <c r="G143" s="13" t="str">
        <f>IFERROR(INDEX('Rochelle Loop Info'!$B$2:$Z$300,MATCH(I143,'Rochelle Loop Info'!$A$2:$A$300,0),MATCH($G$2,'Rochelle Loop Info'!$B$1:$Z$1,0)),"No Cust ID")</f>
        <v>No Cust ID</v>
      </c>
      <c r="H143" s="4"/>
      <c r="I143" s="3"/>
      <c r="J143" s="3"/>
      <c r="K143" s="14"/>
      <c r="L143" s="3"/>
      <c r="M143" s="3"/>
      <c r="N143" s="3"/>
      <c r="O143" s="3"/>
      <c r="P143" s="3" t="str">
        <f t="shared" si="18"/>
        <v/>
      </c>
      <c r="Q143" s="3" t="str">
        <f t="shared" si="18"/>
        <v/>
      </c>
      <c r="R143" s="3"/>
      <c r="S143" s="3"/>
      <c r="T143" s="3" t="str">
        <f t="shared" si="19"/>
        <v/>
      </c>
      <c r="U143" s="3" t="str">
        <f t="shared" si="19"/>
        <v/>
      </c>
      <c r="V143" s="3"/>
      <c r="W143" s="3"/>
      <c r="X143" s="3" t="str">
        <f t="shared" si="20"/>
        <v/>
      </c>
      <c r="Y143" s="3" t="str">
        <f t="shared" si="20"/>
        <v/>
      </c>
      <c r="Z143" s="3"/>
      <c r="AA143" s="3"/>
      <c r="AB143" s="3" t="str">
        <f t="shared" si="24"/>
        <v/>
      </c>
      <c r="AC143" s="3" t="str">
        <f t="shared" si="25"/>
        <v/>
      </c>
      <c r="AD143" s="3"/>
      <c r="AE143" s="3"/>
      <c r="AF143" s="3" t="str">
        <f t="shared" si="21"/>
        <v/>
      </c>
      <c r="AG143" s="3" t="str">
        <f t="shared" si="21"/>
        <v/>
      </c>
      <c r="AH143" s="3"/>
    </row>
    <row r="144" spans="1:34" x14ac:dyDescent="0.35">
      <c r="A144" s="11"/>
      <c r="B144" s="2"/>
      <c r="C144" s="13" t="str">
        <f>IFERROR(INDEX('Rochelle Loop Info'!$B$2:$Z$300,MATCH(I144,'Rochelle Loop Info'!$A$2:$A$300,0),MATCH($C$2,'Rochelle Loop Info'!$B$1:$Z$1,0)),"No Match")</f>
        <v>No Match</v>
      </c>
      <c r="D144" s="13" t="str">
        <f>IFERROR(INDEX('Rochelle Loop Info'!$B$2:$Z$300,MATCH(I144,'Rochelle Loop Info'!$A$2:$A$300,0),MATCH($D$2,'Rochelle Loop Info'!$B$1:$Z$1,0)),"No Port Info")</f>
        <v>No Port Info</v>
      </c>
      <c r="E144" s="13" t="str">
        <f t="shared" si="22"/>
        <v>No</v>
      </c>
      <c r="F144" s="13" t="str">
        <f t="shared" si="23"/>
        <v>No Match</v>
      </c>
      <c r="G144" s="13" t="str">
        <f>IFERROR(INDEX('Rochelle Loop Info'!$B$2:$Z$300,MATCH(I144,'Rochelle Loop Info'!$A$2:$A$300,0),MATCH($G$2,'Rochelle Loop Info'!$B$1:$Z$1,0)),"No Cust ID")</f>
        <v>No Cust ID</v>
      </c>
      <c r="H144" s="4"/>
      <c r="I144" s="3"/>
      <c r="J144" s="3"/>
      <c r="K144" s="14"/>
      <c r="L144" s="3"/>
      <c r="M144" s="3"/>
      <c r="N144" s="3"/>
      <c r="O144" s="3"/>
      <c r="P144" s="3" t="str">
        <f t="shared" ref="P144:Q163" si="26">IF($O144&lt;&gt;"N/A",TRIM(MID(SUBSTITUTE($O144,"/",REPT(" ",LEN($O144))),(P$2-1)*LEN($O144)+1,LEN($O144))),"")</f>
        <v/>
      </c>
      <c r="Q144" s="3" t="str">
        <f t="shared" si="26"/>
        <v/>
      </c>
      <c r="R144" s="3"/>
      <c r="S144" s="3"/>
      <c r="T144" s="3" t="str">
        <f t="shared" ref="T144:U163" si="27">IF($S144&lt;&gt;"N/A",TRIM(MID(SUBSTITUTE($S144,"/",REPT(" ",LEN($S144))),(T$2-1)*LEN($S144)+1,LEN($S144))),"")</f>
        <v/>
      </c>
      <c r="U144" s="3" t="str">
        <f t="shared" si="27"/>
        <v/>
      </c>
      <c r="V144" s="3"/>
      <c r="W144" s="3"/>
      <c r="X144" s="3" t="str">
        <f t="shared" ref="X144:Y163" si="28">IF($W144&lt;&gt;"N/A",TRIM(MID(SUBSTITUTE($W144,"/",REPT(" ",LEN($W144))),(X$2-1)*LEN($W144)+1,LEN($W144))),"")</f>
        <v/>
      </c>
      <c r="Y144" s="3" t="str">
        <f t="shared" si="28"/>
        <v/>
      </c>
      <c r="Z144" s="3"/>
      <c r="AA144" s="3"/>
      <c r="AB144" s="3" t="str">
        <f t="shared" si="24"/>
        <v/>
      </c>
      <c r="AC144" s="3" t="str">
        <f t="shared" si="25"/>
        <v/>
      </c>
      <c r="AD144" s="3"/>
      <c r="AE144" s="3"/>
      <c r="AF144" s="3" t="str">
        <f t="shared" ref="AF144:AG163" si="29">IF($AE144&lt;&gt;"N/A",TRIM(MID(SUBSTITUTE($AE144,"/",REPT(" ",LEN($AE144))),(AF$2-1)*LEN($AE144)+1,LEN($AE144))),"")</f>
        <v/>
      </c>
      <c r="AG144" s="3" t="str">
        <f t="shared" si="29"/>
        <v/>
      </c>
      <c r="AH144" s="3"/>
    </row>
    <row r="145" spans="1:34" x14ac:dyDescent="0.35">
      <c r="A145" s="11"/>
      <c r="B145" s="2"/>
      <c r="C145" s="13" t="str">
        <f>IFERROR(INDEX('Rochelle Loop Info'!$B$2:$Z$300,MATCH(I145,'Rochelle Loop Info'!$A$2:$A$300,0),MATCH($C$2,'Rochelle Loop Info'!$B$1:$Z$1,0)),"No Match")</f>
        <v>No Match</v>
      </c>
      <c r="D145" s="13" t="str">
        <f>IFERROR(INDEX('Rochelle Loop Info'!$B$2:$Z$300,MATCH(I145,'Rochelle Loop Info'!$A$2:$A$300,0),MATCH($D$2,'Rochelle Loop Info'!$B$1:$Z$1,0)),"No Port Info")</f>
        <v>No Port Info</v>
      </c>
      <c r="E145" s="13" t="str">
        <f t="shared" si="22"/>
        <v>No</v>
      </c>
      <c r="F145" s="13" t="str">
        <f t="shared" si="23"/>
        <v>No Match</v>
      </c>
      <c r="G145" s="13" t="str">
        <f>IFERROR(INDEX('Rochelle Loop Info'!$B$2:$Z$300,MATCH(I145,'Rochelle Loop Info'!$A$2:$A$300,0),MATCH($G$2,'Rochelle Loop Info'!$B$1:$Z$1,0)),"No Cust ID")</f>
        <v>No Cust ID</v>
      </c>
      <c r="H145" s="4"/>
      <c r="I145" s="3"/>
      <c r="J145" s="3"/>
      <c r="K145" s="14"/>
      <c r="L145" s="3"/>
      <c r="M145" s="3"/>
      <c r="N145" s="3"/>
      <c r="O145" s="3"/>
      <c r="P145" s="3" t="str">
        <f t="shared" si="26"/>
        <v/>
      </c>
      <c r="Q145" s="3" t="str">
        <f t="shared" si="26"/>
        <v/>
      </c>
      <c r="R145" s="3"/>
      <c r="S145" s="3"/>
      <c r="T145" s="3" t="str">
        <f t="shared" si="27"/>
        <v/>
      </c>
      <c r="U145" s="3" t="str">
        <f t="shared" si="27"/>
        <v/>
      </c>
      <c r="V145" s="3"/>
      <c r="W145" s="3"/>
      <c r="X145" s="3" t="str">
        <f t="shared" si="28"/>
        <v/>
      </c>
      <c r="Y145" s="3" t="str">
        <f t="shared" si="28"/>
        <v/>
      </c>
      <c r="Z145" s="3"/>
      <c r="AA145" s="3"/>
      <c r="AB145" s="3" t="str">
        <f t="shared" si="24"/>
        <v/>
      </c>
      <c r="AC145" s="3" t="str">
        <f t="shared" si="25"/>
        <v/>
      </c>
      <c r="AD145" s="3"/>
      <c r="AE145" s="3"/>
      <c r="AF145" s="3" t="str">
        <f t="shared" si="29"/>
        <v/>
      </c>
      <c r="AG145" s="3" t="str">
        <f t="shared" si="29"/>
        <v/>
      </c>
      <c r="AH145" s="3"/>
    </row>
    <row r="146" spans="1:34" x14ac:dyDescent="0.35">
      <c r="A146" s="11"/>
      <c r="B146" s="2"/>
      <c r="C146" s="13" t="str">
        <f>IFERROR(INDEX('Rochelle Loop Info'!$B$2:$Z$300,MATCH(I146,'Rochelle Loop Info'!$A$2:$A$300,0),MATCH($C$2,'Rochelle Loop Info'!$B$1:$Z$1,0)),"No Match")</f>
        <v>No Match</v>
      </c>
      <c r="D146" s="13" t="str">
        <f>IFERROR(INDEX('Rochelle Loop Info'!$B$2:$Z$300,MATCH(I146,'Rochelle Loop Info'!$A$2:$A$300,0),MATCH($D$2,'Rochelle Loop Info'!$B$1:$Z$1,0)),"No Port Info")</f>
        <v>No Port Info</v>
      </c>
      <c r="E146" s="13" t="str">
        <f t="shared" si="22"/>
        <v>No</v>
      </c>
      <c r="F146" s="13" t="str">
        <f t="shared" si="23"/>
        <v>No Match</v>
      </c>
      <c r="G146" s="13" t="str">
        <f>IFERROR(INDEX('Rochelle Loop Info'!$B$2:$Z$300,MATCH(I146,'Rochelle Loop Info'!$A$2:$A$300,0),MATCH($G$2,'Rochelle Loop Info'!$B$1:$Z$1,0)),"No Cust ID")</f>
        <v>No Cust ID</v>
      </c>
      <c r="H146" s="4"/>
      <c r="I146" s="3"/>
      <c r="J146" s="3"/>
      <c r="K146" s="14"/>
      <c r="L146" s="3"/>
      <c r="M146" s="3"/>
      <c r="N146" s="3"/>
      <c r="O146" s="3"/>
      <c r="P146" s="3" t="str">
        <f t="shared" si="26"/>
        <v/>
      </c>
      <c r="Q146" s="3" t="str">
        <f t="shared" si="26"/>
        <v/>
      </c>
      <c r="R146" s="3"/>
      <c r="S146" s="3"/>
      <c r="T146" s="3" t="str">
        <f t="shared" si="27"/>
        <v/>
      </c>
      <c r="U146" s="3" t="str">
        <f t="shared" si="27"/>
        <v/>
      </c>
      <c r="V146" s="3"/>
      <c r="W146" s="3"/>
      <c r="X146" s="3" t="str">
        <f t="shared" si="28"/>
        <v/>
      </c>
      <c r="Y146" s="3" t="str">
        <f t="shared" si="28"/>
        <v/>
      </c>
      <c r="Z146" s="3"/>
      <c r="AA146" s="3"/>
      <c r="AB146" s="3" t="str">
        <f t="shared" si="24"/>
        <v/>
      </c>
      <c r="AC146" s="3" t="str">
        <f t="shared" si="25"/>
        <v/>
      </c>
      <c r="AD146" s="3"/>
      <c r="AE146" s="3"/>
      <c r="AF146" s="3" t="str">
        <f t="shared" si="29"/>
        <v/>
      </c>
      <c r="AG146" s="3" t="str">
        <f t="shared" si="29"/>
        <v/>
      </c>
      <c r="AH146" s="3"/>
    </row>
    <row r="147" spans="1:34" x14ac:dyDescent="0.35">
      <c r="A147" s="11"/>
      <c r="B147" s="2"/>
      <c r="C147" s="13" t="str">
        <f>IFERROR(INDEX('Rochelle Loop Info'!$B$2:$Z$300,MATCH(I147,'Rochelle Loop Info'!$A$2:$A$300,0),MATCH($C$2,'Rochelle Loop Info'!$B$1:$Z$1,0)),"No Match")</f>
        <v>No Match</v>
      </c>
      <c r="D147" s="13" t="str">
        <f>IFERROR(INDEX('Rochelle Loop Info'!$B$2:$Z$300,MATCH(I147,'Rochelle Loop Info'!$A$2:$A$300,0),MATCH($D$2,'Rochelle Loop Info'!$B$1:$Z$1,0)),"No Port Info")</f>
        <v>No Port Info</v>
      </c>
      <c r="E147" s="13" t="str">
        <f t="shared" si="22"/>
        <v>No</v>
      </c>
      <c r="F147" s="13" t="str">
        <f t="shared" si="23"/>
        <v>No Match</v>
      </c>
      <c r="G147" s="13" t="str">
        <f>IFERROR(INDEX('Rochelle Loop Info'!$B$2:$Z$300,MATCH(I147,'Rochelle Loop Info'!$A$2:$A$300,0),MATCH($G$2,'Rochelle Loop Info'!$B$1:$Z$1,0)),"No Cust ID")</f>
        <v>No Cust ID</v>
      </c>
      <c r="H147" s="4"/>
      <c r="I147" s="3"/>
      <c r="J147" s="3"/>
      <c r="K147" s="14"/>
      <c r="L147" s="3"/>
      <c r="M147" s="3"/>
      <c r="N147" s="3"/>
      <c r="O147" s="3"/>
      <c r="P147" s="3" t="str">
        <f t="shared" si="26"/>
        <v/>
      </c>
      <c r="Q147" s="3" t="str">
        <f t="shared" si="26"/>
        <v/>
      </c>
      <c r="R147" s="3"/>
      <c r="S147" s="3"/>
      <c r="T147" s="3" t="str">
        <f t="shared" si="27"/>
        <v/>
      </c>
      <c r="U147" s="3" t="str">
        <f t="shared" si="27"/>
        <v/>
      </c>
      <c r="V147" s="3"/>
      <c r="W147" s="3"/>
      <c r="X147" s="3" t="str">
        <f t="shared" si="28"/>
        <v/>
      </c>
      <c r="Y147" s="3" t="str">
        <f t="shared" si="28"/>
        <v/>
      </c>
      <c r="Z147" s="3"/>
      <c r="AA147" s="3"/>
      <c r="AB147" s="3" t="str">
        <f t="shared" si="24"/>
        <v/>
      </c>
      <c r="AC147" s="3" t="str">
        <f t="shared" si="25"/>
        <v/>
      </c>
      <c r="AD147" s="3"/>
      <c r="AE147" s="3"/>
      <c r="AF147" s="3" t="str">
        <f t="shared" si="29"/>
        <v/>
      </c>
      <c r="AG147" s="3" t="str">
        <f t="shared" si="29"/>
        <v/>
      </c>
      <c r="AH147" s="3"/>
    </row>
    <row r="148" spans="1:34" x14ac:dyDescent="0.35">
      <c r="A148" s="11"/>
      <c r="B148" s="2"/>
      <c r="C148" s="13" t="str">
        <f>IFERROR(INDEX('Rochelle Loop Info'!$B$2:$Z$300,MATCH(I148,'Rochelle Loop Info'!$A$2:$A$300,0),MATCH($C$2,'Rochelle Loop Info'!$B$1:$Z$1,0)),"No Match")</f>
        <v>No Match</v>
      </c>
      <c r="D148" s="13" t="str">
        <f>IFERROR(INDEX('Rochelle Loop Info'!$B$2:$Z$300,MATCH(I148,'Rochelle Loop Info'!$A$2:$A$300,0),MATCH($D$2,'Rochelle Loop Info'!$B$1:$Z$1,0)),"No Port Info")</f>
        <v>No Port Info</v>
      </c>
      <c r="E148" s="13" t="str">
        <f t="shared" si="22"/>
        <v>No</v>
      </c>
      <c r="F148" s="13" t="str">
        <f t="shared" si="23"/>
        <v>No Match</v>
      </c>
      <c r="G148" s="13" t="str">
        <f>IFERROR(INDEX('Rochelle Loop Info'!$B$2:$Z$300,MATCH(I148,'Rochelle Loop Info'!$A$2:$A$300,0),MATCH($G$2,'Rochelle Loop Info'!$B$1:$Z$1,0)),"No Cust ID")</f>
        <v>No Cust ID</v>
      </c>
      <c r="H148" s="4"/>
      <c r="I148" s="3"/>
      <c r="J148" s="3"/>
      <c r="K148" s="14"/>
      <c r="L148" s="3"/>
      <c r="M148" s="3"/>
      <c r="N148" s="3"/>
      <c r="O148" s="3"/>
      <c r="P148" s="3" t="str">
        <f t="shared" si="26"/>
        <v/>
      </c>
      <c r="Q148" s="3" t="str">
        <f t="shared" si="26"/>
        <v/>
      </c>
      <c r="R148" s="3"/>
      <c r="S148" s="3"/>
      <c r="T148" s="3" t="str">
        <f t="shared" si="27"/>
        <v/>
      </c>
      <c r="U148" s="3" t="str">
        <f t="shared" si="27"/>
        <v/>
      </c>
      <c r="V148" s="3"/>
      <c r="W148" s="3"/>
      <c r="X148" s="3" t="str">
        <f t="shared" si="28"/>
        <v/>
      </c>
      <c r="Y148" s="3" t="str">
        <f t="shared" si="28"/>
        <v/>
      </c>
      <c r="Z148" s="3"/>
      <c r="AA148" s="3"/>
      <c r="AB148" s="3" t="str">
        <f t="shared" si="24"/>
        <v/>
      </c>
      <c r="AC148" s="3" t="str">
        <f t="shared" si="25"/>
        <v/>
      </c>
      <c r="AD148" s="3"/>
      <c r="AE148" s="3"/>
      <c r="AF148" s="3" t="str">
        <f t="shared" si="29"/>
        <v/>
      </c>
      <c r="AG148" s="3" t="str">
        <f t="shared" si="29"/>
        <v/>
      </c>
      <c r="AH148" s="3"/>
    </row>
    <row r="149" spans="1:34" x14ac:dyDescent="0.35">
      <c r="A149" s="11"/>
      <c r="B149" s="2"/>
      <c r="C149" s="13" t="str">
        <f>IFERROR(INDEX('Rochelle Loop Info'!$B$2:$Z$300,MATCH(I149,'Rochelle Loop Info'!$A$2:$A$300,0),MATCH($C$2,'Rochelle Loop Info'!$B$1:$Z$1,0)),"No Match")</f>
        <v>No Match</v>
      </c>
      <c r="D149" s="13" t="str">
        <f>IFERROR(INDEX('Rochelle Loop Info'!$B$2:$Z$300,MATCH(I149,'Rochelle Loop Info'!$A$2:$A$300,0),MATCH($D$2,'Rochelle Loop Info'!$B$1:$Z$1,0)),"No Port Info")</f>
        <v>No Port Info</v>
      </c>
      <c r="E149" s="13" t="str">
        <f t="shared" si="22"/>
        <v>No</v>
      </c>
      <c r="F149" s="13" t="str">
        <f t="shared" si="23"/>
        <v>No Match</v>
      </c>
      <c r="G149" s="13" t="str">
        <f>IFERROR(INDEX('Rochelle Loop Info'!$B$2:$Z$300,MATCH(I149,'Rochelle Loop Info'!$A$2:$A$300,0),MATCH($G$2,'Rochelle Loop Info'!$B$1:$Z$1,0)),"No Cust ID")</f>
        <v>No Cust ID</v>
      </c>
      <c r="H149" s="4"/>
      <c r="I149" s="3"/>
      <c r="J149" s="3"/>
      <c r="K149" s="14"/>
      <c r="L149" s="3"/>
      <c r="M149" s="3"/>
      <c r="N149" s="3"/>
      <c r="O149" s="3"/>
      <c r="P149" s="3" t="str">
        <f t="shared" si="26"/>
        <v/>
      </c>
      <c r="Q149" s="3" t="str">
        <f t="shared" si="26"/>
        <v/>
      </c>
      <c r="R149" s="3"/>
      <c r="S149" s="3"/>
      <c r="T149" s="3" t="str">
        <f t="shared" si="27"/>
        <v/>
      </c>
      <c r="U149" s="3" t="str">
        <f t="shared" si="27"/>
        <v/>
      </c>
      <c r="V149" s="3"/>
      <c r="W149" s="3"/>
      <c r="X149" s="3" t="str">
        <f t="shared" si="28"/>
        <v/>
      </c>
      <c r="Y149" s="3" t="str">
        <f t="shared" si="28"/>
        <v/>
      </c>
      <c r="Z149" s="3"/>
      <c r="AA149" s="3"/>
      <c r="AB149" s="3" t="str">
        <f t="shared" si="24"/>
        <v/>
      </c>
      <c r="AC149" s="3" t="str">
        <f t="shared" si="25"/>
        <v/>
      </c>
      <c r="AD149" s="3"/>
      <c r="AE149" s="3"/>
      <c r="AF149" s="3" t="str">
        <f t="shared" si="29"/>
        <v/>
      </c>
      <c r="AG149" s="3" t="str">
        <f t="shared" si="29"/>
        <v/>
      </c>
      <c r="AH149" s="3"/>
    </row>
    <row r="150" spans="1:34" x14ac:dyDescent="0.35">
      <c r="A150" s="11"/>
      <c r="B150" s="2"/>
      <c r="C150" s="13" t="str">
        <f>IFERROR(INDEX('Rochelle Loop Info'!$B$2:$Z$300,MATCH(I150,'Rochelle Loop Info'!$A$2:$A$300,0),MATCH($C$2,'Rochelle Loop Info'!$B$1:$Z$1,0)),"No Match")</f>
        <v>No Match</v>
      </c>
      <c r="D150" s="13" t="str">
        <f>IFERROR(INDEX('Rochelle Loop Info'!$B$2:$Z$300,MATCH(I150,'Rochelle Loop Info'!$A$2:$A$300,0),MATCH($D$2,'Rochelle Loop Info'!$B$1:$Z$1,0)),"No Port Info")</f>
        <v>No Port Info</v>
      </c>
      <c r="E150" s="13" t="str">
        <f t="shared" si="22"/>
        <v>No</v>
      </c>
      <c r="F150" s="13" t="str">
        <f t="shared" si="23"/>
        <v>No Match</v>
      </c>
      <c r="G150" s="13" t="str">
        <f>IFERROR(INDEX('Rochelle Loop Info'!$B$2:$Z$300,MATCH(I150,'Rochelle Loop Info'!$A$2:$A$300,0),MATCH($G$2,'Rochelle Loop Info'!$B$1:$Z$1,0)),"No Cust ID")</f>
        <v>No Cust ID</v>
      </c>
      <c r="H150" s="4"/>
      <c r="I150" s="3"/>
      <c r="J150" s="3"/>
      <c r="K150" s="14"/>
      <c r="L150" s="3"/>
      <c r="M150" s="3"/>
      <c r="N150" s="3"/>
      <c r="O150" s="3"/>
      <c r="P150" s="3" t="str">
        <f t="shared" si="26"/>
        <v/>
      </c>
      <c r="Q150" s="3" t="str">
        <f t="shared" si="26"/>
        <v/>
      </c>
      <c r="R150" s="3"/>
      <c r="S150" s="3"/>
      <c r="T150" s="3" t="str">
        <f t="shared" si="27"/>
        <v/>
      </c>
      <c r="U150" s="3" t="str">
        <f t="shared" si="27"/>
        <v/>
      </c>
      <c r="V150" s="3"/>
      <c r="W150" s="3"/>
      <c r="X150" s="3" t="str">
        <f t="shared" si="28"/>
        <v/>
      </c>
      <c r="Y150" s="3" t="str">
        <f t="shared" si="28"/>
        <v/>
      </c>
      <c r="Z150" s="3"/>
      <c r="AA150" s="3"/>
      <c r="AB150" s="3" t="str">
        <f t="shared" si="24"/>
        <v/>
      </c>
      <c r="AC150" s="3" t="str">
        <f t="shared" si="25"/>
        <v/>
      </c>
      <c r="AD150" s="3"/>
      <c r="AE150" s="3"/>
      <c r="AF150" s="3" t="str">
        <f t="shared" si="29"/>
        <v/>
      </c>
      <c r="AG150" s="3" t="str">
        <f t="shared" si="29"/>
        <v/>
      </c>
      <c r="AH150" s="3"/>
    </row>
    <row r="151" spans="1:34" x14ac:dyDescent="0.35">
      <c r="A151" s="11"/>
      <c r="B151" s="2"/>
      <c r="C151" s="13" t="str">
        <f>IFERROR(INDEX('Rochelle Loop Info'!$B$2:$Z$300,MATCH(I151,'Rochelle Loop Info'!$A$2:$A$300,0),MATCH($C$2,'Rochelle Loop Info'!$B$1:$Z$1,0)),"No Match")</f>
        <v>No Match</v>
      </c>
      <c r="D151" s="13" t="str">
        <f>IFERROR(INDEX('Rochelle Loop Info'!$B$2:$Z$300,MATCH(I151,'Rochelle Loop Info'!$A$2:$A$300,0),MATCH($D$2,'Rochelle Loop Info'!$B$1:$Z$1,0)),"No Port Info")</f>
        <v>No Port Info</v>
      </c>
      <c r="E151" s="13" t="str">
        <f t="shared" si="22"/>
        <v>No</v>
      </c>
      <c r="F151" s="13" t="str">
        <f t="shared" si="23"/>
        <v>No Match</v>
      </c>
      <c r="G151" s="13" t="str">
        <f>IFERROR(INDEX('Rochelle Loop Info'!$B$2:$Z$300,MATCH(I151,'Rochelle Loop Info'!$A$2:$A$300,0),MATCH($G$2,'Rochelle Loop Info'!$B$1:$Z$1,0)),"No Cust ID")</f>
        <v>No Cust ID</v>
      </c>
      <c r="H151" s="4"/>
      <c r="I151" s="3"/>
      <c r="J151" s="3"/>
      <c r="K151" s="14"/>
      <c r="L151" s="3"/>
      <c r="M151" s="3"/>
      <c r="N151" s="3"/>
      <c r="O151" s="3"/>
      <c r="P151" s="3" t="str">
        <f t="shared" si="26"/>
        <v/>
      </c>
      <c r="Q151" s="3" t="str">
        <f t="shared" si="26"/>
        <v/>
      </c>
      <c r="R151" s="3"/>
      <c r="S151" s="3"/>
      <c r="T151" s="3" t="str">
        <f t="shared" si="27"/>
        <v/>
      </c>
      <c r="U151" s="3" t="str">
        <f t="shared" si="27"/>
        <v/>
      </c>
      <c r="V151" s="3"/>
      <c r="W151" s="3"/>
      <c r="X151" s="3" t="str">
        <f t="shared" si="28"/>
        <v/>
      </c>
      <c r="Y151" s="3" t="str">
        <f t="shared" si="28"/>
        <v/>
      </c>
      <c r="Z151" s="3"/>
      <c r="AA151" s="3"/>
      <c r="AB151" s="3" t="str">
        <f t="shared" si="24"/>
        <v/>
      </c>
      <c r="AC151" s="3" t="str">
        <f t="shared" si="25"/>
        <v/>
      </c>
      <c r="AD151" s="3"/>
      <c r="AE151" s="3"/>
      <c r="AF151" s="3" t="str">
        <f t="shared" si="29"/>
        <v/>
      </c>
      <c r="AG151" s="3" t="str">
        <f t="shared" si="29"/>
        <v/>
      </c>
      <c r="AH151" s="3"/>
    </row>
    <row r="152" spans="1:34" x14ac:dyDescent="0.35">
      <c r="A152" s="11"/>
      <c r="B152" s="2"/>
      <c r="C152" s="13" t="str">
        <f>IFERROR(INDEX('Rochelle Loop Info'!$B$2:$Z$300,MATCH(I152,'Rochelle Loop Info'!$A$2:$A$300,0),MATCH($C$2,'Rochelle Loop Info'!$B$1:$Z$1,0)),"No Match")</f>
        <v>No Match</v>
      </c>
      <c r="D152" s="13" t="str">
        <f>IFERROR(INDEX('Rochelle Loop Info'!$B$2:$Z$300,MATCH(I152,'Rochelle Loop Info'!$A$2:$A$300,0),MATCH($D$2,'Rochelle Loop Info'!$B$1:$Z$1,0)),"No Port Info")</f>
        <v>No Port Info</v>
      </c>
      <c r="E152" s="13" t="str">
        <f t="shared" si="22"/>
        <v>No</v>
      </c>
      <c r="F152" s="13" t="str">
        <f t="shared" si="23"/>
        <v>No Match</v>
      </c>
      <c r="G152" s="13" t="str">
        <f>IFERROR(INDEX('Rochelle Loop Info'!$B$2:$Z$300,MATCH(I152,'Rochelle Loop Info'!$A$2:$A$300,0),MATCH($G$2,'Rochelle Loop Info'!$B$1:$Z$1,0)),"No Cust ID")</f>
        <v>No Cust ID</v>
      </c>
      <c r="H152" s="4"/>
      <c r="I152" s="3"/>
      <c r="J152" s="3"/>
      <c r="K152" s="14"/>
      <c r="L152" s="3"/>
      <c r="M152" s="3"/>
      <c r="N152" s="3"/>
      <c r="O152" s="3"/>
      <c r="P152" s="3" t="str">
        <f t="shared" si="26"/>
        <v/>
      </c>
      <c r="Q152" s="3" t="str">
        <f t="shared" si="26"/>
        <v/>
      </c>
      <c r="R152" s="3"/>
      <c r="S152" s="3"/>
      <c r="T152" s="3" t="str">
        <f t="shared" si="27"/>
        <v/>
      </c>
      <c r="U152" s="3" t="str">
        <f t="shared" si="27"/>
        <v/>
      </c>
      <c r="V152" s="3"/>
      <c r="W152" s="3"/>
      <c r="X152" s="3" t="str">
        <f t="shared" si="28"/>
        <v/>
      </c>
      <c r="Y152" s="3" t="str">
        <f t="shared" si="28"/>
        <v/>
      </c>
      <c r="Z152" s="3"/>
      <c r="AA152" s="3"/>
      <c r="AB152" s="3" t="str">
        <f t="shared" si="24"/>
        <v/>
      </c>
      <c r="AC152" s="3" t="str">
        <f t="shared" si="25"/>
        <v/>
      </c>
      <c r="AD152" s="3"/>
      <c r="AE152" s="3"/>
      <c r="AF152" s="3" t="str">
        <f t="shared" si="29"/>
        <v/>
      </c>
      <c r="AG152" s="3" t="str">
        <f t="shared" si="29"/>
        <v/>
      </c>
      <c r="AH152" s="3"/>
    </row>
    <row r="153" spans="1:34" x14ac:dyDescent="0.35">
      <c r="A153" s="11"/>
      <c r="B153" s="2"/>
      <c r="C153" s="13" t="str">
        <f>IFERROR(INDEX('Rochelle Loop Info'!$B$2:$Z$300,MATCH(I153,'Rochelle Loop Info'!$A$2:$A$300,0),MATCH($C$2,'Rochelle Loop Info'!$B$1:$Z$1,0)),"No Match")</f>
        <v>No Match</v>
      </c>
      <c r="D153" s="13" t="str">
        <f>IFERROR(INDEX('Rochelle Loop Info'!$B$2:$Z$300,MATCH(I153,'Rochelle Loop Info'!$A$2:$A$300,0),MATCH($D$2,'Rochelle Loop Info'!$B$1:$Z$1,0)),"No Port Info")</f>
        <v>No Port Info</v>
      </c>
      <c r="E153" s="13" t="str">
        <f t="shared" si="22"/>
        <v>No</v>
      </c>
      <c r="F153" s="13" t="str">
        <f t="shared" si="23"/>
        <v>No Match</v>
      </c>
      <c r="G153" s="13" t="str">
        <f>IFERROR(INDEX('Rochelle Loop Info'!$B$2:$Z$300,MATCH(I153,'Rochelle Loop Info'!$A$2:$A$300,0),MATCH($G$2,'Rochelle Loop Info'!$B$1:$Z$1,0)),"No Cust ID")</f>
        <v>No Cust ID</v>
      </c>
      <c r="H153" s="4"/>
      <c r="I153" s="3"/>
      <c r="J153" s="3"/>
      <c r="K153" s="14"/>
      <c r="L153" s="3"/>
      <c r="M153" s="3"/>
      <c r="N153" s="3"/>
      <c r="O153" s="3"/>
      <c r="P153" s="3" t="str">
        <f t="shared" si="26"/>
        <v/>
      </c>
      <c r="Q153" s="3" t="str">
        <f t="shared" si="26"/>
        <v/>
      </c>
      <c r="R153" s="3"/>
      <c r="S153" s="3"/>
      <c r="T153" s="3" t="str">
        <f t="shared" si="27"/>
        <v/>
      </c>
      <c r="U153" s="3" t="str">
        <f t="shared" si="27"/>
        <v/>
      </c>
      <c r="V153" s="3"/>
      <c r="W153" s="3"/>
      <c r="X153" s="3" t="str">
        <f t="shared" si="28"/>
        <v/>
      </c>
      <c r="Y153" s="3" t="str">
        <f t="shared" si="28"/>
        <v/>
      </c>
      <c r="Z153" s="3"/>
      <c r="AA153" s="3"/>
      <c r="AB153" s="3" t="str">
        <f t="shared" si="24"/>
        <v/>
      </c>
      <c r="AC153" s="3" t="str">
        <f t="shared" si="25"/>
        <v/>
      </c>
      <c r="AD153" s="3"/>
      <c r="AE153" s="3"/>
      <c r="AF153" s="3" t="str">
        <f t="shared" si="29"/>
        <v/>
      </c>
      <c r="AG153" s="3" t="str">
        <f t="shared" si="29"/>
        <v/>
      </c>
      <c r="AH153" s="3"/>
    </row>
    <row r="154" spans="1:34" x14ac:dyDescent="0.35">
      <c r="A154" s="11"/>
      <c r="B154" s="2"/>
      <c r="C154" s="13" t="str">
        <f>IFERROR(INDEX('Rochelle Loop Info'!$B$2:$Z$300,MATCH(I154,'Rochelle Loop Info'!$A$2:$A$300,0),MATCH($C$2,'Rochelle Loop Info'!$B$1:$Z$1,0)),"No Match")</f>
        <v>No Match</v>
      </c>
      <c r="D154" s="13" t="str">
        <f>IFERROR(INDEX('Rochelle Loop Info'!$B$2:$Z$300,MATCH(I154,'Rochelle Loop Info'!$A$2:$A$300,0),MATCH($D$2,'Rochelle Loop Info'!$B$1:$Z$1,0)),"No Port Info")</f>
        <v>No Port Info</v>
      </c>
      <c r="E154" s="13" t="str">
        <f t="shared" si="22"/>
        <v>No</v>
      </c>
      <c r="F154" s="13" t="str">
        <f t="shared" si="23"/>
        <v>No Match</v>
      </c>
      <c r="G154" s="13" t="str">
        <f>IFERROR(INDEX('Rochelle Loop Info'!$B$2:$Z$300,MATCH(I154,'Rochelle Loop Info'!$A$2:$A$300,0),MATCH($G$2,'Rochelle Loop Info'!$B$1:$Z$1,0)),"No Cust ID")</f>
        <v>No Cust ID</v>
      </c>
      <c r="H154" s="4"/>
      <c r="I154" s="3"/>
      <c r="J154" s="3"/>
      <c r="K154" s="14"/>
      <c r="L154" s="3"/>
      <c r="M154" s="3"/>
      <c r="N154" s="3"/>
      <c r="O154" s="3"/>
      <c r="P154" s="3" t="str">
        <f t="shared" si="26"/>
        <v/>
      </c>
      <c r="Q154" s="3" t="str">
        <f t="shared" si="26"/>
        <v/>
      </c>
      <c r="R154" s="3"/>
      <c r="S154" s="3"/>
      <c r="T154" s="3" t="str">
        <f t="shared" si="27"/>
        <v/>
      </c>
      <c r="U154" s="3" t="str">
        <f t="shared" si="27"/>
        <v/>
      </c>
      <c r="V154" s="3"/>
      <c r="W154" s="3"/>
      <c r="X154" s="3" t="str">
        <f t="shared" si="28"/>
        <v/>
      </c>
      <c r="Y154" s="3" t="str">
        <f t="shared" si="28"/>
        <v/>
      </c>
      <c r="Z154" s="3"/>
      <c r="AA154" s="3"/>
      <c r="AB154" s="3" t="str">
        <f t="shared" si="24"/>
        <v/>
      </c>
      <c r="AC154" s="3" t="str">
        <f t="shared" si="25"/>
        <v/>
      </c>
      <c r="AD154" s="3"/>
      <c r="AE154" s="3"/>
      <c r="AF154" s="3" t="str">
        <f t="shared" si="29"/>
        <v/>
      </c>
      <c r="AG154" s="3" t="str">
        <f t="shared" si="29"/>
        <v/>
      </c>
      <c r="AH154" s="3"/>
    </row>
    <row r="155" spans="1:34" x14ac:dyDescent="0.35">
      <c r="A155" s="11"/>
      <c r="B155" s="2"/>
      <c r="C155" s="13" t="str">
        <f>IFERROR(INDEX('Rochelle Loop Info'!$B$2:$Z$300,MATCH(I155,'Rochelle Loop Info'!$A$2:$A$300,0),MATCH($C$2,'Rochelle Loop Info'!$B$1:$Z$1,0)),"No Match")</f>
        <v>No Match</v>
      </c>
      <c r="D155" s="13" t="str">
        <f>IFERROR(INDEX('Rochelle Loop Info'!$B$2:$Z$300,MATCH(I155,'Rochelle Loop Info'!$A$2:$A$300,0),MATCH($D$2,'Rochelle Loop Info'!$B$1:$Z$1,0)),"No Port Info")</f>
        <v>No Port Info</v>
      </c>
      <c r="E155" s="13" t="str">
        <f t="shared" si="22"/>
        <v>No</v>
      </c>
      <c r="F155" s="13" t="str">
        <f t="shared" si="23"/>
        <v>No Match</v>
      </c>
      <c r="G155" s="13" t="str">
        <f>IFERROR(INDEX('Rochelle Loop Info'!$B$2:$Z$300,MATCH(I155,'Rochelle Loop Info'!$A$2:$A$300,0),MATCH($G$2,'Rochelle Loop Info'!$B$1:$Z$1,0)),"No Cust ID")</f>
        <v>No Cust ID</v>
      </c>
      <c r="H155" s="4"/>
      <c r="I155" s="3"/>
      <c r="J155" s="3"/>
      <c r="K155" s="14"/>
      <c r="L155" s="3"/>
      <c r="M155" s="3"/>
      <c r="N155" s="3"/>
      <c r="O155" s="3"/>
      <c r="P155" s="3" t="str">
        <f t="shared" si="26"/>
        <v/>
      </c>
      <c r="Q155" s="3" t="str">
        <f t="shared" si="26"/>
        <v/>
      </c>
      <c r="R155" s="3"/>
      <c r="S155" s="3"/>
      <c r="T155" s="3" t="str">
        <f t="shared" si="27"/>
        <v/>
      </c>
      <c r="U155" s="3" t="str">
        <f t="shared" si="27"/>
        <v/>
      </c>
      <c r="V155" s="3"/>
      <c r="W155" s="3"/>
      <c r="X155" s="3" t="str">
        <f t="shared" si="28"/>
        <v/>
      </c>
      <c r="Y155" s="3" t="str">
        <f t="shared" si="28"/>
        <v/>
      </c>
      <c r="Z155" s="3"/>
      <c r="AA155" s="3"/>
      <c r="AB155" s="3" t="str">
        <f t="shared" si="24"/>
        <v/>
      </c>
      <c r="AC155" s="3" t="str">
        <f t="shared" si="25"/>
        <v/>
      </c>
      <c r="AD155" s="3"/>
      <c r="AE155" s="3"/>
      <c r="AF155" s="3" t="str">
        <f t="shared" si="29"/>
        <v/>
      </c>
      <c r="AG155" s="3" t="str">
        <f t="shared" si="29"/>
        <v/>
      </c>
      <c r="AH155" s="3"/>
    </row>
    <row r="156" spans="1:34" x14ac:dyDescent="0.35">
      <c r="A156" s="11"/>
      <c r="B156" s="2"/>
      <c r="C156" s="13" t="str">
        <f>IFERROR(INDEX('Rochelle Loop Info'!$B$2:$Z$300,MATCH(I156,'Rochelle Loop Info'!$A$2:$A$300,0),MATCH($C$2,'Rochelle Loop Info'!$B$1:$Z$1,0)),"No Match")</f>
        <v>No Match</v>
      </c>
      <c r="D156" s="13" t="str">
        <f>IFERROR(INDEX('Rochelle Loop Info'!$B$2:$Z$300,MATCH(I156,'Rochelle Loop Info'!$A$2:$A$300,0),MATCH($D$2,'Rochelle Loop Info'!$B$1:$Z$1,0)),"No Port Info")</f>
        <v>No Port Info</v>
      </c>
      <c r="E156" s="13" t="str">
        <f t="shared" si="22"/>
        <v>No</v>
      </c>
      <c r="F156" s="13" t="str">
        <f t="shared" si="23"/>
        <v>No Match</v>
      </c>
      <c r="G156" s="13" t="str">
        <f>IFERROR(INDEX('Rochelle Loop Info'!$B$2:$Z$300,MATCH(I156,'Rochelle Loop Info'!$A$2:$A$300,0),MATCH($G$2,'Rochelle Loop Info'!$B$1:$Z$1,0)),"No Cust ID")</f>
        <v>No Cust ID</v>
      </c>
      <c r="H156" s="4"/>
      <c r="I156" s="3"/>
      <c r="J156" s="3"/>
      <c r="K156" s="14"/>
      <c r="L156" s="3"/>
      <c r="M156" s="3"/>
      <c r="N156" s="3"/>
      <c r="O156" s="3"/>
      <c r="P156" s="3" t="str">
        <f t="shared" si="26"/>
        <v/>
      </c>
      <c r="Q156" s="3" t="str">
        <f t="shared" si="26"/>
        <v/>
      </c>
      <c r="R156" s="3"/>
      <c r="S156" s="3"/>
      <c r="T156" s="3" t="str">
        <f t="shared" si="27"/>
        <v/>
      </c>
      <c r="U156" s="3" t="str">
        <f t="shared" si="27"/>
        <v/>
      </c>
      <c r="V156" s="3"/>
      <c r="W156" s="3"/>
      <c r="X156" s="3" t="str">
        <f t="shared" si="28"/>
        <v/>
      </c>
      <c r="Y156" s="3" t="str">
        <f t="shared" si="28"/>
        <v/>
      </c>
      <c r="Z156" s="3"/>
      <c r="AA156" s="3"/>
      <c r="AB156" s="3" t="str">
        <f t="shared" si="24"/>
        <v/>
      </c>
      <c r="AC156" s="3" t="str">
        <f t="shared" si="25"/>
        <v/>
      </c>
      <c r="AD156" s="3"/>
      <c r="AE156" s="3"/>
      <c r="AF156" s="3" t="str">
        <f t="shared" si="29"/>
        <v/>
      </c>
      <c r="AG156" s="3" t="str">
        <f t="shared" si="29"/>
        <v/>
      </c>
      <c r="AH156" s="3"/>
    </row>
    <row r="157" spans="1:34" x14ac:dyDescent="0.35">
      <c r="A157" s="11"/>
      <c r="B157" s="2"/>
      <c r="C157" s="13" t="str">
        <f>IFERROR(INDEX('Rochelle Loop Info'!$B$2:$Z$300,MATCH(I157,'Rochelle Loop Info'!$A$2:$A$300,0),MATCH($C$2,'Rochelle Loop Info'!$B$1:$Z$1,0)),"No Match")</f>
        <v>No Match</v>
      </c>
      <c r="D157" s="13" t="str">
        <f>IFERROR(INDEX('Rochelle Loop Info'!$B$2:$Z$300,MATCH(I157,'Rochelle Loop Info'!$A$2:$A$300,0),MATCH($D$2,'Rochelle Loop Info'!$B$1:$Z$1,0)),"No Port Info")</f>
        <v>No Port Info</v>
      </c>
      <c r="E157" s="13" t="str">
        <f t="shared" si="22"/>
        <v>No</v>
      </c>
      <c r="F157" s="13" t="str">
        <f t="shared" si="23"/>
        <v>No Match</v>
      </c>
      <c r="G157" s="13" t="str">
        <f>IFERROR(INDEX('Rochelle Loop Info'!$B$2:$Z$300,MATCH(I157,'Rochelle Loop Info'!$A$2:$A$300,0),MATCH($G$2,'Rochelle Loop Info'!$B$1:$Z$1,0)),"No Cust ID")</f>
        <v>No Cust ID</v>
      </c>
      <c r="H157" s="4"/>
      <c r="I157" s="3"/>
      <c r="J157" s="3"/>
      <c r="K157" s="14"/>
      <c r="L157" s="3"/>
      <c r="M157" s="3"/>
      <c r="N157" s="3"/>
      <c r="O157" s="3"/>
      <c r="P157" s="3" t="str">
        <f t="shared" si="26"/>
        <v/>
      </c>
      <c r="Q157" s="3" t="str">
        <f t="shared" si="26"/>
        <v/>
      </c>
      <c r="R157" s="3"/>
      <c r="S157" s="3"/>
      <c r="T157" s="3" t="str">
        <f t="shared" si="27"/>
        <v/>
      </c>
      <c r="U157" s="3" t="str">
        <f t="shared" si="27"/>
        <v/>
      </c>
      <c r="V157" s="3"/>
      <c r="W157" s="3"/>
      <c r="X157" s="3" t="str">
        <f t="shared" si="28"/>
        <v/>
      </c>
      <c r="Y157" s="3" t="str">
        <f t="shared" si="28"/>
        <v/>
      </c>
      <c r="Z157" s="3"/>
      <c r="AA157" s="3"/>
      <c r="AB157" s="3" t="str">
        <f t="shared" si="24"/>
        <v/>
      </c>
      <c r="AC157" s="3" t="str">
        <f t="shared" si="25"/>
        <v/>
      </c>
      <c r="AD157" s="3"/>
      <c r="AE157" s="3"/>
      <c r="AF157" s="3" t="str">
        <f t="shared" si="29"/>
        <v/>
      </c>
      <c r="AG157" s="3" t="str">
        <f t="shared" si="29"/>
        <v/>
      </c>
      <c r="AH157" s="3"/>
    </row>
    <row r="158" spans="1:34" x14ac:dyDescent="0.35">
      <c r="A158" s="11"/>
      <c r="B158" s="2"/>
      <c r="C158" s="13" t="str">
        <f>IFERROR(INDEX('Rochelle Loop Info'!$B$2:$Z$300,MATCH(I158,'Rochelle Loop Info'!$A$2:$A$300,0),MATCH($C$2,'Rochelle Loop Info'!$B$1:$Z$1,0)),"No Match")</f>
        <v>No Match</v>
      </c>
      <c r="D158" s="13" t="str">
        <f>IFERROR(INDEX('Rochelle Loop Info'!$B$2:$Z$300,MATCH(I158,'Rochelle Loop Info'!$A$2:$A$300,0),MATCH($D$2,'Rochelle Loop Info'!$B$1:$Z$1,0)),"No Port Info")</f>
        <v>No Port Info</v>
      </c>
      <c r="E158" s="13" t="str">
        <f t="shared" si="22"/>
        <v>No</v>
      </c>
      <c r="F158" s="13" t="str">
        <f t="shared" si="23"/>
        <v>No Match</v>
      </c>
      <c r="G158" s="13" t="str">
        <f>IFERROR(INDEX('Rochelle Loop Info'!$B$2:$Z$300,MATCH(I158,'Rochelle Loop Info'!$A$2:$A$300,0),MATCH($G$2,'Rochelle Loop Info'!$B$1:$Z$1,0)),"No Cust ID")</f>
        <v>No Cust ID</v>
      </c>
      <c r="H158" s="4"/>
      <c r="I158" s="3"/>
      <c r="J158" s="3"/>
      <c r="K158" s="14"/>
      <c r="L158" s="3"/>
      <c r="M158" s="3"/>
      <c r="N158" s="3"/>
      <c r="O158" s="3"/>
      <c r="P158" s="3" t="str">
        <f t="shared" si="26"/>
        <v/>
      </c>
      <c r="Q158" s="3" t="str">
        <f t="shared" si="26"/>
        <v/>
      </c>
      <c r="R158" s="3"/>
      <c r="S158" s="3"/>
      <c r="T158" s="3" t="str">
        <f t="shared" si="27"/>
        <v/>
      </c>
      <c r="U158" s="3" t="str">
        <f t="shared" si="27"/>
        <v/>
      </c>
      <c r="V158" s="3"/>
      <c r="W158" s="3"/>
      <c r="X158" s="3" t="str">
        <f t="shared" si="28"/>
        <v/>
      </c>
      <c r="Y158" s="3" t="str">
        <f t="shared" si="28"/>
        <v/>
      </c>
      <c r="Z158" s="3"/>
      <c r="AA158" s="3"/>
      <c r="AB158" s="3" t="str">
        <f t="shared" si="24"/>
        <v/>
      </c>
      <c r="AC158" s="3" t="str">
        <f t="shared" si="25"/>
        <v/>
      </c>
      <c r="AD158" s="3"/>
      <c r="AE158" s="3"/>
      <c r="AF158" s="3" t="str">
        <f t="shared" si="29"/>
        <v/>
      </c>
      <c r="AG158" s="3" t="str">
        <f t="shared" si="29"/>
        <v/>
      </c>
      <c r="AH158" s="3"/>
    </row>
    <row r="159" spans="1:34" x14ac:dyDescent="0.35">
      <c r="A159" s="11"/>
      <c r="B159" s="2"/>
      <c r="C159" s="13" t="str">
        <f>IFERROR(INDEX('Rochelle Loop Info'!$B$2:$Z$300,MATCH(I159,'Rochelle Loop Info'!$A$2:$A$300,0),MATCH($C$2,'Rochelle Loop Info'!$B$1:$Z$1,0)),"No Match")</f>
        <v>No Match</v>
      </c>
      <c r="D159" s="13" t="str">
        <f>IFERROR(INDEX('Rochelle Loop Info'!$B$2:$Z$300,MATCH(I159,'Rochelle Loop Info'!$A$2:$A$300,0),MATCH($D$2,'Rochelle Loop Info'!$B$1:$Z$1,0)),"No Port Info")</f>
        <v>No Port Info</v>
      </c>
      <c r="E159" s="13" t="str">
        <f t="shared" si="22"/>
        <v>No</v>
      </c>
      <c r="F159" s="13" t="str">
        <f t="shared" si="23"/>
        <v>No Match</v>
      </c>
      <c r="G159" s="13" t="str">
        <f>IFERROR(INDEX('Rochelle Loop Info'!$B$2:$Z$300,MATCH(I159,'Rochelle Loop Info'!$A$2:$A$300,0),MATCH($G$2,'Rochelle Loop Info'!$B$1:$Z$1,0)),"No Cust ID")</f>
        <v>No Cust ID</v>
      </c>
      <c r="H159" s="4"/>
      <c r="I159" s="3"/>
      <c r="J159" s="3"/>
      <c r="K159" s="14"/>
      <c r="L159" s="3"/>
      <c r="M159" s="3"/>
      <c r="N159" s="3"/>
      <c r="O159" s="3"/>
      <c r="P159" s="3" t="str">
        <f t="shared" si="26"/>
        <v/>
      </c>
      <c r="Q159" s="3" t="str">
        <f t="shared" si="26"/>
        <v/>
      </c>
      <c r="R159" s="3"/>
      <c r="S159" s="3"/>
      <c r="T159" s="3" t="str">
        <f t="shared" si="27"/>
        <v/>
      </c>
      <c r="U159" s="3" t="str">
        <f t="shared" si="27"/>
        <v/>
      </c>
      <c r="V159" s="3"/>
      <c r="W159" s="3"/>
      <c r="X159" s="3" t="str">
        <f t="shared" si="28"/>
        <v/>
      </c>
      <c r="Y159" s="3" t="str">
        <f t="shared" si="28"/>
        <v/>
      </c>
      <c r="Z159" s="3"/>
      <c r="AA159" s="3"/>
      <c r="AB159" s="3" t="str">
        <f t="shared" si="24"/>
        <v/>
      </c>
      <c r="AC159" s="3" t="str">
        <f t="shared" si="25"/>
        <v/>
      </c>
      <c r="AD159" s="3"/>
      <c r="AE159" s="3"/>
      <c r="AF159" s="3" t="str">
        <f t="shared" si="29"/>
        <v/>
      </c>
      <c r="AG159" s="3" t="str">
        <f t="shared" si="29"/>
        <v/>
      </c>
      <c r="AH159" s="3"/>
    </row>
    <row r="160" spans="1:34" x14ac:dyDescent="0.35">
      <c r="A160" s="11"/>
      <c r="B160" s="2"/>
      <c r="C160" s="13" t="str">
        <f>IFERROR(INDEX('Rochelle Loop Info'!$B$2:$Z$300,MATCH(I160,'Rochelle Loop Info'!$A$2:$A$300,0),MATCH($C$2,'Rochelle Loop Info'!$B$1:$Z$1,0)),"No Match")</f>
        <v>No Match</v>
      </c>
      <c r="D160" s="13" t="str">
        <f>IFERROR(INDEX('Rochelle Loop Info'!$B$2:$Z$300,MATCH(I160,'Rochelle Loop Info'!$A$2:$A$300,0),MATCH($D$2,'Rochelle Loop Info'!$B$1:$Z$1,0)),"No Port Info")</f>
        <v>No Port Info</v>
      </c>
      <c r="E160" s="13" t="str">
        <f t="shared" si="22"/>
        <v>No</v>
      </c>
      <c r="F160" s="13" t="str">
        <f t="shared" si="23"/>
        <v>No Match</v>
      </c>
      <c r="G160" s="13" t="str">
        <f>IFERROR(INDEX('Rochelle Loop Info'!$B$2:$Z$300,MATCH(I160,'Rochelle Loop Info'!$A$2:$A$300,0),MATCH($G$2,'Rochelle Loop Info'!$B$1:$Z$1,0)),"No Cust ID")</f>
        <v>No Cust ID</v>
      </c>
      <c r="H160" s="4"/>
      <c r="I160" s="3"/>
      <c r="J160" s="3"/>
      <c r="K160" s="14"/>
      <c r="L160" s="3"/>
      <c r="M160" s="3"/>
      <c r="N160" s="3"/>
      <c r="O160" s="3"/>
      <c r="P160" s="3" t="str">
        <f t="shared" si="26"/>
        <v/>
      </c>
      <c r="Q160" s="3" t="str">
        <f t="shared" si="26"/>
        <v/>
      </c>
      <c r="R160" s="3"/>
      <c r="S160" s="3"/>
      <c r="T160" s="3" t="str">
        <f t="shared" si="27"/>
        <v/>
      </c>
      <c r="U160" s="3" t="str">
        <f t="shared" si="27"/>
        <v/>
      </c>
      <c r="V160" s="3"/>
      <c r="W160" s="3"/>
      <c r="X160" s="3" t="str">
        <f t="shared" si="28"/>
        <v/>
      </c>
      <c r="Y160" s="3" t="str">
        <f t="shared" si="28"/>
        <v/>
      </c>
      <c r="Z160" s="3"/>
      <c r="AA160" s="3"/>
      <c r="AB160" s="3" t="str">
        <f t="shared" si="24"/>
        <v/>
      </c>
      <c r="AC160" s="3" t="str">
        <f t="shared" si="25"/>
        <v/>
      </c>
      <c r="AD160" s="3"/>
      <c r="AE160" s="3"/>
      <c r="AF160" s="3" t="str">
        <f t="shared" si="29"/>
        <v/>
      </c>
      <c r="AG160" s="3" t="str">
        <f t="shared" si="29"/>
        <v/>
      </c>
      <c r="AH160" s="3"/>
    </row>
    <row r="161" spans="1:34" x14ac:dyDescent="0.35">
      <c r="A161" s="11"/>
      <c r="B161" s="2"/>
      <c r="C161" s="13" t="str">
        <f>IFERROR(INDEX('Rochelle Loop Info'!$B$2:$Z$300,MATCH(I161,'Rochelle Loop Info'!$A$2:$A$300,0),MATCH($C$2,'Rochelle Loop Info'!$B$1:$Z$1,0)),"No Match")</f>
        <v>No Match</v>
      </c>
      <c r="D161" s="13" t="str">
        <f>IFERROR(INDEX('Rochelle Loop Info'!$B$2:$Z$300,MATCH(I161,'Rochelle Loop Info'!$A$2:$A$300,0),MATCH($D$2,'Rochelle Loop Info'!$B$1:$Z$1,0)),"No Port Info")</f>
        <v>No Port Info</v>
      </c>
      <c r="E161" s="13" t="str">
        <f t="shared" si="22"/>
        <v>No</v>
      </c>
      <c r="F161" s="13" t="str">
        <f t="shared" si="23"/>
        <v>No Match</v>
      </c>
      <c r="G161" s="13" t="str">
        <f>IFERROR(INDEX('Rochelle Loop Info'!$B$2:$Z$300,MATCH(I161,'Rochelle Loop Info'!$A$2:$A$300,0),MATCH($G$2,'Rochelle Loop Info'!$B$1:$Z$1,0)),"No Cust ID")</f>
        <v>No Cust ID</v>
      </c>
      <c r="H161" s="4"/>
      <c r="I161" s="3"/>
      <c r="J161" s="3"/>
      <c r="K161" s="14"/>
      <c r="L161" s="3"/>
      <c r="M161" s="3"/>
      <c r="N161" s="3"/>
      <c r="O161" s="3"/>
      <c r="P161" s="3" t="str">
        <f t="shared" si="26"/>
        <v/>
      </c>
      <c r="Q161" s="3" t="str">
        <f t="shared" si="26"/>
        <v/>
      </c>
      <c r="R161" s="3"/>
      <c r="S161" s="3"/>
      <c r="T161" s="3" t="str">
        <f t="shared" si="27"/>
        <v/>
      </c>
      <c r="U161" s="3" t="str">
        <f t="shared" si="27"/>
        <v/>
      </c>
      <c r="V161" s="3"/>
      <c r="W161" s="3"/>
      <c r="X161" s="3" t="str">
        <f t="shared" si="28"/>
        <v/>
      </c>
      <c r="Y161" s="3" t="str">
        <f t="shared" si="28"/>
        <v/>
      </c>
      <c r="Z161" s="3"/>
      <c r="AA161" s="3"/>
      <c r="AB161" s="3" t="str">
        <f t="shared" si="24"/>
        <v/>
      </c>
      <c r="AC161" s="3" t="str">
        <f t="shared" si="25"/>
        <v/>
      </c>
      <c r="AD161" s="3"/>
      <c r="AE161" s="3"/>
      <c r="AF161" s="3" t="str">
        <f t="shared" si="29"/>
        <v/>
      </c>
      <c r="AG161" s="3" t="str">
        <f t="shared" si="29"/>
        <v/>
      </c>
      <c r="AH161" s="3"/>
    </row>
    <row r="162" spans="1:34" x14ac:dyDescent="0.35">
      <c r="A162" s="11"/>
      <c r="B162" s="2"/>
      <c r="C162" s="13" t="str">
        <f>IFERROR(INDEX('Rochelle Loop Info'!$B$2:$Z$300,MATCH(I162,'Rochelle Loop Info'!$A$2:$A$300,0),MATCH($C$2,'Rochelle Loop Info'!$B$1:$Z$1,0)),"No Match")</f>
        <v>No Match</v>
      </c>
      <c r="D162" s="13" t="str">
        <f>IFERROR(INDEX('Rochelle Loop Info'!$B$2:$Z$300,MATCH(I162,'Rochelle Loop Info'!$A$2:$A$300,0),MATCH($D$2,'Rochelle Loop Info'!$B$1:$Z$1,0)),"No Port Info")</f>
        <v>No Port Info</v>
      </c>
      <c r="E162" s="13" t="str">
        <f t="shared" si="22"/>
        <v>No</v>
      </c>
      <c r="F162" s="13" t="str">
        <f t="shared" si="23"/>
        <v>No Match</v>
      </c>
      <c r="G162" s="13" t="str">
        <f>IFERROR(INDEX('Rochelle Loop Info'!$B$2:$Z$300,MATCH(I162,'Rochelle Loop Info'!$A$2:$A$300,0),MATCH($G$2,'Rochelle Loop Info'!$B$1:$Z$1,0)),"No Cust ID")</f>
        <v>No Cust ID</v>
      </c>
      <c r="H162" s="4"/>
      <c r="I162" s="3"/>
      <c r="J162" s="3"/>
      <c r="K162" s="14"/>
      <c r="L162" s="3"/>
      <c r="M162" s="3"/>
      <c r="N162" s="3"/>
      <c r="O162" s="3"/>
      <c r="P162" s="3" t="str">
        <f t="shared" si="26"/>
        <v/>
      </c>
      <c r="Q162" s="3" t="str">
        <f t="shared" si="26"/>
        <v/>
      </c>
      <c r="R162" s="3"/>
      <c r="S162" s="3"/>
      <c r="T162" s="3" t="str">
        <f t="shared" si="27"/>
        <v/>
      </c>
      <c r="U162" s="3" t="str">
        <f t="shared" si="27"/>
        <v/>
      </c>
      <c r="V162" s="3"/>
      <c r="W162" s="3"/>
      <c r="X162" s="3" t="str">
        <f t="shared" si="28"/>
        <v/>
      </c>
      <c r="Y162" s="3" t="str">
        <f t="shared" si="28"/>
        <v/>
      </c>
      <c r="Z162" s="3"/>
      <c r="AA162" s="3"/>
      <c r="AB162" s="3" t="str">
        <f t="shared" si="24"/>
        <v/>
      </c>
      <c r="AC162" s="3" t="str">
        <f t="shared" si="25"/>
        <v/>
      </c>
      <c r="AD162" s="3"/>
      <c r="AE162" s="3"/>
      <c r="AF162" s="3" t="str">
        <f t="shared" si="29"/>
        <v/>
      </c>
      <c r="AG162" s="3" t="str">
        <f t="shared" si="29"/>
        <v/>
      </c>
      <c r="AH162" s="3"/>
    </row>
    <row r="163" spans="1:34" x14ac:dyDescent="0.35">
      <c r="A163" s="11"/>
      <c r="B163" s="2"/>
      <c r="C163" s="13" t="str">
        <f>IFERROR(INDEX('Rochelle Loop Info'!$B$2:$Z$300,MATCH(I163,'Rochelle Loop Info'!$A$2:$A$300,0),MATCH($C$2,'Rochelle Loop Info'!$B$1:$Z$1,0)),"No Match")</f>
        <v>No Match</v>
      </c>
      <c r="D163" s="13" t="str">
        <f>IFERROR(INDEX('Rochelle Loop Info'!$B$2:$Z$300,MATCH(I163,'Rochelle Loop Info'!$A$2:$A$300,0),MATCH($D$2,'Rochelle Loop Info'!$B$1:$Z$1,0)),"No Port Info")</f>
        <v>No Port Info</v>
      </c>
      <c r="E163" s="13" t="str">
        <f t="shared" si="22"/>
        <v>No</v>
      </c>
      <c r="F163" s="13" t="str">
        <f t="shared" si="23"/>
        <v>No Match</v>
      </c>
      <c r="G163" s="13" t="str">
        <f>IFERROR(INDEX('Rochelle Loop Info'!$B$2:$Z$300,MATCH(I163,'Rochelle Loop Info'!$A$2:$A$300,0),MATCH($G$2,'Rochelle Loop Info'!$B$1:$Z$1,0)),"No Cust ID")</f>
        <v>No Cust ID</v>
      </c>
      <c r="H163" s="4"/>
      <c r="I163" s="3"/>
      <c r="J163" s="3"/>
      <c r="K163" s="14"/>
      <c r="L163" s="3"/>
      <c r="M163" s="3"/>
      <c r="N163" s="3"/>
      <c r="O163" s="3"/>
      <c r="P163" s="3" t="str">
        <f t="shared" si="26"/>
        <v/>
      </c>
      <c r="Q163" s="3" t="str">
        <f t="shared" si="26"/>
        <v/>
      </c>
      <c r="R163" s="3"/>
      <c r="S163" s="3"/>
      <c r="T163" s="3" t="str">
        <f t="shared" si="27"/>
        <v/>
      </c>
      <c r="U163" s="3" t="str">
        <f t="shared" si="27"/>
        <v/>
      </c>
      <c r="V163" s="3"/>
      <c r="W163" s="3"/>
      <c r="X163" s="3" t="str">
        <f t="shared" si="28"/>
        <v/>
      </c>
      <c r="Y163" s="3" t="str">
        <f t="shared" si="28"/>
        <v/>
      </c>
      <c r="Z163" s="3"/>
      <c r="AA163" s="3"/>
      <c r="AB163" s="3" t="str">
        <f t="shared" si="24"/>
        <v/>
      </c>
      <c r="AC163" s="3" t="str">
        <f t="shared" si="25"/>
        <v/>
      </c>
      <c r="AD163" s="3"/>
      <c r="AE163" s="3"/>
      <c r="AF163" s="3" t="str">
        <f t="shared" si="29"/>
        <v/>
      </c>
      <c r="AG163" s="3" t="str">
        <f t="shared" si="29"/>
        <v/>
      </c>
      <c r="AH163" s="3"/>
    </row>
    <row r="164" spans="1:34" x14ac:dyDescent="0.35">
      <c r="A164" s="11"/>
      <c r="B164" s="2"/>
      <c r="C164" s="13" t="str">
        <f>IFERROR(INDEX('Rochelle Loop Info'!$B$2:$Z$300,MATCH(I164,'Rochelle Loop Info'!$A$2:$A$300,0),MATCH($C$2,'Rochelle Loop Info'!$B$1:$Z$1,0)),"No Match")</f>
        <v>No Match</v>
      </c>
      <c r="D164" s="13" t="str">
        <f>IFERROR(INDEX('Rochelle Loop Info'!$B$2:$Z$300,MATCH(I164,'Rochelle Loop Info'!$A$2:$A$300,0),MATCH($D$2,'Rochelle Loop Info'!$B$1:$Z$1,0)),"No Port Info")</f>
        <v>No Port Info</v>
      </c>
      <c r="E164" s="13" t="str">
        <f t="shared" si="22"/>
        <v>No</v>
      </c>
      <c r="F164" s="13" t="str">
        <f t="shared" si="23"/>
        <v>No Match</v>
      </c>
      <c r="G164" s="13" t="str">
        <f>IFERROR(INDEX('Rochelle Loop Info'!$B$2:$Z$300,MATCH(I164,'Rochelle Loop Info'!$A$2:$A$300,0),MATCH($G$2,'Rochelle Loop Info'!$B$1:$Z$1,0)),"No Cust ID")</f>
        <v>No Cust ID</v>
      </c>
      <c r="H164" s="4"/>
      <c r="I164" s="3"/>
      <c r="J164" s="3"/>
      <c r="K164" s="14"/>
      <c r="L164" s="3"/>
      <c r="M164" s="3"/>
      <c r="N164" s="3"/>
      <c r="O164" s="3"/>
      <c r="P164" s="3" t="str">
        <f t="shared" ref="P164:Q183" si="30">IF($O164&lt;&gt;"N/A",TRIM(MID(SUBSTITUTE($O164,"/",REPT(" ",LEN($O164))),(P$2-1)*LEN($O164)+1,LEN($O164))),"")</f>
        <v/>
      </c>
      <c r="Q164" s="3" t="str">
        <f t="shared" si="30"/>
        <v/>
      </c>
      <c r="R164" s="3"/>
      <c r="S164" s="3"/>
      <c r="T164" s="3" t="str">
        <f t="shared" ref="T164:U183" si="31">IF($S164&lt;&gt;"N/A",TRIM(MID(SUBSTITUTE($S164,"/",REPT(" ",LEN($S164))),(T$2-1)*LEN($S164)+1,LEN($S164))),"")</f>
        <v/>
      </c>
      <c r="U164" s="3" t="str">
        <f t="shared" si="31"/>
        <v/>
      </c>
      <c r="V164" s="3"/>
      <c r="W164" s="3"/>
      <c r="X164" s="3" t="str">
        <f t="shared" ref="X164:Y183" si="32">IF($W164&lt;&gt;"N/A",TRIM(MID(SUBSTITUTE($W164,"/",REPT(" ",LEN($W164))),(X$2-1)*LEN($W164)+1,LEN($W164))),"")</f>
        <v/>
      </c>
      <c r="Y164" s="3" t="str">
        <f t="shared" si="32"/>
        <v/>
      </c>
      <c r="Z164" s="3"/>
      <c r="AA164" s="3"/>
      <c r="AB164" s="3" t="str">
        <f t="shared" si="24"/>
        <v/>
      </c>
      <c r="AC164" s="3" t="str">
        <f t="shared" si="25"/>
        <v/>
      </c>
      <c r="AD164" s="3"/>
      <c r="AE164" s="3"/>
      <c r="AF164" s="3" t="str">
        <f t="shared" ref="AF164:AG183" si="33">IF($AE164&lt;&gt;"N/A",TRIM(MID(SUBSTITUTE($AE164,"/",REPT(" ",LEN($AE164))),(AF$2-1)*LEN($AE164)+1,LEN($AE164))),"")</f>
        <v/>
      </c>
      <c r="AG164" s="3" t="str">
        <f t="shared" si="33"/>
        <v/>
      </c>
      <c r="AH164" s="3"/>
    </row>
    <row r="165" spans="1:34" x14ac:dyDescent="0.35">
      <c r="A165" s="11"/>
      <c r="B165" s="2"/>
      <c r="C165" s="13" t="str">
        <f>IFERROR(INDEX('Rochelle Loop Info'!$B$2:$Z$300,MATCH(I165,'Rochelle Loop Info'!$A$2:$A$300,0),MATCH($C$2,'Rochelle Loop Info'!$B$1:$Z$1,0)),"No Match")</f>
        <v>No Match</v>
      </c>
      <c r="D165" s="13" t="str">
        <f>IFERROR(INDEX('Rochelle Loop Info'!$B$2:$Z$300,MATCH(I165,'Rochelle Loop Info'!$A$2:$A$300,0),MATCH($D$2,'Rochelle Loop Info'!$B$1:$Z$1,0)),"No Port Info")</f>
        <v>No Port Info</v>
      </c>
      <c r="E165" s="13" t="str">
        <f t="shared" si="22"/>
        <v>No</v>
      </c>
      <c r="F165" s="13" t="str">
        <f t="shared" si="23"/>
        <v>No Match</v>
      </c>
      <c r="G165" s="13" t="str">
        <f>IFERROR(INDEX('Rochelle Loop Info'!$B$2:$Z$300,MATCH(I165,'Rochelle Loop Info'!$A$2:$A$300,0),MATCH($G$2,'Rochelle Loop Info'!$B$1:$Z$1,0)),"No Cust ID")</f>
        <v>No Cust ID</v>
      </c>
      <c r="H165" s="4"/>
      <c r="I165" s="3"/>
      <c r="J165" s="3"/>
      <c r="K165" s="14"/>
      <c r="L165" s="3"/>
      <c r="M165" s="3"/>
      <c r="N165" s="3"/>
      <c r="O165" s="3"/>
      <c r="P165" s="3" t="str">
        <f t="shared" si="30"/>
        <v/>
      </c>
      <c r="Q165" s="3" t="str">
        <f t="shared" si="30"/>
        <v/>
      </c>
      <c r="R165" s="3"/>
      <c r="S165" s="3"/>
      <c r="T165" s="3" t="str">
        <f t="shared" si="31"/>
        <v/>
      </c>
      <c r="U165" s="3" t="str">
        <f t="shared" si="31"/>
        <v/>
      </c>
      <c r="V165" s="3"/>
      <c r="W165" s="3"/>
      <c r="X165" s="3" t="str">
        <f t="shared" si="32"/>
        <v/>
      </c>
      <c r="Y165" s="3" t="str">
        <f t="shared" si="32"/>
        <v/>
      </c>
      <c r="Z165" s="3"/>
      <c r="AA165" s="3"/>
      <c r="AB165" s="3" t="str">
        <f t="shared" si="24"/>
        <v/>
      </c>
      <c r="AC165" s="3" t="str">
        <f t="shared" si="25"/>
        <v/>
      </c>
      <c r="AD165" s="3"/>
      <c r="AE165" s="3"/>
      <c r="AF165" s="3" t="str">
        <f t="shared" si="33"/>
        <v/>
      </c>
      <c r="AG165" s="3" t="str">
        <f t="shared" si="33"/>
        <v/>
      </c>
      <c r="AH165" s="3"/>
    </row>
    <row r="166" spans="1:34" x14ac:dyDescent="0.35">
      <c r="A166" s="11"/>
      <c r="B166" s="2"/>
      <c r="C166" s="13" t="str">
        <f>IFERROR(INDEX('Rochelle Loop Info'!$B$2:$Z$300,MATCH(I166,'Rochelle Loop Info'!$A$2:$A$300,0),MATCH($C$2,'Rochelle Loop Info'!$B$1:$Z$1,0)),"No Match")</f>
        <v>No Match</v>
      </c>
      <c r="D166" s="13" t="str">
        <f>IFERROR(INDEX('Rochelle Loop Info'!$B$2:$Z$300,MATCH(I166,'Rochelle Loop Info'!$A$2:$A$300,0),MATCH($D$2,'Rochelle Loop Info'!$B$1:$Z$1,0)),"No Port Info")</f>
        <v>No Port Info</v>
      </c>
      <c r="E166" s="13" t="str">
        <f t="shared" si="22"/>
        <v>No</v>
      </c>
      <c r="F166" s="13" t="str">
        <f t="shared" si="23"/>
        <v>No Match</v>
      </c>
      <c r="G166" s="13" t="str">
        <f>IFERROR(INDEX('Rochelle Loop Info'!$B$2:$Z$300,MATCH(I166,'Rochelle Loop Info'!$A$2:$A$300,0),MATCH($G$2,'Rochelle Loop Info'!$B$1:$Z$1,0)),"No Cust ID")</f>
        <v>No Cust ID</v>
      </c>
      <c r="H166" s="4"/>
      <c r="I166" s="3"/>
      <c r="J166" s="3"/>
      <c r="K166" s="14"/>
      <c r="L166" s="3"/>
      <c r="M166" s="3"/>
      <c r="N166" s="3"/>
      <c r="O166" s="3"/>
      <c r="P166" s="3" t="str">
        <f t="shared" si="30"/>
        <v/>
      </c>
      <c r="Q166" s="3" t="str">
        <f t="shared" si="30"/>
        <v/>
      </c>
      <c r="R166" s="3"/>
      <c r="S166" s="3"/>
      <c r="T166" s="3" t="str">
        <f t="shared" si="31"/>
        <v/>
      </c>
      <c r="U166" s="3" t="str">
        <f t="shared" si="31"/>
        <v/>
      </c>
      <c r="V166" s="3"/>
      <c r="W166" s="3"/>
      <c r="X166" s="3" t="str">
        <f t="shared" si="32"/>
        <v/>
      </c>
      <c r="Y166" s="3" t="str">
        <f t="shared" si="32"/>
        <v/>
      </c>
      <c r="Z166" s="3"/>
      <c r="AA166" s="3"/>
      <c r="AB166" s="3" t="str">
        <f t="shared" si="24"/>
        <v/>
      </c>
      <c r="AC166" s="3" t="str">
        <f t="shared" si="25"/>
        <v/>
      </c>
      <c r="AD166" s="3"/>
      <c r="AE166" s="3"/>
      <c r="AF166" s="3" t="str">
        <f t="shared" si="33"/>
        <v/>
      </c>
      <c r="AG166" s="3" t="str">
        <f t="shared" si="33"/>
        <v/>
      </c>
      <c r="AH166" s="3"/>
    </row>
    <row r="167" spans="1:34" x14ac:dyDescent="0.35">
      <c r="A167" s="11"/>
      <c r="B167" s="2"/>
      <c r="C167" s="13" t="str">
        <f>IFERROR(INDEX('Rochelle Loop Info'!$B$2:$Z$300,MATCH(I167,'Rochelle Loop Info'!$A$2:$A$300,0),MATCH($C$2,'Rochelle Loop Info'!$B$1:$Z$1,0)),"No Match")</f>
        <v>No Match</v>
      </c>
      <c r="D167" s="13" t="str">
        <f>IFERROR(INDEX('Rochelle Loop Info'!$B$2:$Z$300,MATCH(I167,'Rochelle Loop Info'!$A$2:$A$300,0),MATCH($D$2,'Rochelle Loop Info'!$B$1:$Z$1,0)),"No Port Info")</f>
        <v>No Port Info</v>
      </c>
      <c r="E167" s="13" t="str">
        <f t="shared" si="22"/>
        <v>No</v>
      </c>
      <c r="F167" s="13" t="str">
        <f t="shared" si="23"/>
        <v>No Match</v>
      </c>
      <c r="G167" s="13" t="str">
        <f>IFERROR(INDEX('Rochelle Loop Info'!$B$2:$Z$300,MATCH(I167,'Rochelle Loop Info'!$A$2:$A$300,0),MATCH($G$2,'Rochelle Loop Info'!$B$1:$Z$1,0)),"No Cust ID")</f>
        <v>No Cust ID</v>
      </c>
      <c r="H167" s="4"/>
      <c r="I167" s="3"/>
      <c r="J167" s="3"/>
      <c r="K167" s="14"/>
      <c r="L167" s="3"/>
      <c r="M167" s="3"/>
      <c r="N167" s="3"/>
      <c r="O167" s="3"/>
      <c r="P167" s="3" t="str">
        <f t="shared" si="30"/>
        <v/>
      </c>
      <c r="Q167" s="3" t="str">
        <f t="shared" si="30"/>
        <v/>
      </c>
      <c r="R167" s="3"/>
      <c r="S167" s="3"/>
      <c r="T167" s="3" t="str">
        <f t="shared" si="31"/>
        <v/>
      </c>
      <c r="U167" s="3" t="str">
        <f t="shared" si="31"/>
        <v/>
      </c>
      <c r="V167" s="3"/>
      <c r="W167" s="3"/>
      <c r="X167" s="3" t="str">
        <f t="shared" si="32"/>
        <v/>
      </c>
      <c r="Y167" s="3" t="str">
        <f t="shared" si="32"/>
        <v/>
      </c>
      <c r="Z167" s="3"/>
      <c r="AA167" s="3"/>
      <c r="AB167" s="3" t="str">
        <f t="shared" si="24"/>
        <v/>
      </c>
      <c r="AC167" s="3" t="str">
        <f t="shared" si="25"/>
        <v/>
      </c>
      <c r="AD167" s="3"/>
      <c r="AE167" s="3"/>
      <c r="AF167" s="3" t="str">
        <f t="shared" si="33"/>
        <v/>
      </c>
      <c r="AG167" s="3" t="str">
        <f t="shared" si="33"/>
        <v/>
      </c>
      <c r="AH167" s="3"/>
    </row>
    <row r="168" spans="1:34" x14ac:dyDescent="0.35">
      <c r="A168" s="11"/>
      <c r="B168" s="2"/>
      <c r="C168" s="13" t="str">
        <f>IFERROR(INDEX('Rochelle Loop Info'!$B$2:$Z$300,MATCH(I168,'Rochelle Loop Info'!$A$2:$A$300,0),MATCH($C$2,'Rochelle Loop Info'!$B$1:$Z$1,0)),"No Match")</f>
        <v>No Match</v>
      </c>
      <c r="D168" s="13" t="str">
        <f>IFERROR(INDEX('Rochelle Loop Info'!$B$2:$Z$300,MATCH(I168,'Rochelle Loop Info'!$A$2:$A$300,0),MATCH($D$2,'Rochelle Loop Info'!$B$1:$Z$1,0)),"No Port Info")</f>
        <v>No Port Info</v>
      </c>
      <c r="E168" s="13" t="str">
        <f t="shared" si="22"/>
        <v>No</v>
      </c>
      <c r="F168" s="13" t="str">
        <f t="shared" si="23"/>
        <v>No Match</v>
      </c>
      <c r="G168" s="13" t="str">
        <f>IFERROR(INDEX('Rochelle Loop Info'!$B$2:$Z$300,MATCH(I168,'Rochelle Loop Info'!$A$2:$A$300,0),MATCH($G$2,'Rochelle Loop Info'!$B$1:$Z$1,0)),"No Cust ID")</f>
        <v>No Cust ID</v>
      </c>
      <c r="H168" s="4"/>
      <c r="I168" s="3"/>
      <c r="J168" s="3"/>
      <c r="K168" s="14"/>
      <c r="L168" s="3"/>
      <c r="M168" s="3"/>
      <c r="N168" s="3"/>
      <c r="O168" s="3"/>
      <c r="P168" s="3" t="str">
        <f t="shared" si="30"/>
        <v/>
      </c>
      <c r="Q168" s="3" t="str">
        <f t="shared" si="30"/>
        <v/>
      </c>
      <c r="R168" s="3"/>
      <c r="S168" s="3"/>
      <c r="T168" s="3" t="str">
        <f t="shared" si="31"/>
        <v/>
      </c>
      <c r="U168" s="3" t="str">
        <f t="shared" si="31"/>
        <v/>
      </c>
      <c r="V168" s="3"/>
      <c r="W168" s="3"/>
      <c r="X168" s="3" t="str">
        <f t="shared" si="32"/>
        <v/>
      </c>
      <c r="Y168" s="3" t="str">
        <f t="shared" si="32"/>
        <v/>
      </c>
      <c r="Z168" s="3"/>
      <c r="AA168" s="3"/>
      <c r="AB168" s="3" t="str">
        <f t="shared" ref="AB168:AB199" si="34">IF($AA168&lt;&gt;"N/A",TRIM(MID(SUBSTITUTE($AA168,"/",REPT(" ",LEN($AA168))),(AF$2-1)*LEN($AA168)+1,LEN($AA168))),"")</f>
        <v/>
      </c>
      <c r="AC168" s="3" t="str">
        <f t="shared" ref="AC168:AC199" si="35">IF($AA168&lt;&gt;"N/A",TRIM(MID(SUBSTITUTE($AA168,"/",REPT(" ",LEN($AA168))),(AG$2-1)*LEN($AA168)+1,LEN($AA168))),"")</f>
        <v/>
      </c>
      <c r="AD168" s="3"/>
      <c r="AE168" s="3"/>
      <c r="AF168" s="3" t="str">
        <f t="shared" si="33"/>
        <v/>
      </c>
      <c r="AG168" s="3" t="str">
        <f t="shared" si="33"/>
        <v/>
      </c>
      <c r="AH168" s="3"/>
    </row>
    <row r="169" spans="1:34" x14ac:dyDescent="0.35">
      <c r="A169" s="11"/>
      <c r="B169" s="2"/>
      <c r="C169" s="13" t="str">
        <f>IFERROR(INDEX('Rochelle Loop Info'!$B$2:$Z$300,MATCH(I169,'Rochelle Loop Info'!$A$2:$A$300,0),MATCH($C$2,'Rochelle Loop Info'!$B$1:$Z$1,0)),"No Match")</f>
        <v>No Match</v>
      </c>
      <c r="D169" s="13" t="str">
        <f>IFERROR(INDEX('Rochelle Loop Info'!$B$2:$Z$300,MATCH(I169,'Rochelle Loop Info'!$A$2:$A$300,0),MATCH($D$2,'Rochelle Loop Info'!$B$1:$Z$1,0)),"No Port Info")</f>
        <v>No Port Info</v>
      </c>
      <c r="E169" s="13" t="str">
        <f t="shared" si="22"/>
        <v>No</v>
      </c>
      <c r="F169" s="13" t="str">
        <f t="shared" si="23"/>
        <v>No Match</v>
      </c>
      <c r="G169" s="13" t="str">
        <f>IFERROR(INDEX('Rochelle Loop Info'!$B$2:$Z$300,MATCH(I169,'Rochelle Loop Info'!$A$2:$A$300,0),MATCH($G$2,'Rochelle Loop Info'!$B$1:$Z$1,0)),"No Cust ID")</f>
        <v>No Cust ID</v>
      </c>
      <c r="H169" s="4"/>
      <c r="I169" s="3"/>
      <c r="J169" s="3"/>
      <c r="K169" s="14"/>
      <c r="L169" s="3"/>
      <c r="M169" s="3"/>
      <c r="N169" s="3"/>
      <c r="O169" s="3"/>
      <c r="P169" s="3" t="str">
        <f t="shared" si="30"/>
        <v/>
      </c>
      <c r="Q169" s="3" t="str">
        <f t="shared" si="30"/>
        <v/>
      </c>
      <c r="R169" s="3"/>
      <c r="S169" s="3"/>
      <c r="T169" s="3" t="str">
        <f t="shared" si="31"/>
        <v/>
      </c>
      <c r="U169" s="3" t="str">
        <f t="shared" si="31"/>
        <v/>
      </c>
      <c r="V169" s="3"/>
      <c r="W169" s="3"/>
      <c r="X169" s="3" t="str">
        <f t="shared" si="32"/>
        <v/>
      </c>
      <c r="Y169" s="3" t="str">
        <f t="shared" si="32"/>
        <v/>
      </c>
      <c r="Z169" s="3"/>
      <c r="AA169" s="3"/>
      <c r="AB169" s="3" t="str">
        <f t="shared" si="34"/>
        <v/>
      </c>
      <c r="AC169" s="3" t="str">
        <f t="shared" si="35"/>
        <v/>
      </c>
      <c r="AD169" s="3"/>
      <c r="AE169" s="3"/>
      <c r="AF169" s="3" t="str">
        <f t="shared" si="33"/>
        <v/>
      </c>
      <c r="AG169" s="3" t="str">
        <f t="shared" si="33"/>
        <v/>
      </c>
      <c r="AH169" s="3"/>
    </row>
    <row r="170" spans="1:34" x14ac:dyDescent="0.35">
      <c r="A170" s="11"/>
      <c r="B170" s="2"/>
      <c r="C170" s="13" t="str">
        <f>IFERROR(INDEX('Rochelle Loop Info'!$B$2:$Z$300,MATCH(I170,'Rochelle Loop Info'!$A$2:$A$300,0),MATCH($C$2,'Rochelle Loop Info'!$B$1:$Z$1,0)),"No Match")</f>
        <v>No Match</v>
      </c>
      <c r="D170" s="13" t="str">
        <f>IFERROR(INDEX('Rochelle Loop Info'!$B$2:$Z$300,MATCH(I170,'Rochelle Loop Info'!$A$2:$A$300,0),MATCH($D$2,'Rochelle Loop Info'!$B$1:$Z$1,0)),"No Port Info")</f>
        <v>No Port Info</v>
      </c>
      <c r="E170" s="13" t="str">
        <f t="shared" si="22"/>
        <v>No</v>
      </c>
      <c r="F170" s="13" t="str">
        <f t="shared" si="23"/>
        <v>No Match</v>
      </c>
      <c r="G170" s="13" t="str">
        <f>IFERROR(INDEX('Rochelle Loop Info'!$B$2:$Z$300,MATCH(I170,'Rochelle Loop Info'!$A$2:$A$300,0),MATCH($G$2,'Rochelle Loop Info'!$B$1:$Z$1,0)),"No Cust ID")</f>
        <v>No Cust ID</v>
      </c>
      <c r="H170" s="4"/>
      <c r="I170" s="3"/>
      <c r="J170" s="3"/>
      <c r="K170" s="14"/>
      <c r="L170" s="3"/>
      <c r="M170" s="3"/>
      <c r="N170" s="3"/>
      <c r="O170" s="3"/>
      <c r="P170" s="3" t="str">
        <f t="shared" si="30"/>
        <v/>
      </c>
      <c r="Q170" s="3" t="str">
        <f t="shared" si="30"/>
        <v/>
      </c>
      <c r="R170" s="3"/>
      <c r="S170" s="3"/>
      <c r="T170" s="3" t="str">
        <f t="shared" si="31"/>
        <v/>
      </c>
      <c r="U170" s="3" t="str">
        <f t="shared" si="31"/>
        <v/>
      </c>
      <c r="V170" s="3"/>
      <c r="W170" s="3"/>
      <c r="X170" s="3" t="str">
        <f t="shared" si="32"/>
        <v/>
      </c>
      <c r="Y170" s="3" t="str">
        <f t="shared" si="32"/>
        <v/>
      </c>
      <c r="Z170" s="3"/>
      <c r="AA170" s="3"/>
      <c r="AB170" s="3" t="str">
        <f t="shared" si="34"/>
        <v/>
      </c>
      <c r="AC170" s="3" t="str">
        <f t="shared" si="35"/>
        <v/>
      </c>
      <c r="AD170" s="3"/>
      <c r="AE170" s="3"/>
      <c r="AF170" s="3" t="str">
        <f t="shared" si="33"/>
        <v/>
      </c>
      <c r="AG170" s="3" t="str">
        <f t="shared" si="33"/>
        <v/>
      </c>
      <c r="AH170" s="3"/>
    </row>
    <row r="171" spans="1:34" x14ac:dyDescent="0.35">
      <c r="A171" s="11"/>
      <c r="B171" s="2"/>
      <c r="C171" s="13" t="str">
        <f>IFERROR(INDEX('Rochelle Loop Info'!$B$2:$Z$300,MATCH(I171,'Rochelle Loop Info'!$A$2:$A$300,0),MATCH($C$2,'Rochelle Loop Info'!$B$1:$Z$1,0)),"No Match")</f>
        <v>No Match</v>
      </c>
      <c r="D171" s="13" t="str">
        <f>IFERROR(INDEX('Rochelle Loop Info'!$B$2:$Z$300,MATCH(I171,'Rochelle Loop Info'!$A$2:$A$300,0),MATCH($D$2,'Rochelle Loop Info'!$B$1:$Z$1,0)),"No Port Info")</f>
        <v>No Port Info</v>
      </c>
      <c r="E171" s="13" t="str">
        <f t="shared" si="22"/>
        <v>No</v>
      </c>
      <c r="F171" s="13" t="str">
        <f t="shared" si="23"/>
        <v>No Match</v>
      </c>
      <c r="G171" s="13" t="str">
        <f>IFERROR(INDEX('Rochelle Loop Info'!$B$2:$Z$300,MATCH(I171,'Rochelle Loop Info'!$A$2:$A$300,0),MATCH($G$2,'Rochelle Loop Info'!$B$1:$Z$1,0)),"No Cust ID")</f>
        <v>No Cust ID</v>
      </c>
      <c r="H171" s="4"/>
      <c r="I171" s="3"/>
      <c r="J171" s="3"/>
      <c r="K171" s="14"/>
      <c r="L171" s="3"/>
      <c r="M171" s="3"/>
      <c r="N171" s="3"/>
      <c r="O171" s="3"/>
      <c r="P171" s="3" t="str">
        <f t="shared" si="30"/>
        <v/>
      </c>
      <c r="Q171" s="3" t="str">
        <f t="shared" si="30"/>
        <v/>
      </c>
      <c r="R171" s="3"/>
      <c r="S171" s="3"/>
      <c r="T171" s="3" t="str">
        <f t="shared" si="31"/>
        <v/>
      </c>
      <c r="U171" s="3" t="str">
        <f t="shared" si="31"/>
        <v/>
      </c>
      <c r="V171" s="3"/>
      <c r="W171" s="3"/>
      <c r="X171" s="3" t="str">
        <f t="shared" si="32"/>
        <v/>
      </c>
      <c r="Y171" s="3" t="str">
        <f t="shared" si="32"/>
        <v/>
      </c>
      <c r="Z171" s="3"/>
      <c r="AA171" s="3"/>
      <c r="AB171" s="3" t="str">
        <f t="shared" si="34"/>
        <v/>
      </c>
      <c r="AC171" s="3" t="str">
        <f t="shared" si="35"/>
        <v/>
      </c>
      <c r="AD171" s="3"/>
      <c r="AE171" s="3"/>
      <c r="AF171" s="3" t="str">
        <f t="shared" si="33"/>
        <v/>
      </c>
      <c r="AG171" s="3" t="str">
        <f t="shared" si="33"/>
        <v/>
      </c>
      <c r="AH171" s="3"/>
    </row>
    <row r="172" spans="1:34" x14ac:dyDescent="0.35">
      <c r="A172" s="11"/>
      <c r="B172" s="2"/>
      <c r="C172" s="13" t="str">
        <f>IFERROR(INDEX('Rochelle Loop Info'!$B$2:$Z$300,MATCH(I172,'Rochelle Loop Info'!$A$2:$A$300,0),MATCH($C$2,'Rochelle Loop Info'!$B$1:$Z$1,0)),"No Match")</f>
        <v>No Match</v>
      </c>
      <c r="D172" s="13" t="str">
        <f>IFERROR(INDEX('Rochelle Loop Info'!$B$2:$Z$300,MATCH(I172,'Rochelle Loop Info'!$A$2:$A$300,0),MATCH($D$2,'Rochelle Loop Info'!$B$1:$Z$1,0)),"No Port Info")</f>
        <v>No Port Info</v>
      </c>
      <c r="E172" s="13" t="str">
        <f t="shared" si="22"/>
        <v>No</v>
      </c>
      <c r="F172" s="13" t="str">
        <f t="shared" si="23"/>
        <v>No Match</v>
      </c>
      <c r="G172" s="13" t="str">
        <f>IFERROR(INDEX('Rochelle Loop Info'!$B$2:$Z$300,MATCH(I172,'Rochelle Loop Info'!$A$2:$A$300,0),MATCH($G$2,'Rochelle Loop Info'!$B$1:$Z$1,0)),"No Cust ID")</f>
        <v>No Cust ID</v>
      </c>
      <c r="H172" s="4"/>
      <c r="I172" s="3"/>
      <c r="J172" s="3"/>
      <c r="K172" s="14"/>
      <c r="L172" s="3"/>
      <c r="M172" s="3"/>
      <c r="N172" s="3"/>
      <c r="O172" s="3"/>
      <c r="P172" s="3" t="str">
        <f t="shared" si="30"/>
        <v/>
      </c>
      <c r="Q172" s="3" t="str">
        <f t="shared" si="30"/>
        <v/>
      </c>
      <c r="R172" s="3"/>
      <c r="S172" s="3"/>
      <c r="T172" s="3" t="str">
        <f t="shared" si="31"/>
        <v/>
      </c>
      <c r="U172" s="3" t="str">
        <f t="shared" si="31"/>
        <v/>
      </c>
      <c r="V172" s="3"/>
      <c r="W172" s="3"/>
      <c r="X172" s="3" t="str">
        <f t="shared" si="32"/>
        <v/>
      </c>
      <c r="Y172" s="3" t="str">
        <f t="shared" si="32"/>
        <v/>
      </c>
      <c r="Z172" s="3"/>
      <c r="AA172" s="3"/>
      <c r="AB172" s="3" t="str">
        <f t="shared" si="34"/>
        <v/>
      </c>
      <c r="AC172" s="3" t="str">
        <f t="shared" si="35"/>
        <v/>
      </c>
      <c r="AD172" s="3"/>
      <c r="AE172" s="3"/>
      <c r="AF172" s="3" t="str">
        <f t="shared" si="33"/>
        <v/>
      </c>
      <c r="AG172" s="3" t="str">
        <f t="shared" si="33"/>
        <v/>
      </c>
      <c r="AH172" s="3"/>
    </row>
    <row r="173" spans="1:34" x14ac:dyDescent="0.35">
      <c r="A173" s="11"/>
      <c r="B173" s="2"/>
      <c r="C173" s="13" t="str">
        <f>IFERROR(INDEX('Rochelle Loop Info'!$B$2:$Z$300,MATCH(I173,'Rochelle Loop Info'!$A$2:$A$300,0),MATCH($C$2,'Rochelle Loop Info'!$B$1:$Z$1,0)),"No Match")</f>
        <v>No Match</v>
      </c>
      <c r="D173" s="13" t="str">
        <f>IFERROR(INDEX('Rochelle Loop Info'!$B$2:$Z$300,MATCH(I173,'Rochelle Loop Info'!$A$2:$A$300,0),MATCH($D$2,'Rochelle Loop Info'!$B$1:$Z$1,0)),"No Port Info")</f>
        <v>No Port Info</v>
      </c>
      <c r="E173" s="13" t="str">
        <f t="shared" si="22"/>
        <v>No</v>
      </c>
      <c r="F173" s="13" t="str">
        <f t="shared" si="23"/>
        <v>No Match</v>
      </c>
      <c r="G173" s="13" t="str">
        <f>IFERROR(INDEX('Rochelle Loop Info'!$B$2:$Z$300,MATCH(I173,'Rochelle Loop Info'!$A$2:$A$300,0),MATCH($G$2,'Rochelle Loop Info'!$B$1:$Z$1,0)),"No Cust ID")</f>
        <v>No Cust ID</v>
      </c>
      <c r="H173" s="4"/>
      <c r="I173" s="3"/>
      <c r="J173" s="3"/>
      <c r="K173" s="14"/>
      <c r="L173" s="3"/>
      <c r="M173" s="3"/>
      <c r="N173" s="3"/>
      <c r="O173" s="3"/>
      <c r="P173" s="3" t="str">
        <f t="shared" si="30"/>
        <v/>
      </c>
      <c r="Q173" s="3" t="str">
        <f t="shared" si="30"/>
        <v/>
      </c>
      <c r="R173" s="3"/>
      <c r="S173" s="3"/>
      <c r="T173" s="3" t="str">
        <f t="shared" si="31"/>
        <v/>
      </c>
      <c r="U173" s="3" t="str">
        <f t="shared" si="31"/>
        <v/>
      </c>
      <c r="V173" s="3"/>
      <c r="W173" s="3"/>
      <c r="X173" s="3" t="str">
        <f t="shared" si="32"/>
        <v/>
      </c>
      <c r="Y173" s="3" t="str">
        <f t="shared" si="32"/>
        <v/>
      </c>
      <c r="Z173" s="3"/>
      <c r="AA173" s="3"/>
      <c r="AB173" s="3" t="str">
        <f t="shared" si="34"/>
        <v/>
      </c>
      <c r="AC173" s="3" t="str">
        <f t="shared" si="35"/>
        <v/>
      </c>
      <c r="AD173" s="3"/>
      <c r="AE173" s="3"/>
      <c r="AF173" s="3" t="str">
        <f t="shared" si="33"/>
        <v/>
      </c>
      <c r="AG173" s="3" t="str">
        <f t="shared" si="33"/>
        <v/>
      </c>
      <c r="AH173" s="3"/>
    </row>
    <row r="174" spans="1:34" x14ac:dyDescent="0.35">
      <c r="A174" s="11"/>
      <c r="B174" s="2"/>
      <c r="C174" s="13" t="str">
        <f>IFERROR(INDEX('Rochelle Loop Info'!$B$2:$Z$300,MATCH(I174,'Rochelle Loop Info'!$A$2:$A$300,0),MATCH($C$2,'Rochelle Loop Info'!$B$1:$Z$1,0)),"No Match")</f>
        <v>No Match</v>
      </c>
      <c r="D174" s="13" t="str">
        <f>IFERROR(INDEX('Rochelle Loop Info'!$B$2:$Z$300,MATCH(I174,'Rochelle Loop Info'!$A$2:$A$300,0),MATCH($D$2,'Rochelle Loop Info'!$B$1:$Z$1,0)),"No Port Info")</f>
        <v>No Port Info</v>
      </c>
      <c r="E174" s="13" t="str">
        <f t="shared" si="22"/>
        <v>No</v>
      </c>
      <c r="F174" s="13" t="str">
        <f t="shared" si="23"/>
        <v>No Match</v>
      </c>
      <c r="G174" s="13" t="str">
        <f>IFERROR(INDEX('Rochelle Loop Info'!$B$2:$Z$300,MATCH(I174,'Rochelle Loop Info'!$A$2:$A$300,0),MATCH($G$2,'Rochelle Loop Info'!$B$1:$Z$1,0)),"No Cust ID")</f>
        <v>No Cust ID</v>
      </c>
      <c r="H174" s="4"/>
      <c r="I174" s="3"/>
      <c r="J174" s="3"/>
      <c r="K174" s="14"/>
      <c r="L174" s="3"/>
      <c r="M174" s="3"/>
      <c r="N174" s="3"/>
      <c r="O174" s="3"/>
      <c r="P174" s="3" t="str">
        <f t="shared" si="30"/>
        <v/>
      </c>
      <c r="Q174" s="3" t="str">
        <f t="shared" si="30"/>
        <v/>
      </c>
      <c r="R174" s="3"/>
      <c r="S174" s="3"/>
      <c r="T174" s="3" t="str">
        <f t="shared" si="31"/>
        <v/>
      </c>
      <c r="U174" s="3" t="str">
        <f t="shared" si="31"/>
        <v/>
      </c>
      <c r="V174" s="3"/>
      <c r="W174" s="3"/>
      <c r="X174" s="3" t="str">
        <f t="shared" si="32"/>
        <v/>
      </c>
      <c r="Y174" s="3" t="str">
        <f t="shared" si="32"/>
        <v/>
      </c>
      <c r="Z174" s="3"/>
      <c r="AA174" s="3"/>
      <c r="AB174" s="3" t="str">
        <f t="shared" si="34"/>
        <v/>
      </c>
      <c r="AC174" s="3" t="str">
        <f t="shared" si="35"/>
        <v/>
      </c>
      <c r="AD174" s="3"/>
      <c r="AE174" s="3"/>
      <c r="AF174" s="3" t="str">
        <f t="shared" si="33"/>
        <v/>
      </c>
      <c r="AG174" s="3" t="str">
        <f t="shared" si="33"/>
        <v/>
      </c>
      <c r="AH174" s="3"/>
    </row>
    <row r="175" spans="1:34" x14ac:dyDescent="0.35">
      <c r="A175" s="11"/>
      <c r="B175" s="2"/>
      <c r="C175" s="13" t="str">
        <f>IFERROR(INDEX('Rochelle Loop Info'!$B$2:$Z$300,MATCH(I175,'Rochelle Loop Info'!$A$2:$A$300,0),MATCH($C$2,'Rochelle Loop Info'!$B$1:$Z$1,0)),"No Match")</f>
        <v>No Match</v>
      </c>
      <c r="D175" s="13" t="str">
        <f>IFERROR(INDEX('Rochelle Loop Info'!$B$2:$Z$300,MATCH(I175,'Rochelle Loop Info'!$A$2:$A$300,0),MATCH($D$2,'Rochelle Loop Info'!$B$1:$Z$1,0)),"No Port Info")</f>
        <v>No Port Info</v>
      </c>
      <c r="E175" s="13" t="str">
        <f t="shared" si="22"/>
        <v>No</v>
      </c>
      <c r="F175" s="13" t="str">
        <f t="shared" si="23"/>
        <v>No Match</v>
      </c>
      <c r="G175" s="13" t="str">
        <f>IFERROR(INDEX('Rochelle Loop Info'!$B$2:$Z$300,MATCH(I175,'Rochelle Loop Info'!$A$2:$A$300,0),MATCH($G$2,'Rochelle Loop Info'!$B$1:$Z$1,0)),"No Cust ID")</f>
        <v>No Cust ID</v>
      </c>
      <c r="H175" s="4"/>
      <c r="I175" s="3"/>
      <c r="J175" s="3"/>
      <c r="K175" s="14"/>
      <c r="L175" s="3"/>
      <c r="M175" s="3"/>
      <c r="N175" s="3"/>
      <c r="O175" s="3"/>
      <c r="P175" s="3" t="str">
        <f t="shared" si="30"/>
        <v/>
      </c>
      <c r="Q175" s="3" t="str">
        <f t="shared" si="30"/>
        <v/>
      </c>
      <c r="R175" s="3"/>
      <c r="S175" s="3"/>
      <c r="T175" s="3" t="str">
        <f t="shared" si="31"/>
        <v/>
      </c>
      <c r="U175" s="3" t="str">
        <f t="shared" si="31"/>
        <v/>
      </c>
      <c r="V175" s="3"/>
      <c r="W175" s="3"/>
      <c r="X175" s="3" t="str">
        <f t="shared" si="32"/>
        <v/>
      </c>
      <c r="Y175" s="3" t="str">
        <f t="shared" si="32"/>
        <v/>
      </c>
      <c r="Z175" s="3"/>
      <c r="AA175" s="3"/>
      <c r="AB175" s="3" t="str">
        <f t="shared" si="34"/>
        <v/>
      </c>
      <c r="AC175" s="3" t="str">
        <f t="shared" si="35"/>
        <v/>
      </c>
      <c r="AD175" s="3"/>
      <c r="AE175" s="3"/>
      <c r="AF175" s="3" t="str">
        <f t="shared" si="33"/>
        <v/>
      </c>
      <c r="AG175" s="3" t="str">
        <f t="shared" si="33"/>
        <v/>
      </c>
      <c r="AH175" s="3"/>
    </row>
    <row r="176" spans="1:34" x14ac:dyDescent="0.35">
      <c r="A176" s="11"/>
      <c r="B176" s="2"/>
      <c r="C176" s="13" t="str">
        <f>IFERROR(INDEX('Rochelle Loop Info'!$B$2:$Z$300,MATCH(I176,'Rochelle Loop Info'!$A$2:$A$300,0),MATCH($C$2,'Rochelle Loop Info'!$B$1:$Z$1,0)),"No Match")</f>
        <v>No Match</v>
      </c>
      <c r="D176" s="13" t="str">
        <f>IFERROR(INDEX('Rochelle Loop Info'!$B$2:$Z$300,MATCH(I176,'Rochelle Loop Info'!$A$2:$A$300,0),MATCH($D$2,'Rochelle Loop Info'!$B$1:$Z$1,0)),"No Port Info")</f>
        <v>No Port Info</v>
      </c>
      <c r="E176" s="13" t="str">
        <f t="shared" si="22"/>
        <v>No</v>
      </c>
      <c r="F176" s="13" t="str">
        <f t="shared" si="23"/>
        <v>No Match</v>
      </c>
      <c r="G176" s="13" t="str">
        <f>IFERROR(INDEX('Rochelle Loop Info'!$B$2:$Z$300,MATCH(I176,'Rochelle Loop Info'!$A$2:$A$300,0),MATCH($G$2,'Rochelle Loop Info'!$B$1:$Z$1,0)),"No Cust ID")</f>
        <v>No Cust ID</v>
      </c>
      <c r="H176" s="4"/>
      <c r="I176" s="3"/>
      <c r="J176" s="3"/>
      <c r="K176" s="14"/>
      <c r="L176" s="3"/>
      <c r="M176" s="3"/>
      <c r="N176" s="3"/>
      <c r="O176" s="3"/>
      <c r="P176" s="3" t="str">
        <f t="shared" si="30"/>
        <v/>
      </c>
      <c r="Q176" s="3" t="str">
        <f t="shared" si="30"/>
        <v/>
      </c>
      <c r="R176" s="3"/>
      <c r="S176" s="3"/>
      <c r="T176" s="3" t="str">
        <f t="shared" si="31"/>
        <v/>
      </c>
      <c r="U176" s="3" t="str">
        <f t="shared" si="31"/>
        <v/>
      </c>
      <c r="V176" s="3"/>
      <c r="W176" s="3"/>
      <c r="X176" s="3" t="str">
        <f t="shared" si="32"/>
        <v/>
      </c>
      <c r="Y176" s="3" t="str">
        <f t="shared" si="32"/>
        <v/>
      </c>
      <c r="Z176" s="3"/>
      <c r="AA176" s="3"/>
      <c r="AB176" s="3" t="str">
        <f t="shared" si="34"/>
        <v/>
      </c>
      <c r="AC176" s="3" t="str">
        <f t="shared" si="35"/>
        <v/>
      </c>
      <c r="AD176" s="3"/>
      <c r="AE176" s="3"/>
      <c r="AF176" s="3" t="str">
        <f t="shared" si="33"/>
        <v/>
      </c>
      <c r="AG176" s="3" t="str">
        <f t="shared" si="33"/>
        <v/>
      </c>
      <c r="AH176" s="3"/>
    </row>
    <row r="177" spans="1:34" x14ac:dyDescent="0.35">
      <c r="A177" s="11"/>
      <c r="B177" s="2"/>
      <c r="C177" s="13" t="str">
        <f>IFERROR(INDEX('Rochelle Loop Info'!$B$2:$Z$300,MATCH(I177,'Rochelle Loop Info'!$A$2:$A$300,0),MATCH($C$2,'Rochelle Loop Info'!$B$1:$Z$1,0)),"No Match")</f>
        <v>No Match</v>
      </c>
      <c r="D177" s="13" t="str">
        <f>IFERROR(INDEX('Rochelle Loop Info'!$B$2:$Z$300,MATCH(I177,'Rochelle Loop Info'!$A$2:$A$300,0),MATCH($D$2,'Rochelle Loop Info'!$B$1:$Z$1,0)),"No Port Info")</f>
        <v>No Port Info</v>
      </c>
      <c r="E177" s="13" t="str">
        <f t="shared" si="22"/>
        <v>No</v>
      </c>
      <c r="F177" s="13" t="str">
        <f t="shared" si="23"/>
        <v>No Match</v>
      </c>
      <c r="G177" s="13" t="str">
        <f>IFERROR(INDEX('Rochelle Loop Info'!$B$2:$Z$300,MATCH(I177,'Rochelle Loop Info'!$A$2:$A$300,0),MATCH($G$2,'Rochelle Loop Info'!$B$1:$Z$1,0)),"No Cust ID")</f>
        <v>No Cust ID</v>
      </c>
      <c r="H177" s="4"/>
      <c r="I177" s="3"/>
      <c r="J177" s="3"/>
      <c r="K177" s="14"/>
      <c r="L177" s="3"/>
      <c r="M177" s="3"/>
      <c r="N177" s="3"/>
      <c r="O177" s="3"/>
      <c r="P177" s="3" t="str">
        <f t="shared" si="30"/>
        <v/>
      </c>
      <c r="Q177" s="3" t="str">
        <f t="shared" si="30"/>
        <v/>
      </c>
      <c r="R177" s="3"/>
      <c r="S177" s="3"/>
      <c r="T177" s="3" t="str">
        <f t="shared" si="31"/>
        <v/>
      </c>
      <c r="U177" s="3" t="str">
        <f t="shared" si="31"/>
        <v/>
      </c>
      <c r="V177" s="3"/>
      <c r="W177" s="3"/>
      <c r="X177" s="3" t="str">
        <f t="shared" si="32"/>
        <v/>
      </c>
      <c r="Y177" s="3" t="str">
        <f t="shared" si="32"/>
        <v/>
      </c>
      <c r="Z177" s="3"/>
      <c r="AA177" s="3"/>
      <c r="AB177" s="3" t="str">
        <f t="shared" si="34"/>
        <v/>
      </c>
      <c r="AC177" s="3" t="str">
        <f t="shared" si="35"/>
        <v/>
      </c>
      <c r="AD177" s="3"/>
      <c r="AE177" s="3"/>
      <c r="AF177" s="3" t="str">
        <f t="shared" si="33"/>
        <v/>
      </c>
      <c r="AG177" s="3" t="str">
        <f t="shared" si="33"/>
        <v/>
      </c>
      <c r="AH177" s="3"/>
    </row>
    <row r="178" spans="1:34" x14ac:dyDescent="0.35">
      <c r="A178" s="11"/>
      <c r="B178" s="2"/>
      <c r="C178" s="13" t="str">
        <f>IFERROR(INDEX('Rochelle Loop Info'!$B$2:$Z$300,MATCH(I178,'Rochelle Loop Info'!$A$2:$A$300,0),MATCH($C$2,'Rochelle Loop Info'!$B$1:$Z$1,0)),"No Match")</f>
        <v>No Match</v>
      </c>
      <c r="D178" s="13" t="str">
        <f>IFERROR(INDEX('Rochelle Loop Info'!$B$2:$Z$300,MATCH(I178,'Rochelle Loop Info'!$A$2:$A$300,0),MATCH($D$2,'Rochelle Loop Info'!$B$1:$Z$1,0)),"No Port Info")</f>
        <v>No Port Info</v>
      </c>
      <c r="E178" s="13" t="str">
        <f t="shared" si="22"/>
        <v>No</v>
      </c>
      <c r="F178" s="13" t="str">
        <f t="shared" si="23"/>
        <v>No Match</v>
      </c>
      <c r="G178" s="13" t="str">
        <f>IFERROR(INDEX('Rochelle Loop Info'!$B$2:$Z$300,MATCH(I178,'Rochelle Loop Info'!$A$2:$A$300,0),MATCH($G$2,'Rochelle Loop Info'!$B$1:$Z$1,0)),"No Cust ID")</f>
        <v>No Cust ID</v>
      </c>
      <c r="H178" s="4"/>
      <c r="I178" s="3"/>
      <c r="J178" s="3"/>
      <c r="K178" s="14"/>
      <c r="L178" s="3"/>
      <c r="M178" s="3"/>
      <c r="N178" s="3"/>
      <c r="O178" s="3"/>
      <c r="P178" s="3" t="str">
        <f t="shared" si="30"/>
        <v/>
      </c>
      <c r="Q178" s="3" t="str">
        <f t="shared" si="30"/>
        <v/>
      </c>
      <c r="R178" s="3"/>
      <c r="S178" s="3"/>
      <c r="T178" s="3" t="str">
        <f t="shared" si="31"/>
        <v/>
      </c>
      <c r="U178" s="3" t="str">
        <f t="shared" si="31"/>
        <v/>
      </c>
      <c r="V178" s="3"/>
      <c r="W178" s="3"/>
      <c r="X178" s="3" t="str">
        <f t="shared" si="32"/>
        <v/>
      </c>
      <c r="Y178" s="3" t="str">
        <f t="shared" si="32"/>
        <v/>
      </c>
      <c r="Z178" s="3"/>
      <c r="AA178" s="3"/>
      <c r="AB178" s="3" t="str">
        <f t="shared" si="34"/>
        <v/>
      </c>
      <c r="AC178" s="3" t="str">
        <f t="shared" si="35"/>
        <v/>
      </c>
      <c r="AD178" s="3"/>
      <c r="AE178" s="3"/>
      <c r="AF178" s="3" t="str">
        <f t="shared" si="33"/>
        <v/>
      </c>
      <c r="AG178" s="3" t="str">
        <f t="shared" si="33"/>
        <v/>
      </c>
      <c r="AH178" s="3"/>
    </row>
    <row r="179" spans="1:34" x14ac:dyDescent="0.35">
      <c r="A179" s="11"/>
      <c r="B179" s="2"/>
      <c r="C179" s="13" t="str">
        <f>IFERROR(INDEX('Rochelle Loop Info'!$B$2:$Z$300,MATCH(I179,'Rochelle Loop Info'!$A$2:$A$300,0),MATCH($C$2,'Rochelle Loop Info'!$B$1:$Z$1,0)),"No Match")</f>
        <v>No Match</v>
      </c>
      <c r="D179" s="13" t="str">
        <f>IFERROR(INDEX('Rochelle Loop Info'!$B$2:$Z$300,MATCH(I179,'Rochelle Loop Info'!$A$2:$A$300,0),MATCH($D$2,'Rochelle Loop Info'!$B$1:$Z$1,0)),"No Port Info")</f>
        <v>No Port Info</v>
      </c>
      <c r="E179" s="13" t="str">
        <f t="shared" si="22"/>
        <v>No</v>
      </c>
      <c r="F179" s="13" t="str">
        <f t="shared" si="23"/>
        <v>No Match</v>
      </c>
      <c r="G179" s="13" t="str">
        <f>IFERROR(INDEX('Rochelle Loop Info'!$B$2:$Z$300,MATCH(I179,'Rochelle Loop Info'!$A$2:$A$300,0),MATCH($G$2,'Rochelle Loop Info'!$B$1:$Z$1,0)),"No Cust ID")</f>
        <v>No Cust ID</v>
      </c>
      <c r="H179" s="4"/>
      <c r="I179" s="3"/>
      <c r="J179" s="3"/>
      <c r="K179" s="14"/>
      <c r="L179" s="3"/>
      <c r="M179" s="3"/>
      <c r="N179" s="3"/>
      <c r="O179" s="3"/>
      <c r="P179" s="3" t="str">
        <f t="shared" si="30"/>
        <v/>
      </c>
      <c r="Q179" s="3" t="str">
        <f t="shared" si="30"/>
        <v/>
      </c>
      <c r="R179" s="3"/>
      <c r="S179" s="3"/>
      <c r="T179" s="3" t="str">
        <f t="shared" si="31"/>
        <v/>
      </c>
      <c r="U179" s="3" t="str">
        <f t="shared" si="31"/>
        <v/>
      </c>
      <c r="V179" s="3"/>
      <c r="W179" s="3"/>
      <c r="X179" s="3" t="str">
        <f t="shared" si="32"/>
        <v/>
      </c>
      <c r="Y179" s="3" t="str">
        <f t="shared" si="32"/>
        <v/>
      </c>
      <c r="Z179" s="3"/>
      <c r="AA179" s="3"/>
      <c r="AB179" s="3" t="str">
        <f t="shared" si="34"/>
        <v/>
      </c>
      <c r="AC179" s="3" t="str">
        <f t="shared" si="35"/>
        <v/>
      </c>
      <c r="AD179" s="3"/>
      <c r="AE179" s="3"/>
      <c r="AF179" s="3" t="str">
        <f t="shared" si="33"/>
        <v/>
      </c>
      <c r="AG179" s="3" t="str">
        <f t="shared" si="33"/>
        <v/>
      </c>
      <c r="AH179" s="3"/>
    </row>
    <row r="180" spans="1:34" x14ac:dyDescent="0.35">
      <c r="A180" s="11"/>
      <c r="B180" s="2"/>
      <c r="C180" s="13" t="str">
        <f>IFERROR(INDEX('Rochelle Loop Info'!$B$2:$Z$300,MATCH(I180,'Rochelle Loop Info'!$A$2:$A$300,0),MATCH($C$2,'Rochelle Loop Info'!$B$1:$Z$1,0)),"No Match")</f>
        <v>No Match</v>
      </c>
      <c r="D180" s="13" t="str">
        <f>IFERROR(INDEX('Rochelle Loop Info'!$B$2:$Z$300,MATCH(I180,'Rochelle Loop Info'!$A$2:$A$300,0),MATCH($D$2,'Rochelle Loop Info'!$B$1:$Z$1,0)),"No Port Info")</f>
        <v>No Port Info</v>
      </c>
      <c r="E180" s="13" t="str">
        <f t="shared" si="22"/>
        <v>No</v>
      </c>
      <c r="F180" s="13" t="str">
        <f t="shared" si="23"/>
        <v>No Match</v>
      </c>
      <c r="G180" s="13" t="str">
        <f>IFERROR(INDEX('Rochelle Loop Info'!$B$2:$Z$300,MATCH(I180,'Rochelle Loop Info'!$A$2:$A$300,0),MATCH($G$2,'Rochelle Loop Info'!$B$1:$Z$1,0)),"No Cust ID")</f>
        <v>No Cust ID</v>
      </c>
      <c r="H180" s="4"/>
      <c r="I180" s="3"/>
      <c r="J180" s="3"/>
      <c r="K180" s="14"/>
      <c r="L180" s="3"/>
      <c r="M180" s="3"/>
      <c r="N180" s="3"/>
      <c r="O180" s="3"/>
      <c r="P180" s="3" t="str">
        <f t="shared" si="30"/>
        <v/>
      </c>
      <c r="Q180" s="3" t="str">
        <f t="shared" si="30"/>
        <v/>
      </c>
      <c r="R180" s="3"/>
      <c r="S180" s="3"/>
      <c r="T180" s="3" t="str">
        <f t="shared" si="31"/>
        <v/>
      </c>
      <c r="U180" s="3" t="str">
        <f t="shared" si="31"/>
        <v/>
      </c>
      <c r="V180" s="3"/>
      <c r="W180" s="3"/>
      <c r="X180" s="3" t="str">
        <f t="shared" si="32"/>
        <v/>
      </c>
      <c r="Y180" s="3" t="str">
        <f t="shared" si="32"/>
        <v/>
      </c>
      <c r="Z180" s="3"/>
      <c r="AA180" s="3"/>
      <c r="AB180" s="3" t="str">
        <f t="shared" si="34"/>
        <v/>
      </c>
      <c r="AC180" s="3" t="str">
        <f t="shared" si="35"/>
        <v/>
      </c>
      <c r="AD180" s="3"/>
      <c r="AE180" s="3"/>
      <c r="AF180" s="3" t="str">
        <f t="shared" si="33"/>
        <v/>
      </c>
      <c r="AG180" s="3" t="str">
        <f t="shared" si="33"/>
        <v/>
      </c>
      <c r="AH180" s="3"/>
    </row>
    <row r="181" spans="1:34" x14ac:dyDescent="0.35">
      <c r="A181" s="11"/>
      <c r="B181" s="2"/>
      <c r="C181" s="13" t="str">
        <f>IFERROR(INDEX('Rochelle Loop Info'!$B$2:$Z$300,MATCH(I181,'Rochelle Loop Info'!$A$2:$A$300,0),MATCH($C$2,'Rochelle Loop Info'!$B$1:$Z$1,0)),"No Match")</f>
        <v>No Match</v>
      </c>
      <c r="D181" s="13" t="str">
        <f>IFERROR(INDEX('Rochelle Loop Info'!$B$2:$Z$300,MATCH(I181,'Rochelle Loop Info'!$A$2:$A$300,0),MATCH($D$2,'Rochelle Loop Info'!$B$1:$Z$1,0)),"No Port Info")</f>
        <v>No Port Info</v>
      </c>
      <c r="E181" s="13" t="str">
        <f t="shared" si="22"/>
        <v>No</v>
      </c>
      <c r="F181" s="13" t="str">
        <f t="shared" si="23"/>
        <v>No Match</v>
      </c>
      <c r="G181" s="13" t="str">
        <f>IFERROR(INDEX('Rochelle Loop Info'!$B$2:$Z$300,MATCH(I181,'Rochelle Loop Info'!$A$2:$A$300,0),MATCH($G$2,'Rochelle Loop Info'!$B$1:$Z$1,0)),"No Cust ID")</f>
        <v>No Cust ID</v>
      </c>
      <c r="H181" s="4"/>
      <c r="I181" s="3"/>
      <c r="J181" s="3"/>
      <c r="K181" s="14"/>
      <c r="L181" s="3"/>
      <c r="M181" s="3"/>
      <c r="N181" s="3"/>
      <c r="O181" s="3"/>
      <c r="P181" s="3" t="str">
        <f t="shared" si="30"/>
        <v/>
      </c>
      <c r="Q181" s="3" t="str">
        <f t="shared" si="30"/>
        <v/>
      </c>
      <c r="R181" s="3"/>
      <c r="S181" s="3"/>
      <c r="T181" s="3" t="str">
        <f t="shared" si="31"/>
        <v/>
      </c>
      <c r="U181" s="3" t="str">
        <f t="shared" si="31"/>
        <v/>
      </c>
      <c r="V181" s="3"/>
      <c r="W181" s="3"/>
      <c r="X181" s="3" t="str">
        <f t="shared" si="32"/>
        <v/>
      </c>
      <c r="Y181" s="3" t="str">
        <f t="shared" si="32"/>
        <v/>
      </c>
      <c r="Z181" s="3"/>
      <c r="AA181" s="3"/>
      <c r="AB181" s="3" t="str">
        <f t="shared" si="34"/>
        <v/>
      </c>
      <c r="AC181" s="3" t="str">
        <f t="shared" si="35"/>
        <v/>
      </c>
      <c r="AD181" s="3"/>
      <c r="AE181" s="3"/>
      <c r="AF181" s="3" t="str">
        <f t="shared" si="33"/>
        <v/>
      </c>
      <c r="AG181" s="3" t="str">
        <f t="shared" si="33"/>
        <v/>
      </c>
      <c r="AH181" s="3"/>
    </row>
    <row r="182" spans="1:34" x14ac:dyDescent="0.35">
      <c r="A182" s="11"/>
      <c r="B182" s="2"/>
      <c r="C182" s="13" t="str">
        <f>IFERROR(INDEX('Rochelle Loop Info'!$B$2:$Z$300,MATCH(I182,'Rochelle Loop Info'!$A$2:$A$300,0),MATCH($C$2,'Rochelle Loop Info'!$B$1:$Z$1,0)),"No Match")</f>
        <v>No Match</v>
      </c>
      <c r="D182" s="13" t="str">
        <f>IFERROR(INDEX('Rochelle Loop Info'!$B$2:$Z$300,MATCH(I182,'Rochelle Loop Info'!$A$2:$A$300,0),MATCH($D$2,'Rochelle Loop Info'!$B$1:$Z$1,0)),"No Port Info")</f>
        <v>No Port Info</v>
      </c>
      <c r="E182" s="13" t="str">
        <f t="shared" si="22"/>
        <v>No</v>
      </c>
      <c r="F182" s="13" t="str">
        <f t="shared" si="23"/>
        <v>No Match</v>
      </c>
      <c r="G182" s="13" t="str">
        <f>IFERROR(INDEX('Rochelle Loop Info'!$B$2:$Z$300,MATCH(I182,'Rochelle Loop Info'!$A$2:$A$300,0),MATCH($G$2,'Rochelle Loop Info'!$B$1:$Z$1,0)),"No Cust ID")</f>
        <v>No Cust ID</v>
      </c>
      <c r="H182" s="4"/>
      <c r="I182" s="3"/>
      <c r="J182" s="3"/>
      <c r="K182" s="14"/>
      <c r="L182" s="3"/>
      <c r="M182" s="3"/>
      <c r="N182" s="3"/>
      <c r="O182" s="3"/>
      <c r="P182" s="3" t="str">
        <f t="shared" si="30"/>
        <v/>
      </c>
      <c r="Q182" s="3" t="str">
        <f t="shared" si="30"/>
        <v/>
      </c>
      <c r="R182" s="3"/>
      <c r="S182" s="3"/>
      <c r="T182" s="3" t="str">
        <f t="shared" si="31"/>
        <v/>
      </c>
      <c r="U182" s="3" t="str">
        <f t="shared" si="31"/>
        <v/>
      </c>
      <c r="V182" s="3"/>
      <c r="W182" s="3"/>
      <c r="X182" s="3" t="str">
        <f t="shared" si="32"/>
        <v/>
      </c>
      <c r="Y182" s="3" t="str">
        <f t="shared" si="32"/>
        <v/>
      </c>
      <c r="Z182" s="3"/>
      <c r="AA182" s="3"/>
      <c r="AB182" s="3" t="str">
        <f t="shared" si="34"/>
        <v/>
      </c>
      <c r="AC182" s="3" t="str">
        <f t="shared" si="35"/>
        <v/>
      </c>
      <c r="AD182" s="3"/>
      <c r="AE182" s="3"/>
      <c r="AF182" s="3" t="str">
        <f t="shared" si="33"/>
        <v/>
      </c>
      <c r="AG182" s="3" t="str">
        <f t="shared" si="33"/>
        <v/>
      </c>
      <c r="AH182" s="3"/>
    </row>
    <row r="183" spans="1:34" x14ac:dyDescent="0.35">
      <c r="A183" s="11"/>
      <c r="B183" s="2"/>
      <c r="C183" s="13" t="str">
        <f>IFERROR(INDEX('Rochelle Loop Info'!$B$2:$Z$300,MATCH(I183,'Rochelle Loop Info'!$A$2:$A$300,0),MATCH($C$2,'Rochelle Loop Info'!$B$1:$Z$1,0)),"No Match")</f>
        <v>No Match</v>
      </c>
      <c r="D183" s="13" t="str">
        <f>IFERROR(INDEX('Rochelle Loop Info'!$B$2:$Z$300,MATCH(I183,'Rochelle Loop Info'!$A$2:$A$300,0),MATCH($D$2,'Rochelle Loop Info'!$B$1:$Z$1,0)),"No Port Info")</f>
        <v>No Port Info</v>
      </c>
      <c r="E183" s="13" t="str">
        <f t="shared" si="22"/>
        <v>No</v>
      </c>
      <c r="F183" s="13" t="str">
        <f t="shared" si="23"/>
        <v>No Match</v>
      </c>
      <c r="G183" s="13" t="str">
        <f>IFERROR(INDEX('Rochelle Loop Info'!$B$2:$Z$300,MATCH(I183,'Rochelle Loop Info'!$A$2:$A$300,0),MATCH($G$2,'Rochelle Loop Info'!$B$1:$Z$1,0)),"No Cust ID")</f>
        <v>No Cust ID</v>
      </c>
      <c r="H183" s="4"/>
      <c r="I183" s="3"/>
      <c r="J183" s="3"/>
      <c r="K183" s="14"/>
      <c r="L183" s="3"/>
      <c r="M183" s="3"/>
      <c r="N183" s="3"/>
      <c r="O183" s="3"/>
      <c r="P183" s="3" t="str">
        <f t="shared" si="30"/>
        <v/>
      </c>
      <c r="Q183" s="3" t="str">
        <f t="shared" si="30"/>
        <v/>
      </c>
      <c r="R183" s="3"/>
      <c r="S183" s="3"/>
      <c r="T183" s="3" t="str">
        <f t="shared" si="31"/>
        <v/>
      </c>
      <c r="U183" s="3" t="str">
        <f t="shared" si="31"/>
        <v/>
      </c>
      <c r="V183" s="3"/>
      <c r="W183" s="3"/>
      <c r="X183" s="3" t="str">
        <f t="shared" si="32"/>
        <v/>
      </c>
      <c r="Y183" s="3" t="str">
        <f t="shared" si="32"/>
        <v/>
      </c>
      <c r="Z183" s="3"/>
      <c r="AA183" s="3"/>
      <c r="AB183" s="3" t="str">
        <f t="shared" si="34"/>
        <v/>
      </c>
      <c r="AC183" s="3" t="str">
        <f t="shared" si="35"/>
        <v/>
      </c>
      <c r="AD183" s="3"/>
      <c r="AE183" s="3"/>
      <c r="AF183" s="3" t="str">
        <f t="shared" si="33"/>
        <v/>
      </c>
      <c r="AG183" s="3" t="str">
        <f t="shared" si="33"/>
        <v/>
      </c>
      <c r="AH183" s="3"/>
    </row>
    <row r="184" spans="1:34" x14ac:dyDescent="0.35">
      <c r="A184" s="11"/>
      <c r="B184" s="2"/>
      <c r="C184" s="13" t="str">
        <f>IFERROR(INDEX('Rochelle Loop Info'!$B$2:$Z$300,MATCH(I184,'Rochelle Loop Info'!$A$2:$A$300,0),MATCH($C$2,'Rochelle Loop Info'!$B$1:$Z$1,0)),"No Match")</f>
        <v>No Match</v>
      </c>
      <c r="D184" s="13" t="str">
        <f>IFERROR(INDEX('Rochelle Loop Info'!$B$2:$Z$300,MATCH(I184,'Rochelle Loop Info'!$A$2:$A$300,0),MATCH($D$2,'Rochelle Loop Info'!$B$1:$Z$1,0)),"No Port Info")</f>
        <v>No Port Info</v>
      </c>
      <c r="E184" s="13" t="str">
        <f t="shared" si="22"/>
        <v>No</v>
      </c>
      <c r="F184" s="13" t="str">
        <f t="shared" si="23"/>
        <v>No Match</v>
      </c>
      <c r="G184" s="13" t="str">
        <f>IFERROR(INDEX('Rochelle Loop Info'!$B$2:$Z$300,MATCH(I184,'Rochelle Loop Info'!$A$2:$A$300,0),MATCH($G$2,'Rochelle Loop Info'!$B$1:$Z$1,0)),"No Cust ID")</f>
        <v>No Cust ID</v>
      </c>
      <c r="H184" s="4"/>
      <c r="I184" s="3"/>
      <c r="J184" s="3"/>
      <c r="K184" s="14"/>
      <c r="L184" s="3"/>
      <c r="M184" s="3"/>
      <c r="N184" s="3"/>
      <c r="O184" s="3"/>
      <c r="P184" s="3" t="str">
        <f t="shared" ref="P184:Q203" si="36">IF($O184&lt;&gt;"N/A",TRIM(MID(SUBSTITUTE($O184,"/",REPT(" ",LEN($O184))),(P$2-1)*LEN($O184)+1,LEN($O184))),"")</f>
        <v/>
      </c>
      <c r="Q184" s="3" t="str">
        <f t="shared" si="36"/>
        <v/>
      </c>
      <c r="R184" s="3"/>
      <c r="S184" s="3"/>
      <c r="T184" s="3" t="str">
        <f t="shared" ref="T184:U203" si="37">IF($S184&lt;&gt;"N/A",TRIM(MID(SUBSTITUTE($S184,"/",REPT(" ",LEN($S184))),(T$2-1)*LEN($S184)+1,LEN($S184))),"")</f>
        <v/>
      </c>
      <c r="U184" s="3" t="str">
        <f t="shared" si="37"/>
        <v/>
      </c>
      <c r="V184" s="3"/>
      <c r="W184" s="3"/>
      <c r="X184" s="3" t="str">
        <f t="shared" ref="X184:Y203" si="38">IF($W184&lt;&gt;"N/A",TRIM(MID(SUBSTITUTE($W184,"/",REPT(" ",LEN($W184))),(X$2-1)*LEN($W184)+1,LEN($W184))),"")</f>
        <v/>
      </c>
      <c r="Y184" s="3" t="str">
        <f t="shared" si="38"/>
        <v/>
      </c>
      <c r="Z184" s="3"/>
      <c r="AA184" s="3"/>
      <c r="AB184" s="3" t="str">
        <f t="shared" si="34"/>
        <v/>
      </c>
      <c r="AC184" s="3" t="str">
        <f t="shared" si="35"/>
        <v/>
      </c>
      <c r="AD184" s="3"/>
      <c r="AE184" s="3"/>
      <c r="AF184" s="3" t="str">
        <f t="shared" ref="AF184:AG203" si="39">IF($AE184&lt;&gt;"N/A",TRIM(MID(SUBSTITUTE($AE184,"/",REPT(" ",LEN($AE184))),(AF$2-1)*LEN($AE184)+1,LEN($AE184))),"")</f>
        <v/>
      </c>
      <c r="AG184" s="3" t="str">
        <f t="shared" si="39"/>
        <v/>
      </c>
      <c r="AH184" s="3"/>
    </row>
    <row r="185" spans="1:34" x14ac:dyDescent="0.35">
      <c r="A185" s="11"/>
      <c r="B185" s="2"/>
      <c r="C185" s="13" t="str">
        <f>IFERROR(INDEX('Rochelle Loop Info'!$B$2:$Z$300,MATCH(I185,'Rochelle Loop Info'!$A$2:$A$300,0),MATCH($C$2,'Rochelle Loop Info'!$B$1:$Z$1,0)),"No Match")</f>
        <v>No Match</v>
      </c>
      <c r="D185" s="13" t="str">
        <f>IFERROR(INDEX('Rochelle Loop Info'!$B$2:$Z$300,MATCH(I185,'Rochelle Loop Info'!$A$2:$A$300,0),MATCH($D$2,'Rochelle Loop Info'!$B$1:$Z$1,0)),"No Port Info")</f>
        <v>No Port Info</v>
      </c>
      <c r="E185" s="13" t="str">
        <f t="shared" si="22"/>
        <v>No</v>
      </c>
      <c r="F185" s="13" t="str">
        <f t="shared" si="23"/>
        <v>No Match</v>
      </c>
      <c r="G185" s="13" t="str">
        <f>IFERROR(INDEX('Rochelle Loop Info'!$B$2:$Z$300,MATCH(I185,'Rochelle Loop Info'!$A$2:$A$300,0),MATCH($G$2,'Rochelle Loop Info'!$B$1:$Z$1,0)),"No Cust ID")</f>
        <v>No Cust ID</v>
      </c>
      <c r="H185" s="4"/>
      <c r="I185" s="3"/>
      <c r="J185" s="3"/>
      <c r="K185" s="14"/>
      <c r="L185" s="3"/>
      <c r="M185" s="3"/>
      <c r="N185" s="3"/>
      <c r="O185" s="3"/>
      <c r="P185" s="3" t="str">
        <f t="shared" si="36"/>
        <v/>
      </c>
      <c r="Q185" s="3" t="str">
        <f t="shared" si="36"/>
        <v/>
      </c>
      <c r="R185" s="3"/>
      <c r="S185" s="3"/>
      <c r="T185" s="3" t="str">
        <f t="shared" si="37"/>
        <v/>
      </c>
      <c r="U185" s="3" t="str">
        <f t="shared" si="37"/>
        <v/>
      </c>
      <c r="V185" s="3"/>
      <c r="W185" s="3"/>
      <c r="X185" s="3" t="str">
        <f t="shared" si="38"/>
        <v/>
      </c>
      <c r="Y185" s="3" t="str">
        <f t="shared" si="38"/>
        <v/>
      </c>
      <c r="Z185" s="3"/>
      <c r="AA185" s="3"/>
      <c r="AB185" s="3" t="str">
        <f t="shared" si="34"/>
        <v/>
      </c>
      <c r="AC185" s="3" t="str">
        <f t="shared" si="35"/>
        <v/>
      </c>
      <c r="AD185" s="3"/>
      <c r="AE185" s="3"/>
      <c r="AF185" s="3" t="str">
        <f t="shared" si="39"/>
        <v/>
      </c>
      <c r="AG185" s="3" t="str">
        <f t="shared" si="39"/>
        <v/>
      </c>
      <c r="AH185" s="3"/>
    </row>
    <row r="186" spans="1:34" x14ac:dyDescent="0.35">
      <c r="A186" s="11"/>
      <c r="B186" s="2"/>
      <c r="C186" s="13" t="str">
        <f>IFERROR(INDEX('Rochelle Loop Info'!$B$2:$Z$300,MATCH(I186,'Rochelle Loop Info'!$A$2:$A$300,0),MATCH($C$2,'Rochelle Loop Info'!$B$1:$Z$1,0)),"No Match")</f>
        <v>No Match</v>
      </c>
      <c r="D186" s="13" t="str">
        <f>IFERROR(INDEX('Rochelle Loop Info'!$B$2:$Z$300,MATCH(I186,'Rochelle Loop Info'!$A$2:$A$300,0),MATCH($D$2,'Rochelle Loop Info'!$B$1:$Z$1,0)),"No Port Info")</f>
        <v>No Port Info</v>
      </c>
      <c r="E186" s="13" t="str">
        <f t="shared" si="22"/>
        <v>No</v>
      </c>
      <c r="F186" s="13" t="str">
        <f t="shared" si="23"/>
        <v>No Match</v>
      </c>
      <c r="G186" s="13" t="str">
        <f>IFERROR(INDEX('Rochelle Loop Info'!$B$2:$Z$300,MATCH(I186,'Rochelle Loop Info'!$A$2:$A$300,0),MATCH($G$2,'Rochelle Loop Info'!$B$1:$Z$1,0)),"No Cust ID")</f>
        <v>No Cust ID</v>
      </c>
      <c r="H186" s="4"/>
      <c r="I186" s="3"/>
      <c r="J186" s="3"/>
      <c r="K186" s="14"/>
      <c r="L186" s="3"/>
      <c r="M186" s="3"/>
      <c r="N186" s="3"/>
      <c r="O186" s="3"/>
      <c r="P186" s="3" t="str">
        <f t="shared" si="36"/>
        <v/>
      </c>
      <c r="Q186" s="3" t="str">
        <f t="shared" si="36"/>
        <v/>
      </c>
      <c r="R186" s="3"/>
      <c r="S186" s="3"/>
      <c r="T186" s="3" t="str">
        <f t="shared" si="37"/>
        <v/>
      </c>
      <c r="U186" s="3" t="str">
        <f t="shared" si="37"/>
        <v/>
      </c>
      <c r="V186" s="3"/>
      <c r="W186" s="3"/>
      <c r="X186" s="3" t="str">
        <f t="shared" si="38"/>
        <v/>
      </c>
      <c r="Y186" s="3" t="str">
        <f t="shared" si="38"/>
        <v/>
      </c>
      <c r="Z186" s="3"/>
      <c r="AA186" s="3"/>
      <c r="AB186" s="3" t="str">
        <f t="shared" si="34"/>
        <v/>
      </c>
      <c r="AC186" s="3" t="str">
        <f t="shared" si="35"/>
        <v/>
      </c>
      <c r="AD186" s="3"/>
      <c r="AE186" s="3"/>
      <c r="AF186" s="3" t="str">
        <f t="shared" si="39"/>
        <v/>
      </c>
      <c r="AG186" s="3" t="str">
        <f t="shared" si="39"/>
        <v/>
      </c>
      <c r="AH186" s="3"/>
    </row>
    <row r="187" spans="1:34" x14ac:dyDescent="0.35">
      <c r="A187" s="11"/>
      <c r="B187" s="2"/>
      <c r="C187" s="13" t="str">
        <f>IFERROR(INDEX('Rochelle Loop Info'!$B$2:$Z$300,MATCH(I187,'Rochelle Loop Info'!$A$2:$A$300,0),MATCH($C$2,'Rochelle Loop Info'!$B$1:$Z$1,0)),"No Match")</f>
        <v>No Match</v>
      </c>
      <c r="D187" s="13" t="str">
        <f>IFERROR(INDEX('Rochelle Loop Info'!$B$2:$Z$300,MATCH(I187,'Rochelle Loop Info'!$A$2:$A$300,0),MATCH($D$2,'Rochelle Loop Info'!$B$1:$Z$1,0)),"No Port Info")</f>
        <v>No Port Info</v>
      </c>
      <c r="E187" s="13" t="str">
        <f t="shared" si="22"/>
        <v>No</v>
      </c>
      <c r="F187" s="13" t="str">
        <f t="shared" si="23"/>
        <v>No Match</v>
      </c>
      <c r="G187" s="13" t="str">
        <f>IFERROR(INDEX('Rochelle Loop Info'!$B$2:$Z$300,MATCH(I187,'Rochelle Loop Info'!$A$2:$A$300,0),MATCH($G$2,'Rochelle Loop Info'!$B$1:$Z$1,0)),"No Cust ID")</f>
        <v>No Cust ID</v>
      </c>
      <c r="H187" s="4"/>
      <c r="I187" s="3"/>
      <c r="J187" s="3"/>
      <c r="K187" s="14"/>
      <c r="L187" s="3"/>
      <c r="M187" s="3"/>
      <c r="N187" s="3"/>
      <c r="O187" s="3"/>
      <c r="P187" s="3" t="str">
        <f t="shared" si="36"/>
        <v/>
      </c>
      <c r="Q187" s="3" t="str">
        <f t="shared" si="36"/>
        <v/>
      </c>
      <c r="R187" s="3"/>
      <c r="S187" s="3"/>
      <c r="T187" s="3" t="str">
        <f t="shared" si="37"/>
        <v/>
      </c>
      <c r="U187" s="3" t="str">
        <f t="shared" si="37"/>
        <v/>
      </c>
      <c r="V187" s="3"/>
      <c r="W187" s="3"/>
      <c r="X187" s="3" t="str">
        <f t="shared" si="38"/>
        <v/>
      </c>
      <c r="Y187" s="3" t="str">
        <f t="shared" si="38"/>
        <v/>
      </c>
      <c r="Z187" s="3"/>
      <c r="AA187" s="3"/>
      <c r="AB187" s="3" t="str">
        <f t="shared" si="34"/>
        <v/>
      </c>
      <c r="AC187" s="3" t="str">
        <f t="shared" si="35"/>
        <v/>
      </c>
      <c r="AD187" s="3"/>
      <c r="AE187" s="3"/>
      <c r="AF187" s="3" t="str">
        <f t="shared" si="39"/>
        <v/>
      </c>
      <c r="AG187" s="3" t="str">
        <f t="shared" si="39"/>
        <v/>
      </c>
      <c r="AH187" s="3"/>
    </row>
    <row r="188" spans="1:34" x14ac:dyDescent="0.35">
      <c r="A188" s="11"/>
      <c r="B188" s="2"/>
      <c r="C188" s="13" t="str">
        <f>IFERROR(INDEX('Rochelle Loop Info'!$B$2:$Z$300,MATCH(I188,'Rochelle Loop Info'!$A$2:$A$300,0),MATCH($C$2,'Rochelle Loop Info'!$B$1:$Z$1,0)),"No Match")</f>
        <v>No Match</v>
      </c>
      <c r="D188" s="13" t="str">
        <f>IFERROR(INDEX('Rochelle Loop Info'!$B$2:$Z$300,MATCH(I188,'Rochelle Loop Info'!$A$2:$A$300,0),MATCH($D$2,'Rochelle Loop Info'!$B$1:$Z$1,0)),"No Port Info")</f>
        <v>No Port Info</v>
      </c>
      <c r="E188" s="13" t="str">
        <f t="shared" si="22"/>
        <v>No</v>
      </c>
      <c r="F188" s="13" t="str">
        <f t="shared" si="23"/>
        <v>No Match</v>
      </c>
      <c r="G188" s="13" t="str">
        <f>IFERROR(INDEX('Rochelle Loop Info'!$B$2:$Z$300,MATCH(I188,'Rochelle Loop Info'!$A$2:$A$300,0),MATCH($G$2,'Rochelle Loop Info'!$B$1:$Z$1,0)),"No Cust ID")</f>
        <v>No Cust ID</v>
      </c>
      <c r="H188" s="4"/>
      <c r="I188" s="3"/>
      <c r="J188" s="3"/>
      <c r="K188" s="14"/>
      <c r="L188" s="3"/>
      <c r="M188" s="3"/>
      <c r="N188" s="3"/>
      <c r="O188" s="3"/>
      <c r="P188" s="3" t="str">
        <f t="shared" si="36"/>
        <v/>
      </c>
      <c r="Q188" s="3" t="str">
        <f t="shared" si="36"/>
        <v/>
      </c>
      <c r="R188" s="3"/>
      <c r="S188" s="3"/>
      <c r="T188" s="3" t="str">
        <f t="shared" si="37"/>
        <v/>
      </c>
      <c r="U188" s="3" t="str">
        <f t="shared" si="37"/>
        <v/>
      </c>
      <c r="V188" s="3"/>
      <c r="W188" s="3"/>
      <c r="X188" s="3" t="str">
        <f t="shared" si="38"/>
        <v/>
      </c>
      <c r="Y188" s="3" t="str">
        <f t="shared" si="38"/>
        <v/>
      </c>
      <c r="Z188" s="3"/>
      <c r="AA188" s="3"/>
      <c r="AB188" s="3" t="str">
        <f t="shared" si="34"/>
        <v/>
      </c>
      <c r="AC188" s="3" t="str">
        <f t="shared" si="35"/>
        <v/>
      </c>
      <c r="AD188" s="3"/>
      <c r="AE188" s="3"/>
      <c r="AF188" s="3" t="str">
        <f t="shared" si="39"/>
        <v/>
      </c>
      <c r="AG188" s="3" t="str">
        <f t="shared" si="39"/>
        <v/>
      </c>
      <c r="AH188" s="3"/>
    </row>
    <row r="189" spans="1:34" x14ac:dyDescent="0.35">
      <c r="A189" s="11"/>
      <c r="B189" s="2"/>
      <c r="C189" s="13" t="str">
        <f>IFERROR(INDEX('Rochelle Loop Info'!$B$2:$Z$300,MATCH(I189,'Rochelle Loop Info'!$A$2:$A$300,0),MATCH($C$2,'Rochelle Loop Info'!$B$1:$Z$1,0)),"No Match")</f>
        <v>No Match</v>
      </c>
      <c r="D189" s="13" t="str">
        <f>IFERROR(INDEX('Rochelle Loop Info'!$B$2:$Z$300,MATCH(I189,'Rochelle Loop Info'!$A$2:$A$300,0),MATCH($D$2,'Rochelle Loop Info'!$B$1:$Z$1,0)),"No Port Info")</f>
        <v>No Port Info</v>
      </c>
      <c r="E189" s="13" t="str">
        <f t="shared" si="22"/>
        <v>No</v>
      </c>
      <c r="F189" s="13" t="str">
        <f t="shared" si="23"/>
        <v>No Match</v>
      </c>
      <c r="G189" s="13" t="str">
        <f>IFERROR(INDEX('Rochelle Loop Info'!$B$2:$Z$300,MATCH(I189,'Rochelle Loop Info'!$A$2:$A$300,0),MATCH($G$2,'Rochelle Loop Info'!$B$1:$Z$1,0)),"No Cust ID")</f>
        <v>No Cust ID</v>
      </c>
      <c r="H189" s="4"/>
      <c r="I189" s="3"/>
      <c r="J189" s="3"/>
      <c r="K189" s="14"/>
      <c r="L189" s="3"/>
      <c r="M189" s="3"/>
      <c r="N189" s="3"/>
      <c r="O189" s="3"/>
      <c r="P189" s="3" t="str">
        <f t="shared" si="36"/>
        <v/>
      </c>
      <c r="Q189" s="3" t="str">
        <f t="shared" si="36"/>
        <v/>
      </c>
      <c r="R189" s="3"/>
      <c r="S189" s="3"/>
      <c r="T189" s="3" t="str">
        <f t="shared" si="37"/>
        <v/>
      </c>
      <c r="U189" s="3" t="str">
        <f t="shared" si="37"/>
        <v/>
      </c>
      <c r="V189" s="3"/>
      <c r="W189" s="3"/>
      <c r="X189" s="3" t="str">
        <f t="shared" si="38"/>
        <v/>
      </c>
      <c r="Y189" s="3" t="str">
        <f t="shared" si="38"/>
        <v/>
      </c>
      <c r="Z189" s="3"/>
      <c r="AA189" s="3"/>
      <c r="AB189" s="3" t="str">
        <f t="shared" si="34"/>
        <v/>
      </c>
      <c r="AC189" s="3" t="str">
        <f t="shared" si="35"/>
        <v/>
      </c>
      <c r="AD189" s="3"/>
      <c r="AE189" s="3"/>
      <c r="AF189" s="3" t="str">
        <f t="shared" si="39"/>
        <v/>
      </c>
      <c r="AG189" s="3" t="str">
        <f t="shared" si="39"/>
        <v/>
      </c>
      <c r="AH189" s="3"/>
    </row>
    <row r="190" spans="1:34" x14ac:dyDescent="0.35">
      <c r="A190" s="11"/>
      <c r="B190" s="2"/>
      <c r="C190" s="13" t="str">
        <f>IFERROR(INDEX('Rochelle Loop Info'!$B$2:$Z$300,MATCH(I190,'Rochelle Loop Info'!$A$2:$A$300,0),MATCH($C$2,'Rochelle Loop Info'!$B$1:$Z$1,0)),"No Match")</f>
        <v>No Match</v>
      </c>
      <c r="D190" s="13" t="str">
        <f>IFERROR(INDEX('Rochelle Loop Info'!$B$2:$Z$300,MATCH(I190,'Rochelle Loop Info'!$A$2:$A$300,0),MATCH($D$2,'Rochelle Loop Info'!$B$1:$Z$1,0)),"No Port Info")</f>
        <v>No Port Info</v>
      </c>
      <c r="E190" s="13" t="str">
        <f t="shared" si="22"/>
        <v>No</v>
      </c>
      <c r="F190" s="13" t="str">
        <f t="shared" si="23"/>
        <v>No Match</v>
      </c>
      <c r="G190" s="13" t="str">
        <f>IFERROR(INDEX('Rochelle Loop Info'!$B$2:$Z$300,MATCH(I190,'Rochelle Loop Info'!$A$2:$A$300,0),MATCH($G$2,'Rochelle Loop Info'!$B$1:$Z$1,0)),"No Cust ID")</f>
        <v>No Cust ID</v>
      </c>
      <c r="H190" s="4"/>
      <c r="I190" s="3"/>
      <c r="J190" s="3"/>
      <c r="K190" s="14"/>
      <c r="L190" s="3"/>
      <c r="M190" s="3"/>
      <c r="N190" s="3"/>
      <c r="O190" s="3"/>
      <c r="P190" s="3" t="str">
        <f t="shared" si="36"/>
        <v/>
      </c>
      <c r="Q190" s="3" t="str">
        <f t="shared" si="36"/>
        <v/>
      </c>
      <c r="R190" s="3"/>
      <c r="S190" s="3"/>
      <c r="T190" s="3" t="str">
        <f t="shared" si="37"/>
        <v/>
      </c>
      <c r="U190" s="3" t="str">
        <f t="shared" si="37"/>
        <v/>
      </c>
      <c r="V190" s="3"/>
      <c r="W190" s="3"/>
      <c r="X190" s="3" t="str">
        <f t="shared" si="38"/>
        <v/>
      </c>
      <c r="Y190" s="3" t="str">
        <f t="shared" si="38"/>
        <v/>
      </c>
      <c r="Z190" s="3"/>
      <c r="AA190" s="3"/>
      <c r="AB190" s="3" t="str">
        <f t="shared" si="34"/>
        <v/>
      </c>
      <c r="AC190" s="3" t="str">
        <f t="shared" si="35"/>
        <v/>
      </c>
      <c r="AD190" s="3"/>
      <c r="AE190" s="3"/>
      <c r="AF190" s="3" t="str">
        <f t="shared" si="39"/>
        <v/>
      </c>
      <c r="AG190" s="3" t="str">
        <f t="shared" si="39"/>
        <v/>
      </c>
      <c r="AH190" s="3"/>
    </row>
    <row r="191" spans="1:34" x14ac:dyDescent="0.35">
      <c r="A191" s="11"/>
      <c r="B191" s="2"/>
      <c r="C191" s="13" t="str">
        <f>IFERROR(INDEX('Rochelle Loop Info'!$B$2:$Z$300,MATCH(I191,'Rochelle Loop Info'!$A$2:$A$300,0),MATCH($C$2,'Rochelle Loop Info'!$B$1:$Z$1,0)),"No Match")</f>
        <v>No Match</v>
      </c>
      <c r="D191" s="13" t="str">
        <f>IFERROR(INDEX('Rochelle Loop Info'!$B$2:$Z$300,MATCH(I191,'Rochelle Loop Info'!$A$2:$A$300,0),MATCH($D$2,'Rochelle Loop Info'!$B$1:$Z$1,0)),"No Port Info")</f>
        <v>No Port Info</v>
      </c>
      <c r="E191" s="13" t="str">
        <f t="shared" si="22"/>
        <v>No</v>
      </c>
      <c r="F191" s="13" t="str">
        <f t="shared" si="23"/>
        <v>No Match</v>
      </c>
      <c r="G191" s="13" t="str">
        <f>IFERROR(INDEX('Rochelle Loop Info'!$B$2:$Z$300,MATCH(I191,'Rochelle Loop Info'!$A$2:$A$300,0),MATCH($G$2,'Rochelle Loop Info'!$B$1:$Z$1,0)),"No Cust ID")</f>
        <v>No Cust ID</v>
      </c>
      <c r="H191" s="4"/>
      <c r="I191" s="3"/>
      <c r="J191" s="3"/>
      <c r="K191" s="14"/>
      <c r="L191" s="3"/>
      <c r="M191" s="3"/>
      <c r="N191" s="3"/>
      <c r="O191" s="3"/>
      <c r="P191" s="3" t="str">
        <f t="shared" si="36"/>
        <v/>
      </c>
      <c r="Q191" s="3" t="str">
        <f t="shared" si="36"/>
        <v/>
      </c>
      <c r="R191" s="3"/>
      <c r="S191" s="3"/>
      <c r="T191" s="3" t="str">
        <f t="shared" si="37"/>
        <v/>
      </c>
      <c r="U191" s="3" t="str">
        <f t="shared" si="37"/>
        <v/>
      </c>
      <c r="V191" s="3"/>
      <c r="W191" s="3"/>
      <c r="X191" s="3" t="str">
        <f t="shared" si="38"/>
        <v/>
      </c>
      <c r="Y191" s="3" t="str">
        <f t="shared" si="38"/>
        <v/>
      </c>
      <c r="Z191" s="3"/>
      <c r="AA191" s="3"/>
      <c r="AB191" s="3" t="str">
        <f t="shared" si="34"/>
        <v/>
      </c>
      <c r="AC191" s="3" t="str">
        <f t="shared" si="35"/>
        <v/>
      </c>
      <c r="AD191" s="3"/>
      <c r="AE191" s="3"/>
      <c r="AF191" s="3" t="str">
        <f t="shared" si="39"/>
        <v/>
      </c>
      <c r="AG191" s="3" t="str">
        <f t="shared" si="39"/>
        <v/>
      </c>
      <c r="AH191" s="3"/>
    </row>
    <row r="192" spans="1:34" x14ac:dyDescent="0.35">
      <c r="A192" s="11"/>
      <c r="B192" s="2"/>
      <c r="C192" s="13" t="str">
        <f>IFERROR(INDEX('Rochelle Loop Info'!$B$2:$Z$300,MATCH(I192,'Rochelle Loop Info'!$A$2:$A$300,0),MATCH($C$2,'Rochelle Loop Info'!$B$1:$Z$1,0)),"No Match")</f>
        <v>No Match</v>
      </c>
      <c r="D192" s="13" t="str">
        <f>IFERROR(INDEX('Rochelle Loop Info'!$B$2:$Z$300,MATCH(I192,'Rochelle Loop Info'!$A$2:$A$300,0),MATCH($D$2,'Rochelle Loop Info'!$B$1:$Z$1,0)),"No Port Info")</f>
        <v>No Port Info</v>
      </c>
      <c r="E192" s="13" t="str">
        <f t="shared" si="22"/>
        <v>No</v>
      </c>
      <c r="F192" s="13" t="str">
        <f t="shared" si="23"/>
        <v>No Match</v>
      </c>
      <c r="G192" s="13" t="str">
        <f>IFERROR(INDEX('Rochelle Loop Info'!$B$2:$Z$300,MATCH(I192,'Rochelle Loop Info'!$A$2:$A$300,0),MATCH($G$2,'Rochelle Loop Info'!$B$1:$Z$1,0)),"No Cust ID")</f>
        <v>No Cust ID</v>
      </c>
      <c r="H192" s="4"/>
      <c r="I192" s="3"/>
      <c r="J192" s="3"/>
      <c r="K192" s="14"/>
      <c r="L192" s="3"/>
      <c r="M192" s="3"/>
      <c r="N192" s="3"/>
      <c r="O192" s="3"/>
      <c r="P192" s="3" t="str">
        <f t="shared" si="36"/>
        <v/>
      </c>
      <c r="Q192" s="3" t="str">
        <f t="shared" si="36"/>
        <v/>
      </c>
      <c r="R192" s="3"/>
      <c r="S192" s="3"/>
      <c r="T192" s="3" t="str">
        <f t="shared" si="37"/>
        <v/>
      </c>
      <c r="U192" s="3" t="str">
        <f t="shared" si="37"/>
        <v/>
      </c>
      <c r="V192" s="3"/>
      <c r="W192" s="3"/>
      <c r="X192" s="3" t="str">
        <f t="shared" si="38"/>
        <v/>
      </c>
      <c r="Y192" s="3" t="str">
        <f t="shared" si="38"/>
        <v/>
      </c>
      <c r="Z192" s="3"/>
      <c r="AA192" s="3"/>
      <c r="AB192" s="3" t="str">
        <f t="shared" si="34"/>
        <v/>
      </c>
      <c r="AC192" s="3" t="str">
        <f t="shared" si="35"/>
        <v/>
      </c>
      <c r="AD192" s="3"/>
      <c r="AE192" s="3"/>
      <c r="AF192" s="3" t="str">
        <f t="shared" si="39"/>
        <v/>
      </c>
      <c r="AG192" s="3" t="str">
        <f t="shared" si="39"/>
        <v/>
      </c>
      <c r="AH192" s="3"/>
    </row>
    <row r="193" spans="1:34" x14ac:dyDescent="0.35">
      <c r="A193" s="11"/>
      <c r="B193" s="2"/>
      <c r="C193" s="13" t="str">
        <f>IFERROR(INDEX('Rochelle Loop Info'!$B$2:$Z$300,MATCH(I193,'Rochelle Loop Info'!$A$2:$A$300,0),MATCH($C$2,'Rochelle Loop Info'!$B$1:$Z$1,0)),"No Match")</f>
        <v>No Match</v>
      </c>
      <c r="D193" s="13" t="str">
        <f>IFERROR(INDEX('Rochelle Loop Info'!$B$2:$Z$300,MATCH(I193,'Rochelle Loop Info'!$A$2:$A$300,0),MATCH($D$2,'Rochelle Loop Info'!$B$1:$Z$1,0)),"No Port Info")</f>
        <v>No Port Info</v>
      </c>
      <c r="E193" s="13" t="str">
        <f t="shared" si="22"/>
        <v>No</v>
      </c>
      <c r="F193" s="13" t="str">
        <f t="shared" si="23"/>
        <v>No Match</v>
      </c>
      <c r="G193" s="13" t="str">
        <f>IFERROR(INDEX('Rochelle Loop Info'!$B$2:$Z$300,MATCH(I193,'Rochelle Loop Info'!$A$2:$A$300,0),MATCH($G$2,'Rochelle Loop Info'!$B$1:$Z$1,0)),"No Cust ID")</f>
        <v>No Cust ID</v>
      </c>
      <c r="H193" s="4"/>
      <c r="I193" s="3"/>
      <c r="J193" s="3"/>
      <c r="K193" s="14"/>
      <c r="L193" s="3"/>
      <c r="M193" s="3"/>
      <c r="N193" s="3"/>
      <c r="O193" s="3"/>
      <c r="P193" s="3" t="str">
        <f t="shared" si="36"/>
        <v/>
      </c>
      <c r="Q193" s="3" t="str">
        <f t="shared" si="36"/>
        <v/>
      </c>
      <c r="R193" s="3"/>
      <c r="S193" s="3"/>
      <c r="T193" s="3" t="str">
        <f t="shared" si="37"/>
        <v/>
      </c>
      <c r="U193" s="3" t="str">
        <f t="shared" si="37"/>
        <v/>
      </c>
      <c r="V193" s="3"/>
      <c r="W193" s="3"/>
      <c r="X193" s="3" t="str">
        <f t="shared" si="38"/>
        <v/>
      </c>
      <c r="Y193" s="3" t="str">
        <f t="shared" si="38"/>
        <v/>
      </c>
      <c r="Z193" s="3"/>
      <c r="AA193" s="3"/>
      <c r="AB193" s="3" t="str">
        <f t="shared" si="34"/>
        <v/>
      </c>
      <c r="AC193" s="3" t="str">
        <f t="shared" si="35"/>
        <v/>
      </c>
      <c r="AD193" s="3"/>
      <c r="AE193" s="3"/>
      <c r="AF193" s="3" t="str">
        <f t="shared" si="39"/>
        <v/>
      </c>
      <c r="AG193" s="3" t="str">
        <f t="shared" si="39"/>
        <v/>
      </c>
      <c r="AH193" s="3"/>
    </row>
    <row r="194" spans="1:34" x14ac:dyDescent="0.35">
      <c r="A194" s="11"/>
      <c r="B194" s="2"/>
      <c r="C194" s="13" t="str">
        <f>IFERROR(INDEX('Rochelle Loop Info'!$B$2:$Z$300,MATCH(I194,'Rochelle Loop Info'!$A$2:$A$300,0),MATCH($C$2,'Rochelle Loop Info'!$B$1:$Z$1,0)),"No Match")</f>
        <v>No Match</v>
      </c>
      <c r="D194" s="13" t="str">
        <f>IFERROR(INDEX('Rochelle Loop Info'!$B$2:$Z$300,MATCH(I194,'Rochelle Loop Info'!$A$2:$A$300,0),MATCH($D$2,'Rochelle Loop Info'!$B$1:$Z$1,0)),"No Port Info")</f>
        <v>No Port Info</v>
      </c>
      <c r="E194" s="13" t="str">
        <f t="shared" si="22"/>
        <v>No</v>
      </c>
      <c r="F194" s="13" t="str">
        <f t="shared" si="23"/>
        <v>No Match</v>
      </c>
      <c r="G194" s="13" t="str">
        <f>IFERROR(INDEX('Rochelle Loop Info'!$B$2:$Z$300,MATCH(I194,'Rochelle Loop Info'!$A$2:$A$300,0),MATCH($G$2,'Rochelle Loop Info'!$B$1:$Z$1,0)),"No Cust ID")</f>
        <v>No Cust ID</v>
      </c>
      <c r="H194" s="4"/>
      <c r="I194" s="3"/>
      <c r="J194" s="3"/>
      <c r="K194" s="14"/>
      <c r="L194" s="3"/>
      <c r="M194" s="3"/>
      <c r="N194" s="3"/>
      <c r="O194" s="3"/>
      <c r="P194" s="3" t="str">
        <f t="shared" si="36"/>
        <v/>
      </c>
      <c r="Q194" s="3" t="str">
        <f t="shared" si="36"/>
        <v/>
      </c>
      <c r="R194" s="3"/>
      <c r="S194" s="3"/>
      <c r="T194" s="3" t="str">
        <f t="shared" si="37"/>
        <v/>
      </c>
      <c r="U194" s="3" t="str">
        <f t="shared" si="37"/>
        <v/>
      </c>
      <c r="V194" s="3"/>
      <c r="W194" s="3"/>
      <c r="X194" s="3" t="str">
        <f t="shared" si="38"/>
        <v/>
      </c>
      <c r="Y194" s="3" t="str">
        <f t="shared" si="38"/>
        <v/>
      </c>
      <c r="Z194" s="3"/>
      <c r="AA194" s="3"/>
      <c r="AB194" s="3" t="str">
        <f t="shared" si="34"/>
        <v/>
      </c>
      <c r="AC194" s="3" t="str">
        <f t="shared" si="35"/>
        <v/>
      </c>
      <c r="AD194" s="3"/>
      <c r="AE194" s="3"/>
      <c r="AF194" s="3" t="str">
        <f t="shared" si="39"/>
        <v/>
      </c>
      <c r="AG194" s="3" t="str">
        <f t="shared" si="39"/>
        <v/>
      </c>
      <c r="AH194" s="3"/>
    </row>
    <row r="195" spans="1:34" x14ac:dyDescent="0.35">
      <c r="A195" s="11"/>
      <c r="B195" s="2"/>
      <c r="C195" s="13" t="str">
        <f>IFERROR(INDEX('Rochelle Loop Info'!$B$2:$Z$300,MATCH(I195,'Rochelle Loop Info'!$A$2:$A$300,0),MATCH($C$2,'Rochelle Loop Info'!$B$1:$Z$1,0)),"No Match")</f>
        <v>No Match</v>
      </c>
      <c r="D195" s="13" t="str">
        <f>IFERROR(INDEX('Rochelle Loop Info'!$B$2:$Z$300,MATCH(I195,'Rochelle Loop Info'!$A$2:$A$300,0),MATCH($D$2,'Rochelle Loop Info'!$B$1:$Z$1,0)),"No Port Info")</f>
        <v>No Port Info</v>
      </c>
      <c r="E195" s="13" t="str">
        <f t="shared" si="22"/>
        <v>No</v>
      </c>
      <c r="F195" s="13" t="str">
        <f t="shared" si="23"/>
        <v>No Match</v>
      </c>
      <c r="G195" s="13" t="str">
        <f>IFERROR(INDEX('Rochelle Loop Info'!$B$2:$Z$300,MATCH(I195,'Rochelle Loop Info'!$A$2:$A$300,0),MATCH($G$2,'Rochelle Loop Info'!$B$1:$Z$1,0)),"No Cust ID")</f>
        <v>No Cust ID</v>
      </c>
      <c r="H195" s="4"/>
      <c r="I195" s="3"/>
      <c r="J195" s="3"/>
      <c r="K195" s="14"/>
      <c r="L195" s="3"/>
      <c r="M195" s="3"/>
      <c r="N195" s="3"/>
      <c r="O195" s="3"/>
      <c r="P195" s="3" t="str">
        <f t="shared" si="36"/>
        <v/>
      </c>
      <c r="Q195" s="3" t="str">
        <f t="shared" si="36"/>
        <v/>
      </c>
      <c r="R195" s="3"/>
      <c r="S195" s="3"/>
      <c r="T195" s="3" t="str">
        <f t="shared" si="37"/>
        <v/>
      </c>
      <c r="U195" s="3" t="str">
        <f t="shared" si="37"/>
        <v/>
      </c>
      <c r="V195" s="3"/>
      <c r="W195" s="3"/>
      <c r="X195" s="3" t="str">
        <f t="shared" si="38"/>
        <v/>
      </c>
      <c r="Y195" s="3" t="str">
        <f t="shared" si="38"/>
        <v/>
      </c>
      <c r="Z195" s="3"/>
      <c r="AA195" s="3"/>
      <c r="AB195" s="3" t="str">
        <f t="shared" si="34"/>
        <v/>
      </c>
      <c r="AC195" s="3" t="str">
        <f t="shared" si="35"/>
        <v/>
      </c>
      <c r="AD195" s="3"/>
      <c r="AE195" s="3"/>
      <c r="AF195" s="3" t="str">
        <f t="shared" si="39"/>
        <v/>
      </c>
      <c r="AG195" s="3" t="str">
        <f t="shared" si="39"/>
        <v/>
      </c>
      <c r="AH195" s="3"/>
    </row>
    <row r="196" spans="1:34" x14ac:dyDescent="0.35">
      <c r="A196" s="11"/>
      <c r="B196" s="2"/>
      <c r="C196" s="13" t="str">
        <f>IFERROR(INDEX('Rochelle Loop Info'!$B$2:$Z$300,MATCH(I196,'Rochelle Loop Info'!$A$2:$A$300,0),MATCH($C$2,'Rochelle Loop Info'!$B$1:$Z$1,0)),"No Match")</f>
        <v>No Match</v>
      </c>
      <c r="D196" s="13" t="str">
        <f>IFERROR(INDEX('Rochelle Loop Info'!$B$2:$Z$300,MATCH(I196,'Rochelle Loop Info'!$A$2:$A$300,0),MATCH($D$2,'Rochelle Loop Info'!$B$1:$Z$1,0)),"No Port Info")</f>
        <v>No Port Info</v>
      </c>
      <c r="E196" s="13" t="str">
        <f t="shared" ref="E196:E259" si="40">IFERROR(IF(C196=J196,"Yes","No"),"Not Found")</f>
        <v>No</v>
      </c>
      <c r="F196" s="13" t="str">
        <f t="shared" ref="F196:F259" si="41">IFERROR(IF(D196=L196,"Match","No Match"),"No Port")</f>
        <v>No Match</v>
      </c>
      <c r="G196" s="13" t="str">
        <f>IFERROR(INDEX('Rochelle Loop Info'!$B$2:$Z$300,MATCH(I196,'Rochelle Loop Info'!$A$2:$A$300,0),MATCH($G$2,'Rochelle Loop Info'!$B$1:$Z$1,0)),"No Cust ID")</f>
        <v>No Cust ID</v>
      </c>
      <c r="H196" s="4"/>
      <c r="I196" s="3"/>
      <c r="J196" s="3"/>
      <c r="K196" s="14"/>
      <c r="L196" s="3"/>
      <c r="M196" s="3"/>
      <c r="N196" s="3"/>
      <c r="O196" s="3"/>
      <c r="P196" s="3" t="str">
        <f t="shared" si="36"/>
        <v/>
      </c>
      <c r="Q196" s="3" t="str">
        <f t="shared" si="36"/>
        <v/>
      </c>
      <c r="R196" s="3"/>
      <c r="S196" s="3"/>
      <c r="T196" s="3" t="str">
        <f t="shared" si="37"/>
        <v/>
      </c>
      <c r="U196" s="3" t="str">
        <f t="shared" si="37"/>
        <v/>
      </c>
      <c r="V196" s="3"/>
      <c r="W196" s="3"/>
      <c r="X196" s="3" t="str">
        <f t="shared" si="38"/>
        <v/>
      </c>
      <c r="Y196" s="3" t="str">
        <f t="shared" si="38"/>
        <v/>
      </c>
      <c r="Z196" s="3"/>
      <c r="AA196" s="3"/>
      <c r="AB196" s="3" t="str">
        <f t="shared" si="34"/>
        <v/>
      </c>
      <c r="AC196" s="3" t="str">
        <f t="shared" si="35"/>
        <v/>
      </c>
      <c r="AD196" s="3"/>
      <c r="AE196" s="3"/>
      <c r="AF196" s="3" t="str">
        <f t="shared" si="39"/>
        <v/>
      </c>
      <c r="AG196" s="3" t="str">
        <f t="shared" si="39"/>
        <v/>
      </c>
      <c r="AH196" s="3"/>
    </row>
    <row r="197" spans="1:34" x14ac:dyDescent="0.35">
      <c r="A197" s="11"/>
      <c r="B197" s="2"/>
      <c r="C197" s="13" t="str">
        <f>IFERROR(INDEX('Rochelle Loop Info'!$B$2:$Z$300,MATCH(I197,'Rochelle Loop Info'!$A$2:$A$300,0),MATCH($C$2,'Rochelle Loop Info'!$B$1:$Z$1,0)),"No Match")</f>
        <v>No Match</v>
      </c>
      <c r="D197" s="13" t="str">
        <f>IFERROR(INDEX('Rochelle Loop Info'!$B$2:$Z$300,MATCH(I197,'Rochelle Loop Info'!$A$2:$A$300,0),MATCH($D$2,'Rochelle Loop Info'!$B$1:$Z$1,0)),"No Port Info")</f>
        <v>No Port Info</v>
      </c>
      <c r="E197" s="13" t="str">
        <f t="shared" si="40"/>
        <v>No</v>
      </c>
      <c r="F197" s="13" t="str">
        <f t="shared" si="41"/>
        <v>No Match</v>
      </c>
      <c r="G197" s="13" t="str">
        <f>IFERROR(INDEX('Rochelle Loop Info'!$B$2:$Z$300,MATCH(I197,'Rochelle Loop Info'!$A$2:$A$300,0),MATCH($G$2,'Rochelle Loop Info'!$B$1:$Z$1,0)),"No Cust ID")</f>
        <v>No Cust ID</v>
      </c>
      <c r="H197" s="4"/>
      <c r="I197" s="3"/>
      <c r="J197" s="3"/>
      <c r="K197" s="14"/>
      <c r="L197" s="3"/>
      <c r="M197" s="3"/>
      <c r="N197" s="3"/>
      <c r="O197" s="3"/>
      <c r="P197" s="3" t="str">
        <f t="shared" si="36"/>
        <v/>
      </c>
      <c r="Q197" s="3" t="str">
        <f t="shared" si="36"/>
        <v/>
      </c>
      <c r="R197" s="3"/>
      <c r="S197" s="3"/>
      <c r="T197" s="3" t="str">
        <f t="shared" si="37"/>
        <v/>
      </c>
      <c r="U197" s="3" t="str">
        <f t="shared" si="37"/>
        <v/>
      </c>
      <c r="V197" s="3"/>
      <c r="W197" s="3"/>
      <c r="X197" s="3" t="str">
        <f t="shared" si="38"/>
        <v/>
      </c>
      <c r="Y197" s="3" t="str">
        <f t="shared" si="38"/>
        <v/>
      </c>
      <c r="Z197" s="3"/>
      <c r="AA197" s="3"/>
      <c r="AB197" s="3" t="str">
        <f t="shared" si="34"/>
        <v/>
      </c>
      <c r="AC197" s="3" t="str">
        <f t="shared" si="35"/>
        <v/>
      </c>
      <c r="AD197" s="3"/>
      <c r="AE197" s="3"/>
      <c r="AF197" s="3" t="str">
        <f t="shared" si="39"/>
        <v/>
      </c>
      <c r="AG197" s="3" t="str">
        <f t="shared" si="39"/>
        <v/>
      </c>
      <c r="AH197" s="3"/>
    </row>
    <row r="198" spans="1:34" x14ac:dyDescent="0.35">
      <c r="A198" s="11"/>
      <c r="B198" s="2"/>
      <c r="C198" s="13" t="str">
        <f>IFERROR(INDEX('Rochelle Loop Info'!$B$2:$Z$300,MATCH(I198,'Rochelle Loop Info'!$A$2:$A$300,0),MATCH($C$2,'Rochelle Loop Info'!$B$1:$Z$1,0)),"No Match")</f>
        <v>No Match</v>
      </c>
      <c r="D198" s="13" t="str">
        <f>IFERROR(INDEX('Rochelle Loop Info'!$B$2:$Z$300,MATCH(I198,'Rochelle Loop Info'!$A$2:$A$300,0),MATCH($D$2,'Rochelle Loop Info'!$B$1:$Z$1,0)),"No Port Info")</f>
        <v>No Port Info</v>
      </c>
      <c r="E198" s="13" t="str">
        <f t="shared" si="40"/>
        <v>No</v>
      </c>
      <c r="F198" s="13" t="str">
        <f t="shared" si="41"/>
        <v>No Match</v>
      </c>
      <c r="G198" s="13" t="str">
        <f>IFERROR(INDEX('Rochelle Loop Info'!$B$2:$Z$300,MATCH(I198,'Rochelle Loop Info'!$A$2:$A$300,0),MATCH($G$2,'Rochelle Loop Info'!$B$1:$Z$1,0)),"No Cust ID")</f>
        <v>No Cust ID</v>
      </c>
      <c r="H198" s="4"/>
      <c r="I198" s="3"/>
      <c r="J198" s="3"/>
      <c r="K198" s="14"/>
      <c r="L198" s="3"/>
      <c r="M198" s="3"/>
      <c r="N198" s="3"/>
      <c r="O198" s="3"/>
      <c r="P198" s="3" t="str">
        <f t="shared" si="36"/>
        <v/>
      </c>
      <c r="Q198" s="3" t="str">
        <f t="shared" si="36"/>
        <v/>
      </c>
      <c r="R198" s="3"/>
      <c r="S198" s="3"/>
      <c r="T198" s="3" t="str">
        <f t="shared" si="37"/>
        <v/>
      </c>
      <c r="U198" s="3" t="str">
        <f t="shared" si="37"/>
        <v/>
      </c>
      <c r="V198" s="3"/>
      <c r="W198" s="3"/>
      <c r="X198" s="3" t="str">
        <f t="shared" si="38"/>
        <v/>
      </c>
      <c r="Y198" s="3" t="str">
        <f t="shared" si="38"/>
        <v/>
      </c>
      <c r="Z198" s="3"/>
      <c r="AA198" s="3"/>
      <c r="AB198" s="3" t="str">
        <f t="shared" si="34"/>
        <v/>
      </c>
      <c r="AC198" s="3" t="str">
        <f t="shared" si="35"/>
        <v/>
      </c>
      <c r="AD198" s="3"/>
      <c r="AE198" s="3"/>
      <c r="AF198" s="3" t="str">
        <f t="shared" si="39"/>
        <v/>
      </c>
      <c r="AG198" s="3" t="str">
        <f t="shared" si="39"/>
        <v/>
      </c>
      <c r="AH198" s="3"/>
    </row>
    <row r="199" spans="1:34" x14ac:dyDescent="0.35">
      <c r="A199" s="11"/>
      <c r="B199" s="2"/>
      <c r="C199" s="13" t="str">
        <f>IFERROR(INDEX('Rochelle Loop Info'!$B$2:$Z$300,MATCH(I199,'Rochelle Loop Info'!$A$2:$A$300,0),MATCH($C$2,'Rochelle Loop Info'!$B$1:$Z$1,0)),"No Match")</f>
        <v>No Match</v>
      </c>
      <c r="D199" s="13" t="str">
        <f>IFERROR(INDEX('Rochelle Loop Info'!$B$2:$Z$300,MATCH(I199,'Rochelle Loop Info'!$A$2:$A$300,0),MATCH($D$2,'Rochelle Loop Info'!$B$1:$Z$1,0)),"No Port Info")</f>
        <v>No Port Info</v>
      </c>
      <c r="E199" s="13" t="str">
        <f t="shared" si="40"/>
        <v>No</v>
      </c>
      <c r="F199" s="13" t="str">
        <f t="shared" si="41"/>
        <v>No Match</v>
      </c>
      <c r="G199" s="13" t="str">
        <f>IFERROR(INDEX('Rochelle Loop Info'!$B$2:$Z$300,MATCH(I199,'Rochelle Loop Info'!$A$2:$A$300,0),MATCH($G$2,'Rochelle Loop Info'!$B$1:$Z$1,0)),"No Cust ID")</f>
        <v>No Cust ID</v>
      </c>
      <c r="H199" s="4"/>
      <c r="I199" s="3"/>
      <c r="J199" s="3"/>
      <c r="K199" s="14"/>
      <c r="L199" s="3"/>
      <c r="M199" s="3"/>
      <c r="N199" s="3"/>
      <c r="O199" s="3"/>
      <c r="P199" s="3" t="str">
        <f t="shared" si="36"/>
        <v/>
      </c>
      <c r="Q199" s="3" t="str">
        <f t="shared" si="36"/>
        <v/>
      </c>
      <c r="R199" s="3"/>
      <c r="S199" s="3"/>
      <c r="T199" s="3" t="str">
        <f t="shared" si="37"/>
        <v/>
      </c>
      <c r="U199" s="3" t="str">
        <f t="shared" si="37"/>
        <v/>
      </c>
      <c r="V199" s="3"/>
      <c r="W199" s="3"/>
      <c r="X199" s="3" t="str">
        <f t="shared" si="38"/>
        <v/>
      </c>
      <c r="Y199" s="3" t="str">
        <f t="shared" si="38"/>
        <v/>
      </c>
      <c r="Z199" s="3"/>
      <c r="AA199" s="3"/>
      <c r="AB199" s="3" t="str">
        <f t="shared" si="34"/>
        <v/>
      </c>
      <c r="AC199" s="3" t="str">
        <f t="shared" si="35"/>
        <v/>
      </c>
      <c r="AD199" s="3"/>
      <c r="AE199" s="3"/>
      <c r="AF199" s="3" t="str">
        <f t="shared" si="39"/>
        <v/>
      </c>
      <c r="AG199" s="3" t="str">
        <f t="shared" si="39"/>
        <v/>
      </c>
      <c r="AH199" s="3"/>
    </row>
    <row r="200" spans="1:34" x14ac:dyDescent="0.35">
      <c r="A200" s="11"/>
      <c r="B200" s="2"/>
      <c r="C200" s="13" t="str">
        <f>IFERROR(INDEX('Rochelle Loop Info'!$B$2:$Z$300,MATCH(I200,'Rochelle Loop Info'!$A$2:$A$300,0),MATCH($C$2,'Rochelle Loop Info'!$B$1:$Z$1,0)),"No Match")</f>
        <v>No Match</v>
      </c>
      <c r="D200" s="13" t="str">
        <f>IFERROR(INDEX('Rochelle Loop Info'!$B$2:$Z$300,MATCH(I200,'Rochelle Loop Info'!$A$2:$A$300,0),MATCH($D$2,'Rochelle Loop Info'!$B$1:$Z$1,0)),"No Port Info")</f>
        <v>No Port Info</v>
      </c>
      <c r="E200" s="13" t="str">
        <f t="shared" si="40"/>
        <v>No</v>
      </c>
      <c r="F200" s="13" t="str">
        <f t="shared" si="41"/>
        <v>No Match</v>
      </c>
      <c r="G200" s="13" t="str">
        <f>IFERROR(INDEX('Rochelle Loop Info'!$B$2:$Z$300,MATCH(I200,'Rochelle Loop Info'!$A$2:$A$300,0),MATCH($G$2,'Rochelle Loop Info'!$B$1:$Z$1,0)),"No Cust ID")</f>
        <v>No Cust ID</v>
      </c>
      <c r="H200" s="4"/>
      <c r="I200" s="3"/>
      <c r="J200" s="3"/>
      <c r="K200" s="14"/>
      <c r="L200" s="3"/>
      <c r="M200" s="3"/>
      <c r="N200" s="3"/>
      <c r="O200" s="3"/>
      <c r="P200" s="3" t="str">
        <f t="shared" si="36"/>
        <v/>
      </c>
      <c r="Q200" s="3" t="str">
        <f t="shared" si="36"/>
        <v/>
      </c>
      <c r="R200" s="3"/>
      <c r="S200" s="3"/>
      <c r="T200" s="3" t="str">
        <f t="shared" si="37"/>
        <v/>
      </c>
      <c r="U200" s="3" t="str">
        <f t="shared" si="37"/>
        <v/>
      </c>
      <c r="V200" s="3"/>
      <c r="W200" s="3"/>
      <c r="X200" s="3" t="str">
        <f t="shared" si="38"/>
        <v/>
      </c>
      <c r="Y200" s="3" t="str">
        <f t="shared" si="38"/>
        <v/>
      </c>
      <c r="Z200" s="3"/>
      <c r="AA200" s="3"/>
      <c r="AB200" s="3" t="str">
        <f t="shared" ref="AB200:AB231" si="42">IF($AA200&lt;&gt;"N/A",TRIM(MID(SUBSTITUTE($AA200,"/",REPT(" ",LEN($AA200))),(AF$2-1)*LEN($AA200)+1,LEN($AA200))),"")</f>
        <v/>
      </c>
      <c r="AC200" s="3" t="str">
        <f t="shared" ref="AC200:AC231" si="43">IF($AA200&lt;&gt;"N/A",TRIM(MID(SUBSTITUTE($AA200,"/",REPT(" ",LEN($AA200))),(AG$2-1)*LEN($AA200)+1,LEN($AA200))),"")</f>
        <v/>
      </c>
      <c r="AD200" s="3"/>
      <c r="AE200" s="3"/>
      <c r="AF200" s="3" t="str">
        <f t="shared" si="39"/>
        <v/>
      </c>
      <c r="AG200" s="3" t="str">
        <f t="shared" si="39"/>
        <v/>
      </c>
      <c r="AH200" s="3"/>
    </row>
    <row r="201" spans="1:34" x14ac:dyDescent="0.35">
      <c r="A201" s="11"/>
      <c r="B201" s="2"/>
      <c r="C201" s="13" t="str">
        <f>IFERROR(INDEX('Rochelle Loop Info'!$B$2:$Z$300,MATCH(I201,'Rochelle Loop Info'!$A$2:$A$300,0),MATCH($C$2,'Rochelle Loop Info'!$B$1:$Z$1,0)),"No Match")</f>
        <v>No Match</v>
      </c>
      <c r="D201" s="13" t="str">
        <f>IFERROR(INDEX('Rochelle Loop Info'!$B$2:$Z$300,MATCH(I201,'Rochelle Loop Info'!$A$2:$A$300,0),MATCH($D$2,'Rochelle Loop Info'!$B$1:$Z$1,0)),"No Port Info")</f>
        <v>No Port Info</v>
      </c>
      <c r="E201" s="13" t="str">
        <f t="shared" si="40"/>
        <v>No</v>
      </c>
      <c r="F201" s="13" t="str">
        <f t="shared" si="41"/>
        <v>No Match</v>
      </c>
      <c r="G201" s="13" t="str">
        <f>IFERROR(INDEX('Rochelle Loop Info'!$B$2:$Z$300,MATCH(I201,'Rochelle Loop Info'!$A$2:$A$300,0),MATCH($G$2,'Rochelle Loop Info'!$B$1:$Z$1,0)),"No Cust ID")</f>
        <v>No Cust ID</v>
      </c>
      <c r="H201" s="4"/>
      <c r="I201" s="3"/>
      <c r="J201" s="3"/>
      <c r="K201" s="14"/>
      <c r="L201" s="3"/>
      <c r="M201" s="3"/>
      <c r="N201" s="3"/>
      <c r="O201" s="3"/>
      <c r="P201" s="3" t="str">
        <f t="shared" si="36"/>
        <v/>
      </c>
      <c r="Q201" s="3" t="str">
        <f t="shared" si="36"/>
        <v/>
      </c>
      <c r="R201" s="3"/>
      <c r="S201" s="3"/>
      <c r="T201" s="3" t="str">
        <f t="shared" si="37"/>
        <v/>
      </c>
      <c r="U201" s="3" t="str">
        <f t="shared" si="37"/>
        <v/>
      </c>
      <c r="V201" s="3"/>
      <c r="W201" s="3"/>
      <c r="X201" s="3" t="str">
        <f t="shared" si="38"/>
        <v/>
      </c>
      <c r="Y201" s="3" t="str">
        <f t="shared" si="38"/>
        <v/>
      </c>
      <c r="Z201" s="3"/>
      <c r="AA201" s="3"/>
      <c r="AB201" s="3" t="str">
        <f t="shared" si="42"/>
        <v/>
      </c>
      <c r="AC201" s="3" t="str">
        <f t="shared" si="43"/>
        <v/>
      </c>
      <c r="AD201" s="3"/>
      <c r="AE201" s="3"/>
      <c r="AF201" s="3" t="str">
        <f t="shared" si="39"/>
        <v/>
      </c>
      <c r="AG201" s="3" t="str">
        <f t="shared" si="39"/>
        <v/>
      </c>
      <c r="AH201" s="3"/>
    </row>
    <row r="202" spans="1:34" x14ac:dyDescent="0.35">
      <c r="A202" s="11"/>
      <c r="B202" s="2"/>
      <c r="C202" s="13" t="str">
        <f>IFERROR(INDEX('Rochelle Loop Info'!$B$2:$Z$300,MATCH(I202,'Rochelle Loop Info'!$A$2:$A$300,0),MATCH($C$2,'Rochelle Loop Info'!$B$1:$Z$1,0)),"No Match")</f>
        <v>No Match</v>
      </c>
      <c r="D202" s="13" t="str">
        <f>IFERROR(INDEX('Rochelle Loop Info'!$B$2:$Z$300,MATCH(I202,'Rochelle Loop Info'!$A$2:$A$300,0),MATCH($D$2,'Rochelle Loop Info'!$B$1:$Z$1,0)),"No Port Info")</f>
        <v>No Port Info</v>
      </c>
      <c r="E202" s="13" t="str">
        <f t="shared" si="40"/>
        <v>No</v>
      </c>
      <c r="F202" s="13" t="str">
        <f t="shared" si="41"/>
        <v>No Match</v>
      </c>
      <c r="G202" s="13" t="str">
        <f>IFERROR(INDEX('Rochelle Loop Info'!$B$2:$Z$300,MATCH(I202,'Rochelle Loop Info'!$A$2:$A$300,0),MATCH($G$2,'Rochelle Loop Info'!$B$1:$Z$1,0)),"No Cust ID")</f>
        <v>No Cust ID</v>
      </c>
      <c r="H202" s="4"/>
      <c r="I202" s="3"/>
      <c r="J202" s="3"/>
      <c r="K202" s="14"/>
      <c r="L202" s="3"/>
      <c r="M202" s="3"/>
      <c r="N202" s="3"/>
      <c r="O202" s="3"/>
      <c r="P202" s="3" t="str">
        <f t="shared" si="36"/>
        <v/>
      </c>
      <c r="Q202" s="3" t="str">
        <f t="shared" si="36"/>
        <v/>
      </c>
      <c r="R202" s="3"/>
      <c r="S202" s="3"/>
      <c r="T202" s="3" t="str">
        <f t="shared" si="37"/>
        <v/>
      </c>
      <c r="U202" s="3" t="str">
        <f t="shared" si="37"/>
        <v/>
      </c>
      <c r="V202" s="3"/>
      <c r="W202" s="3"/>
      <c r="X202" s="3" t="str">
        <f t="shared" si="38"/>
        <v/>
      </c>
      <c r="Y202" s="3" t="str">
        <f t="shared" si="38"/>
        <v/>
      </c>
      <c r="Z202" s="3"/>
      <c r="AA202" s="3"/>
      <c r="AB202" s="3" t="str">
        <f t="shared" si="42"/>
        <v/>
      </c>
      <c r="AC202" s="3" t="str">
        <f t="shared" si="43"/>
        <v/>
      </c>
      <c r="AD202" s="3"/>
      <c r="AE202" s="3"/>
      <c r="AF202" s="3" t="str">
        <f t="shared" si="39"/>
        <v/>
      </c>
      <c r="AG202" s="3" t="str">
        <f t="shared" si="39"/>
        <v/>
      </c>
      <c r="AH202" s="3"/>
    </row>
    <row r="203" spans="1:34" x14ac:dyDescent="0.35">
      <c r="A203" s="11"/>
      <c r="B203" s="2"/>
      <c r="C203" s="13" t="str">
        <f>IFERROR(INDEX('Rochelle Loop Info'!$B$2:$Z$300,MATCH(I203,'Rochelle Loop Info'!$A$2:$A$300,0),MATCH($C$2,'Rochelle Loop Info'!$B$1:$Z$1,0)),"No Match")</f>
        <v>No Match</v>
      </c>
      <c r="D203" s="13" t="str">
        <f>IFERROR(INDEX('Rochelle Loop Info'!$B$2:$Z$300,MATCH(I203,'Rochelle Loop Info'!$A$2:$A$300,0),MATCH($D$2,'Rochelle Loop Info'!$B$1:$Z$1,0)),"No Port Info")</f>
        <v>No Port Info</v>
      </c>
      <c r="E203" s="13" t="str">
        <f t="shared" si="40"/>
        <v>No</v>
      </c>
      <c r="F203" s="13" t="str">
        <f t="shared" si="41"/>
        <v>No Match</v>
      </c>
      <c r="G203" s="13" t="str">
        <f>IFERROR(INDEX('Rochelle Loop Info'!$B$2:$Z$300,MATCH(I203,'Rochelle Loop Info'!$A$2:$A$300,0),MATCH($G$2,'Rochelle Loop Info'!$B$1:$Z$1,0)),"No Cust ID")</f>
        <v>No Cust ID</v>
      </c>
      <c r="H203" s="4"/>
      <c r="I203" s="3"/>
      <c r="J203" s="3"/>
      <c r="K203" s="14"/>
      <c r="L203" s="3"/>
      <c r="M203" s="3"/>
      <c r="N203" s="3"/>
      <c r="O203" s="3"/>
      <c r="P203" s="3" t="str">
        <f t="shared" si="36"/>
        <v/>
      </c>
      <c r="Q203" s="3" t="str">
        <f t="shared" si="36"/>
        <v/>
      </c>
      <c r="R203" s="3"/>
      <c r="S203" s="3"/>
      <c r="T203" s="3" t="str">
        <f t="shared" si="37"/>
        <v/>
      </c>
      <c r="U203" s="3" t="str">
        <f t="shared" si="37"/>
        <v/>
      </c>
      <c r="V203" s="3"/>
      <c r="W203" s="3"/>
      <c r="X203" s="3" t="str">
        <f t="shared" si="38"/>
        <v/>
      </c>
      <c r="Y203" s="3" t="str">
        <f t="shared" si="38"/>
        <v/>
      </c>
      <c r="Z203" s="3"/>
      <c r="AA203" s="3"/>
      <c r="AB203" s="3" t="str">
        <f t="shared" si="42"/>
        <v/>
      </c>
      <c r="AC203" s="3" t="str">
        <f t="shared" si="43"/>
        <v/>
      </c>
      <c r="AD203" s="3"/>
      <c r="AE203" s="3"/>
      <c r="AF203" s="3" t="str">
        <f t="shared" si="39"/>
        <v/>
      </c>
      <c r="AG203" s="3" t="str">
        <f t="shared" si="39"/>
        <v/>
      </c>
      <c r="AH203" s="3"/>
    </row>
    <row r="204" spans="1:34" x14ac:dyDescent="0.35">
      <c r="A204" s="11"/>
      <c r="B204" s="2"/>
      <c r="C204" s="13" t="str">
        <f>IFERROR(INDEX('Rochelle Loop Info'!$B$2:$Z$300,MATCH(I204,'Rochelle Loop Info'!$A$2:$A$300,0),MATCH($C$2,'Rochelle Loop Info'!$B$1:$Z$1,0)),"No Match")</f>
        <v>No Match</v>
      </c>
      <c r="D204" s="13" t="str">
        <f>IFERROR(INDEX('Rochelle Loop Info'!$B$2:$Z$300,MATCH(I204,'Rochelle Loop Info'!$A$2:$A$300,0),MATCH($D$2,'Rochelle Loop Info'!$B$1:$Z$1,0)),"No Port Info")</f>
        <v>No Port Info</v>
      </c>
      <c r="E204" s="13" t="str">
        <f t="shared" si="40"/>
        <v>No</v>
      </c>
      <c r="F204" s="13" t="str">
        <f t="shared" si="41"/>
        <v>No Match</v>
      </c>
      <c r="G204" s="13" t="str">
        <f>IFERROR(INDEX('Rochelle Loop Info'!$B$2:$Z$300,MATCH(I204,'Rochelle Loop Info'!$A$2:$A$300,0),MATCH($G$2,'Rochelle Loop Info'!$B$1:$Z$1,0)),"No Cust ID")</f>
        <v>No Cust ID</v>
      </c>
      <c r="H204" s="4"/>
      <c r="I204" s="3"/>
      <c r="J204" s="3"/>
      <c r="K204" s="14"/>
      <c r="L204" s="3"/>
      <c r="M204" s="3"/>
      <c r="N204" s="3"/>
      <c r="O204" s="3"/>
      <c r="P204" s="3" t="str">
        <f t="shared" ref="P204:Q223" si="44">IF($O204&lt;&gt;"N/A",TRIM(MID(SUBSTITUTE($O204,"/",REPT(" ",LEN($O204))),(P$2-1)*LEN($O204)+1,LEN($O204))),"")</f>
        <v/>
      </c>
      <c r="Q204" s="3" t="str">
        <f t="shared" si="44"/>
        <v/>
      </c>
      <c r="R204" s="3"/>
      <c r="S204" s="3"/>
      <c r="T204" s="3" t="str">
        <f t="shared" ref="T204:U223" si="45">IF($S204&lt;&gt;"N/A",TRIM(MID(SUBSTITUTE($S204,"/",REPT(" ",LEN($S204))),(T$2-1)*LEN($S204)+1,LEN($S204))),"")</f>
        <v/>
      </c>
      <c r="U204" s="3" t="str">
        <f t="shared" si="45"/>
        <v/>
      </c>
      <c r="V204" s="3"/>
      <c r="W204" s="3"/>
      <c r="X204" s="3" t="str">
        <f t="shared" ref="X204:Y223" si="46">IF($W204&lt;&gt;"N/A",TRIM(MID(SUBSTITUTE($W204,"/",REPT(" ",LEN($W204))),(X$2-1)*LEN($W204)+1,LEN($W204))),"")</f>
        <v/>
      </c>
      <c r="Y204" s="3" t="str">
        <f t="shared" si="46"/>
        <v/>
      </c>
      <c r="Z204" s="3"/>
      <c r="AA204" s="3"/>
      <c r="AB204" s="3" t="str">
        <f t="shared" si="42"/>
        <v/>
      </c>
      <c r="AC204" s="3" t="str">
        <f t="shared" si="43"/>
        <v/>
      </c>
      <c r="AD204" s="3"/>
      <c r="AE204" s="3"/>
      <c r="AF204" s="3" t="str">
        <f t="shared" ref="AF204:AG223" si="47">IF($AE204&lt;&gt;"N/A",TRIM(MID(SUBSTITUTE($AE204,"/",REPT(" ",LEN($AE204))),(AF$2-1)*LEN($AE204)+1,LEN($AE204))),"")</f>
        <v/>
      </c>
      <c r="AG204" s="3" t="str">
        <f t="shared" si="47"/>
        <v/>
      </c>
      <c r="AH204" s="3"/>
    </row>
    <row r="205" spans="1:34" x14ac:dyDescent="0.35">
      <c r="A205" s="11"/>
      <c r="B205" s="2"/>
      <c r="C205" s="13" t="str">
        <f>IFERROR(INDEX('Rochelle Loop Info'!$B$2:$Z$300,MATCH(I205,'Rochelle Loop Info'!$A$2:$A$300,0),MATCH($C$2,'Rochelle Loop Info'!$B$1:$Z$1,0)),"No Match")</f>
        <v>No Match</v>
      </c>
      <c r="D205" s="13" t="str">
        <f>IFERROR(INDEX('Rochelle Loop Info'!$B$2:$Z$300,MATCH(I205,'Rochelle Loop Info'!$A$2:$A$300,0),MATCH($D$2,'Rochelle Loop Info'!$B$1:$Z$1,0)),"No Port Info")</f>
        <v>No Port Info</v>
      </c>
      <c r="E205" s="13" t="str">
        <f t="shared" si="40"/>
        <v>No</v>
      </c>
      <c r="F205" s="13" t="str">
        <f t="shared" si="41"/>
        <v>No Match</v>
      </c>
      <c r="G205" s="13" t="str">
        <f>IFERROR(INDEX('Rochelle Loop Info'!$B$2:$Z$300,MATCH(I205,'Rochelle Loop Info'!$A$2:$A$300,0),MATCH($G$2,'Rochelle Loop Info'!$B$1:$Z$1,0)),"No Cust ID")</f>
        <v>No Cust ID</v>
      </c>
      <c r="H205" s="4"/>
      <c r="I205" s="3"/>
      <c r="J205" s="3"/>
      <c r="K205" s="14"/>
      <c r="L205" s="3"/>
      <c r="M205" s="3"/>
      <c r="N205" s="3"/>
      <c r="O205" s="3"/>
      <c r="P205" s="3" t="str">
        <f t="shared" si="44"/>
        <v/>
      </c>
      <c r="Q205" s="3" t="str">
        <f t="shared" si="44"/>
        <v/>
      </c>
      <c r="R205" s="3"/>
      <c r="S205" s="3"/>
      <c r="T205" s="3" t="str">
        <f t="shared" si="45"/>
        <v/>
      </c>
      <c r="U205" s="3" t="str">
        <f t="shared" si="45"/>
        <v/>
      </c>
      <c r="V205" s="3"/>
      <c r="W205" s="3"/>
      <c r="X205" s="3" t="str">
        <f t="shared" si="46"/>
        <v/>
      </c>
      <c r="Y205" s="3" t="str">
        <f t="shared" si="46"/>
        <v/>
      </c>
      <c r="Z205" s="3"/>
      <c r="AA205" s="3"/>
      <c r="AB205" s="3" t="str">
        <f t="shared" si="42"/>
        <v/>
      </c>
      <c r="AC205" s="3" t="str">
        <f t="shared" si="43"/>
        <v/>
      </c>
      <c r="AD205" s="3"/>
      <c r="AE205" s="3"/>
      <c r="AF205" s="3" t="str">
        <f t="shared" si="47"/>
        <v/>
      </c>
      <c r="AG205" s="3" t="str">
        <f t="shared" si="47"/>
        <v/>
      </c>
      <c r="AH205" s="3"/>
    </row>
    <row r="206" spans="1:34" x14ac:dyDescent="0.35">
      <c r="A206" s="11"/>
      <c r="B206" s="2"/>
      <c r="C206" s="13" t="str">
        <f>IFERROR(INDEX('Rochelle Loop Info'!$B$2:$Z$300,MATCH(I206,'Rochelle Loop Info'!$A$2:$A$300,0),MATCH($C$2,'Rochelle Loop Info'!$B$1:$Z$1,0)),"No Match")</f>
        <v>No Match</v>
      </c>
      <c r="D206" s="13" t="str">
        <f>IFERROR(INDEX('Rochelle Loop Info'!$B$2:$Z$300,MATCH(I206,'Rochelle Loop Info'!$A$2:$A$300,0),MATCH($D$2,'Rochelle Loop Info'!$B$1:$Z$1,0)),"No Port Info")</f>
        <v>No Port Info</v>
      </c>
      <c r="E206" s="13" t="str">
        <f t="shared" si="40"/>
        <v>No</v>
      </c>
      <c r="F206" s="13" t="str">
        <f t="shared" si="41"/>
        <v>No Match</v>
      </c>
      <c r="G206" s="13" t="str">
        <f>IFERROR(INDEX('Rochelle Loop Info'!$B$2:$Z$300,MATCH(I206,'Rochelle Loop Info'!$A$2:$A$300,0),MATCH($G$2,'Rochelle Loop Info'!$B$1:$Z$1,0)),"No Cust ID")</f>
        <v>No Cust ID</v>
      </c>
      <c r="H206" s="4"/>
      <c r="I206" s="3"/>
      <c r="J206" s="3"/>
      <c r="K206" s="14"/>
      <c r="L206" s="3"/>
      <c r="M206" s="3"/>
      <c r="N206" s="3"/>
      <c r="O206" s="3"/>
      <c r="P206" s="3" t="str">
        <f t="shared" si="44"/>
        <v/>
      </c>
      <c r="Q206" s="3" t="str">
        <f t="shared" si="44"/>
        <v/>
      </c>
      <c r="R206" s="3"/>
      <c r="S206" s="3"/>
      <c r="T206" s="3" t="str">
        <f t="shared" si="45"/>
        <v/>
      </c>
      <c r="U206" s="3" t="str">
        <f t="shared" si="45"/>
        <v/>
      </c>
      <c r="V206" s="3"/>
      <c r="W206" s="3"/>
      <c r="X206" s="3" t="str">
        <f t="shared" si="46"/>
        <v/>
      </c>
      <c r="Y206" s="3" t="str">
        <f t="shared" si="46"/>
        <v/>
      </c>
      <c r="Z206" s="3"/>
      <c r="AA206" s="3"/>
      <c r="AB206" s="3" t="str">
        <f t="shared" si="42"/>
        <v/>
      </c>
      <c r="AC206" s="3" t="str">
        <f t="shared" si="43"/>
        <v/>
      </c>
      <c r="AD206" s="3"/>
      <c r="AE206" s="3"/>
      <c r="AF206" s="3" t="str">
        <f t="shared" si="47"/>
        <v/>
      </c>
      <c r="AG206" s="3" t="str">
        <f t="shared" si="47"/>
        <v/>
      </c>
      <c r="AH206" s="3"/>
    </row>
    <row r="207" spans="1:34" x14ac:dyDescent="0.35">
      <c r="A207" s="11"/>
      <c r="B207" s="2"/>
      <c r="C207" s="13" t="str">
        <f>IFERROR(INDEX('Rochelle Loop Info'!$B$2:$Z$300,MATCH(I207,'Rochelle Loop Info'!$A$2:$A$300,0),MATCH($C$2,'Rochelle Loop Info'!$B$1:$Z$1,0)),"No Match")</f>
        <v>No Match</v>
      </c>
      <c r="D207" s="13" t="str">
        <f>IFERROR(INDEX('Rochelle Loop Info'!$B$2:$Z$300,MATCH(I207,'Rochelle Loop Info'!$A$2:$A$300,0),MATCH($D$2,'Rochelle Loop Info'!$B$1:$Z$1,0)),"No Port Info")</f>
        <v>No Port Info</v>
      </c>
      <c r="E207" s="13" t="str">
        <f t="shared" si="40"/>
        <v>No</v>
      </c>
      <c r="F207" s="13" t="str">
        <f t="shared" si="41"/>
        <v>No Match</v>
      </c>
      <c r="G207" s="13" t="str">
        <f>IFERROR(INDEX('Rochelle Loop Info'!$B$2:$Z$300,MATCH(I207,'Rochelle Loop Info'!$A$2:$A$300,0),MATCH($G$2,'Rochelle Loop Info'!$B$1:$Z$1,0)),"No Cust ID")</f>
        <v>No Cust ID</v>
      </c>
      <c r="H207" s="4"/>
      <c r="I207" s="3"/>
      <c r="J207" s="3"/>
      <c r="K207" s="14"/>
      <c r="L207" s="3"/>
      <c r="M207" s="3"/>
      <c r="N207" s="3"/>
      <c r="O207" s="3"/>
      <c r="P207" s="3" t="str">
        <f t="shared" si="44"/>
        <v/>
      </c>
      <c r="Q207" s="3" t="str">
        <f t="shared" si="44"/>
        <v/>
      </c>
      <c r="R207" s="3"/>
      <c r="S207" s="3"/>
      <c r="T207" s="3" t="str">
        <f t="shared" si="45"/>
        <v/>
      </c>
      <c r="U207" s="3" t="str">
        <f t="shared" si="45"/>
        <v/>
      </c>
      <c r="V207" s="3"/>
      <c r="W207" s="3"/>
      <c r="X207" s="3" t="str">
        <f t="shared" si="46"/>
        <v/>
      </c>
      <c r="Y207" s="3" t="str">
        <f t="shared" si="46"/>
        <v/>
      </c>
      <c r="Z207" s="3"/>
      <c r="AA207" s="3"/>
      <c r="AB207" s="3" t="str">
        <f t="shared" si="42"/>
        <v/>
      </c>
      <c r="AC207" s="3" t="str">
        <f t="shared" si="43"/>
        <v/>
      </c>
      <c r="AD207" s="3"/>
      <c r="AE207" s="3"/>
      <c r="AF207" s="3" t="str">
        <f t="shared" si="47"/>
        <v/>
      </c>
      <c r="AG207" s="3" t="str">
        <f t="shared" si="47"/>
        <v/>
      </c>
      <c r="AH207" s="3"/>
    </row>
    <row r="208" spans="1:34" x14ac:dyDescent="0.35">
      <c r="A208" s="11"/>
      <c r="B208" s="2"/>
      <c r="C208" s="13" t="str">
        <f>IFERROR(INDEX('Rochelle Loop Info'!$B$2:$Z$300,MATCH(I208,'Rochelle Loop Info'!$A$2:$A$300,0),MATCH($C$2,'Rochelle Loop Info'!$B$1:$Z$1,0)),"No Match")</f>
        <v>No Match</v>
      </c>
      <c r="D208" s="13" t="str">
        <f>IFERROR(INDEX('Rochelle Loop Info'!$B$2:$Z$300,MATCH(I208,'Rochelle Loop Info'!$A$2:$A$300,0),MATCH($D$2,'Rochelle Loop Info'!$B$1:$Z$1,0)),"No Port Info")</f>
        <v>No Port Info</v>
      </c>
      <c r="E208" s="13" t="str">
        <f t="shared" si="40"/>
        <v>No</v>
      </c>
      <c r="F208" s="13" t="str">
        <f t="shared" si="41"/>
        <v>No Match</v>
      </c>
      <c r="G208" s="13" t="str">
        <f>IFERROR(INDEX('Rochelle Loop Info'!$B$2:$Z$300,MATCH(I208,'Rochelle Loop Info'!$A$2:$A$300,0),MATCH($G$2,'Rochelle Loop Info'!$B$1:$Z$1,0)),"No Cust ID")</f>
        <v>No Cust ID</v>
      </c>
      <c r="H208" s="4"/>
      <c r="I208" s="3"/>
      <c r="J208" s="3"/>
      <c r="K208" s="14"/>
      <c r="L208" s="3"/>
      <c r="M208" s="3"/>
      <c r="N208" s="3"/>
      <c r="O208" s="3"/>
      <c r="P208" s="3" t="str">
        <f t="shared" si="44"/>
        <v/>
      </c>
      <c r="Q208" s="3" t="str">
        <f t="shared" si="44"/>
        <v/>
      </c>
      <c r="R208" s="3"/>
      <c r="S208" s="3"/>
      <c r="T208" s="3" t="str">
        <f t="shared" si="45"/>
        <v/>
      </c>
      <c r="U208" s="3" t="str">
        <f t="shared" si="45"/>
        <v/>
      </c>
      <c r="V208" s="3"/>
      <c r="W208" s="3"/>
      <c r="X208" s="3" t="str">
        <f t="shared" si="46"/>
        <v/>
      </c>
      <c r="Y208" s="3" t="str">
        <f t="shared" si="46"/>
        <v/>
      </c>
      <c r="Z208" s="3"/>
      <c r="AA208" s="3"/>
      <c r="AB208" s="3" t="str">
        <f t="shared" si="42"/>
        <v/>
      </c>
      <c r="AC208" s="3" t="str">
        <f t="shared" si="43"/>
        <v/>
      </c>
      <c r="AD208" s="3"/>
      <c r="AE208" s="3"/>
      <c r="AF208" s="3" t="str">
        <f t="shared" si="47"/>
        <v/>
      </c>
      <c r="AG208" s="3" t="str">
        <f t="shared" si="47"/>
        <v/>
      </c>
      <c r="AH208" s="3"/>
    </row>
    <row r="209" spans="1:34" x14ac:dyDescent="0.35">
      <c r="A209" s="11"/>
      <c r="B209" s="2"/>
      <c r="C209" s="13" t="str">
        <f>IFERROR(INDEX('Rochelle Loop Info'!$B$2:$Z$300,MATCH(I209,'Rochelle Loop Info'!$A$2:$A$300,0),MATCH($C$2,'Rochelle Loop Info'!$B$1:$Z$1,0)),"No Match")</f>
        <v>No Match</v>
      </c>
      <c r="D209" s="13" t="str">
        <f>IFERROR(INDEX('Rochelle Loop Info'!$B$2:$Z$300,MATCH(I209,'Rochelle Loop Info'!$A$2:$A$300,0),MATCH($D$2,'Rochelle Loop Info'!$B$1:$Z$1,0)),"No Port Info")</f>
        <v>No Port Info</v>
      </c>
      <c r="E209" s="13" t="str">
        <f t="shared" si="40"/>
        <v>No</v>
      </c>
      <c r="F209" s="13" t="str">
        <f t="shared" si="41"/>
        <v>No Match</v>
      </c>
      <c r="G209" s="13" t="str">
        <f>IFERROR(INDEX('Rochelle Loop Info'!$B$2:$Z$300,MATCH(I209,'Rochelle Loop Info'!$A$2:$A$300,0),MATCH($G$2,'Rochelle Loop Info'!$B$1:$Z$1,0)),"No Cust ID")</f>
        <v>No Cust ID</v>
      </c>
      <c r="H209" s="4"/>
      <c r="I209" s="3"/>
      <c r="J209" s="3"/>
      <c r="K209" s="14"/>
      <c r="L209" s="3"/>
      <c r="M209" s="3"/>
      <c r="N209" s="3"/>
      <c r="O209" s="3"/>
      <c r="P209" s="3" t="str">
        <f t="shared" si="44"/>
        <v/>
      </c>
      <c r="Q209" s="3" t="str">
        <f t="shared" si="44"/>
        <v/>
      </c>
      <c r="R209" s="3"/>
      <c r="S209" s="3"/>
      <c r="T209" s="3" t="str">
        <f t="shared" si="45"/>
        <v/>
      </c>
      <c r="U209" s="3" t="str">
        <f t="shared" si="45"/>
        <v/>
      </c>
      <c r="V209" s="3"/>
      <c r="W209" s="3"/>
      <c r="X209" s="3" t="str">
        <f t="shared" si="46"/>
        <v/>
      </c>
      <c r="Y209" s="3" t="str">
        <f t="shared" si="46"/>
        <v/>
      </c>
      <c r="Z209" s="3"/>
      <c r="AA209" s="3"/>
      <c r="AB209" s="3" t="str">
        <f t="shared" si="42"/>
        <v/>
      </c>
      <c r="AC209" s="3" t="str">
        <f t="shared" si="43"/>
        <v/>
      </c>
      <c r="AD209" s="3"/>
      <c r="AE209" s="3"/>
      <c r="AF209" s="3" t="str">
        <f t="shared" si="47"/>
        <v/>
      </c>
      <c r="AG209" s="3" t="str">
        <f t="shared" si="47"/>
        <v/>
      </c>
      <c r="AH209" s="3"/>
    </row>
    <row r="210" spans="1:34" x14ac:dyDescent="0.35">
      <c r="A210" s="11"/>
      <c r="B210" s="2"/>
      <c r="C210" s="13" t="str">
        <f>IFERROR(INDEX('Rochelle Loop Info'!$B$2:$Z$300,MATCH(I210,'Rochelle Loop Info'!$A$2:$A$300,0),MATCH($C$2,'Rochelle Loop Info'!$B$1:$Z$1,0)),"No Match")</f>
        <v>No Match</v>
      </c>
      <c r="D210" s="13" t="str">
        <f>IFERROR(INDEX('Rochelle Loop Info'!$B$2:$Z$300,MATCH(I210,'Rochelle Loop Info'!$A$2:$A$300,0),MATCH($D$2,'Rochelle Loop Info'!$B$1:$Z$1,0)),"No Port Info")</f>
        <v>No Port Info</v>
      </c>
      <c r="E210" s="13" t="str">
        <f t="shared" si="40"/>
        <v>No</v>
      </c>
      <c r="F210" s="13" t="str">
        <f t="shared" si="41"/>
        <v>No Match</v>
      </c>
      <c r="G210" s="13" t="str">
        <f>IFERROR(INDEX('Rochelle Loop Info'!$B$2:$Z$300,MATCH(I210,'Rochelle Loop Info'!$A$2:$A$300,0),MATCH($G$2,'Rochelle Loop Info'!$B$1:$Z$1,0)),"No Cust ID")</f>
        <v>No Cust ID</v>
      </c>
      <c r="H210" s="4"/>
      <c r="I210" s="3"/>
      <c r="J210" s="3"/>
      <c r="K210" s="14"/>
      <c r="L210" s="3"/>
      <c r="M210" s="3"/>
      <c r="N210" s="3"/>
      <c r="O210" s="3"/>
      <c r="P210" s="3" t="str">
        <f t="shared" si="44"/>
        <v/>
      </c>
      <c r="Q210" s="3" t="str">
        <f t="shared" si="44"/>
        <v/>
      </c>
      <c r="R210" s="3"/>
      <c r="S210" s="3"/>
      <c r="T210" s="3" t="str">
        <f t="shared" si="45"/>
        <v/>
      </c>
      <c r="U210" s="3" t="str">
        <f t="shared" si="45"/>
        <v/>
      </c>
      <c r="V210" s="3"/>
      <c r="W210" s="3"/>
      <c r="X210" s="3" t="str">
        <f t="shared" si="46"/>
        <v/>
      </c>
      <c r="Y210" s="3" t="str">
        <f t="shared" si="46"/>
        <v/>
      </c>
      <c r="Z210" s="3"/>
      <c r="AA210" s="3"/>
      <c r="AB210" s="3" t="str">
        <f t="shared" si="42"/>
        <v/>
      </c>
      <c r="AC210" s="3" t="str">
        <f t="shared" si="43"/>
        <v/>
      </c>
      <c r="AD210" s="3"/>
      <c r="AE210" s="3"/>
      <c r="AF210" s="3" t="str">
        <f t="shared" si="47"/>
        <v/>
      </c>
      <c r="AG210" s="3" t="str">
        <f t="shared" si="47"/>
        <v/>
      </c>
      <c r="AH210" s="3"/>
    </row>
    <row r="211" spans="1:34" x14ac:dyDescent="0.35">
      <c r="A211" s="11"/>
      <c r="B211" s="2"/>
      <c r="C211" s="13" t="str">
        <f>IFERROR(INDEX('Rochelle Loop Info'!$B$2:$Z$300,MATCH(I211,'Rochelle Loop Info'!$A$2:$A$300,0),MATCH($C$2,'Rochelle Loop Info'!$B$1:$Z$1,0)),"No Match")</f>
        <v>No Match</v>
      </c>
      <c r="D211" s="13" t="str">
        <f>IFERROR(INDEX('Rochelle Loop Info'!$B$2:$Z$300,MATCH(I211,'Rochelle Loop Info'!$A$2:$A$300,0),MATCH($D$2,'Rochelle Loop Info'!$B$1:$Z$1,0)),"No Port Info")</f>
        <v>No Port Info</v>
      </c>
      <c r="E211" s="13" t="str">
        <f t="shared" si="40"/>
        <v>No</v>
      </c>
      <c r="F211" s="13" t="str">
        <f t="shared" si="41"/>
        <v>No Match</v>
      </c>
      <c r="G211" s="13" t="str">
        <f>IFERROR(INDEX('Rochelle Loop Info'!$B$2:$Z$300,MATCH(I211,'Rochelle Loop Info'!$A$2:$A$300,0),MATCH($G$2,'Rochelle Loop Info'!$B$1:$Z$1,0)),"No Cust ID")</f>
        <v>No Cust ID</v>
      </c>
      <c r="H211" s="4"/>
      <c r="I211" s="3"/>
      <c r="J211" s="3"/>
      <c r="K211" s="14"/>
      <c r="L211" s="3"/>
      <c r="M211" s="3"/>
      <c r="N211" s="3"/>
      <c r="O211" s="3"/>
      <c r="P211" s="3" t="str">
        <f t="shared" si="44"/>
        <v/>
      </c>
      <c r="Q211" s="3" t="str">
        <f t="shared" si="44"/>
        <v/>
      </c>
      <c r="R211" s="3"/>
      <c r="S211" s="3"/>
      <c r="T211" s="3" t="str">
        <f t="shared" si="45"/>
        <v/>
      </c>
      <c r="U211" s="3" t="str">
        <f t="shared" si="45"/>
        <v/>
      </c>
      <c r="V211" s="3"/>
      <c r="W211" s="3"/>
      <c r="X211" s="3" t="str">
        <f t="shared" si="46"/>
        <v/>
      </c>
      <c r="Y211" s="3" t="str">
        <f t="shared" si="46"/>
        <v/>
      </c>
      <c r="Z211" s="3"/>
      <c r="AA211" s="3"/>
      <c r="AB211" s="3" t="str">
        <f t="shared" si="42"/>
        <v/>
      </c>
      <c r="AC211" s="3" t="str">
        <f t="shared" si="43"/>
        <v/>
      </c>
      <c r="AD211" s="3"/>
      <c r="AE211" s="3"/>
      <c r="AF211" s="3" t="str">
        <f t="shared" si="47"/>
        <v/>
      </c>
      <c r="AG211" s="3" t="str">
        <f t="shared" si="47"/>
        <v/>
      </c>
      <c r="AH211" s="3"/>
    </row>
    <row r="212" spans="1:34" x14ac:dyDescent="0.35">
      <c r="A212" s="11"/>
      <c r="B212" s="2"/>
      <c r="C212" s="13" t="str">
        <f>IFERROR(INDEX('Rochelle Loop Info'!$B$2:$Z$300,MATCH(I212,'Rochelle Loop Info'!$A$2:$A$300,0),MATCH($C$2,'Rochelle Loop Info'!$B$1:$Z$1,0)),"No Match")</f>
        <v>No Match</v>
      </c>
      <c r="D212" s="13" t="str">
        <f>IFERROR(INDEX('Rochelle Loop Info'!$B$2:$Z$300,MATCH(I212,'Rochelle Loop Info'!$A$2:$A$300,0),MATCH($D$2,'Rochelle Loop Info'!$B$1:$Z$1,0)),"No Port Info")</f>
        <v>No Port Info</v>
      </c>
      <c r="E212" s="13" t="str">
        <f t="shared" si="40"/>
        <v>No</v>
      </c>
      <c r="F212" s="13" t="str">
        <f t="shared" si="41"/>
        <v>No Match</v>
      </c>
      <c r="G212" s="13" t="str">
        <f>IFERROR(INDEX('Rochelle Loop Info'!$B$2:$Z$300,MATCH(I212,'Rochelle Loop Info'!$A$2:$A$300,0),MATCH($G$2,'Rochelle Loop Info'!$B$1:$Z$1,0)),"No Cust ID")</f>
        <v>No Cust ID</v>
      </c>
      <c r="H212" s="4"/>
      <c r="I212" s="3"/>
      <c r="J212" s="3"/>
      <c r="K212" s="14"/>
      <c r="L212" s="3"/>
      <c r="M212" s="3"/>
      <c r="N212" s="3"/>
      <c r="O212" s="3"/>
      <c r="P212" s="3" t="str">
        <f t="shared" si="44"/>
        <v/>
      </c>
      <c r="Q212" s="3" t="str">
        <f t="shared" si="44"/>
        <v/>
      </c>
      <c r="R212" s="3"/>
      <c r="S212" s="3"/>
      <c r="T212" s="3" t="str">
        <f t="shared" si="45"/>
        <v/>
      </c>
      <c r="U212" s="3" t="str">
        <f t="shared" si="45"/>
        <v/>
      </c>
      <c r="V212" s="3"/>
      <c r="W212" s="3"/>
      <c r="X212" s="3" t="str">
        <f t="shared" si="46"/>
        <v/>
      </c>
      <c r="Y212" s="3" t="str">
        <f t="shared" si="46"/>
        <v/>
      </c>
      <c r="Z212" s="3"/>
      <c r="AA212" s="3"/>
      <c r="AB212" s="3" t="str">
        <f t="shared" si="42"/>
        <v/>
      </c>
      <c r="AC212" s="3" t="str">
        <f t="shared" si="43"/>
        <v/>
      </c>
      <c r="AD212" s="3"/>
      <c r="AE212" s="3"/>
      <c r="AF212" s="3" t="str">
        <f t="shared" si="47"/>
        <v/>
      </c>
      <c r="AG212" s="3" t="str">
        <f t="shared" si="47"/>
        <v/>
      </c>
      <c r="AH212" s="3"/>
    </row>
    <row r="213" spans="1:34" x14ac:dyDescent="0.35">
      <c r="A213" s="11"/>
      <c r="B213" s="2"/>
      <c r="C213" s="13" t="str">
        <f>IFERROR(INDEX('Rochelle Loop Info'!$B$2:$Z$300,MATCH(I213,'Rochelle Loop Info'!$A$2:$A$300,0),MATCH($C$2,'Rochelle Loop Info'!$B$1:$Z$1,0)),"No Match")</f>
        <v>No Match</v>
      </c>
      <c r="D213" s="13" t="str">
        <f>IFERROR(INDEX('Rochelle Loop Info'!$B$2:$Z$300,MATCH(I213,'Rochelle Loop Info'!$A$2:$A$300,0),MATCH($D$2,'Rochelle Loop Info'!$B$1:$Z$1,0)),"No Port Info")</f>
        <v>No Port Info</v>
      </c>
      <c r="E213" s="13" t="str">
        <f t="shared" si="40"/>
        <v>No</v>
      </c>
      <c r="F213" s="13" t="str">
        <f t="shared" si="41"/>
        <v>No Match</v>
      </c>
      <c r="G213" s="13" t="str">
        <f>IFERROR(INDEX('Rochelle Loop Info'!$B$2:$Z$300,MATCH(I213,'Rochelle Loop Info'!$A$2:$A$300,0),MATCH($G$2,'Rochelle Loop Info'!$B$1:$Z$1,0)),"No Cust ID")</f>
        <v>No Cust ID</v>
      </c>
      <c r="H213" s="4"/>
      <c r="I213" s="3"/>
      <c r="J213" s="3"/>
      <c r="K213" s="14"/>
      <c r="L213" s="3"/>
      <c r="M213" s="3"/>
      <c r="N213" s="3"/>
      <c r="O213" s="3"/>
      <c r="P213" s="3" t="str">
        <f t="shared" si="44"/>
        <v/>
      </c>
      <c r="Q213" s="3" t="str">
        <f t="shared" si="44"/>
        <v/>
      </c>
      <c r="R213" s="3"/>
      <c r="S213" s="3"/>
      <c r="T213" s="3" t="str">
        <f t="shared" si="45"/>
        <v/>
      </c>
      <c r="U213" s="3" t="str">
        <f t="shared" si="45"/>
        <v/>
      </c>
      <c r="V213" s="3"/>
      <c r="W213" s="3"/>
      <c r="X213" s="3" t="str">
        <f t="shared" si="46"/>
        <v/>
      </c>
      <c r="Y213" s="3" t="str">
        <f t="shared" si="46"/>
        <v/>
      </c>
      <c r="Z213" s="3"/>
      <c r="AA213" s="3"/>
      <c r="AB213" s="3" t="str">
        <f t="shared" si="42"/>
        <v/>
      </c>
      <c r="AC213" s="3" t="str">
        <f t="shared" si="43"/>
        <v/>
      </c>
      <c r="AD213" s="3"/>
      <c r="AE213" s="3"/>
      <c r="AF213" s="3" t="str">
        <f t="shared" si="47"/>
        <v/>
      </c>
      <c r="AG213" s="3" t="str">
        <f t="shared" si="47"/>
        <v/>
      </c>
      <c r="AH213" s="3"/>
    </row>
    <row r="214" spans="1:34" x14ac:dyDescent="0.35">
      <c r="A214" s="11"/>
      <c r="B214" s="2"/>
      <c r="C214" s="13" t="str">
        <f>IFERROR(INDEX('Rochelle Loop Info'!$B$2:$Z$300,MATCH(I214,'Rochelle Loop Info'!$A$2:$A$300,0),MATCH($C$2,'Rochelle Loop Info'!$B$1:$Z$1,0)),"No Match")</f>
        <v>No Match</v>
      </c>
      <c r="D214" s="13" t="str">
        <f>IFERROR(INDEX('Rochelle Loop Info'!$B$2:$Z$300,MATCH(I214,'Rochelle Loop Info'!$A$2:$A$300,0),MATCH($D$2,'Rochelle Loop Info'!$B$1:$Z$1,0)),"No Port Info")</f>
        <v>No Port Info</v>
      </c>
      <c r="E214" s="13" t="str">
        <f t="shared" si="40"/>
        <v>No</v>
      </c>
      <c r="F214" s="13" t="str">
        <f t="shared" si="41"/>
        <v>No Match</v>
      </c>
      <c r="G214" s="13" t="str">
        <f>IFERROR(INDEX('Rochelle Loop Info'!$B$2:$Z$300,MATCH(I214,'Rochelle Loop Info'!$A$2:$A$300,0),MATCH($G$2,'Rochelle Loop Info'!$B$1:$Z$1,0)),"No Cust ID")</f>
        <v>No Cust ID</v>
      </c>
      <c r="H214" s="4"/>
      <c r="I214" s="3"/>
      <c r="J214" s="3"/>
      <c r="K214" s="14"/>
      <c r="L214" s="3"/>
      <c r="M214" s="3"/>
      <c r="N214" s="3"/>
      <c r="O214" s="3"/>
      <c r="P214" s="3" t="str">
        <f t="shared" si="44"/>
        <v/>
      </c>
      <c r="Q214" s="3" t="str">
        <f t="shared" si="44"/>
        <v/>
      </c>
      <c r="R214" s="3"/>
      <c r="S214" s="3"/>
      <c r="T214" s="3" t="str">
        <f t="shared" si="45"/>
        <v/>
      </c>
      <c r="U214" s="3" t="str">
        <f t="shared" si="45"/>
        <v/>
      </c>
      <c r="V214" s="3"/>
      <c r="W214" s="3"/>
      <c r="X214" s="3" t="str">
        <f t="shared" si="46"/>
        <v/>
      </c>
      <c r="Y214" s="3" t="str">
        <f t="shared" si="46"/>
        <v/>
      </c>
      <c r="Z214" s="3"/>
      <c r="AA214" s="3"/>
      <c r="AB214" s="3" t="str">
        <f t="shared" si="42"/>
        <v/>
      </c>
      <c r="AC214" s="3" t="str">
        <f t="shared" si="43"/>
        <v/>
      </c>
      <c r="AD214" s="3"/>
      <c r="AE214" s="3"/>
      <c r="AF214" s="3" t="str">
        <f t="shared" si="47"/>
        <v/>
      </c>
      <c r="AG214" s="3" t="str">
        <f t="shared" si="47"/>
        <v/>
      </c>
      <c r="AH214" s="3"/>
    </row>
    <row r="215" spans="1:34" x14ac:dyDescent="0.35">
      <c r="A215" s="11"/>
      <c r="B215" s="2"/>
      <c r="C215" s="13" t="str">
        <f>IFERROR(INDEX('Rochelle Loop Info'!$B$2:$Z$300,MATCH(I215,'Rochelle Loop Info'!$A$2:$A$300,0),MATCH($C$2,'Rochelle Loop Info'!$B$1:$Z$1,0)),"No Match")</f>
        <v>No Match</v>
      </c>
      <c r="D215" s="13" t="str">
        <f>IFERROR(INDEX('Rochelle Loop Info'!$B$2:$Z$300,MATCH(I215,'Rochelle Loop Info'!$A$2:$A$300,0),MATCH($D$2,'Rochelle Loop Info'!$B$1:$Z$1,0)),"No Port Info")</f>
        <v>No Port Info</v>
      </c>
      <c r="E215" s="13" t="str">
        <f t="shared" si="40"/>
        <v>No</v>
      </c>
      <c r="F215" s="13" t="str">
        <f t="shared" si="41"/>
        <v>No Match</v>
      </c>
      <c r="G215" s="13" t="str">
        <f>IFERROR(INDEX('Rochelle Loop Info'!$B$2:$Z$300,MATCH(I215,'Rochelle Loop Info'!$A$2:$A$300,0),MATCH($G$2,'Rochelle Loop Info'!$B$1:$Z$1,0)),"No Cust ID")</f>
        <v>No Cust ID</v>
      </c>
      <c r="H215" s="4"/>
      <c r="I215" s="3"/>
      <c r="J215" s="3"/>
      <c r="K215" s="14"/>
      <c r="L215" s="3"/>
      <c r="M215" s="3"/>
      <c r="N215" s="3"/>
      <c r="O215" s="3"/>
      <c r="P215" s="3" t="str">
        <f t="shared" si="44"/>
        <v/>
      </c>
      <c r="Q215" s="3" t="str">
        <f t="shared" si="44"/>
        <v/>
      </c>
      <c r="R215" s="3"/>
      <c r="S215" s="3"/>
      <c r="T215" s="3" t="str">
        <f t="shared" si="45"/>
        <v/>
      </c>
      <c r="U215" s="3" t="str">
        <f t="shared" si="45"/>
        <v/>
      </c>
      <c r="V215" s="3"/>
      <c r="W215" s="3"/>
      <c r="X215" s="3" t="str">
        <f t="shared" si="46"/>
        <v/>
      </c>
      <c r="Y215" s="3" t="str">
        <f t="shared" si="46"/>
        <v/>
      </c>
      <c r="Z215" s="3"/>
      <c r="AA215" s="3"/>
      <c r="AB215" s="3" t="str">
        <f t="shared" si="42"/>
        <v/>
      </c>
      <c r="AC215" s="3" t="str">
        <f t="shared" si="43"/>
        <v/>
      </c>
      <c r="AD215" s="3"/>
      <c r="AE215" s="3"/>
      <c r="AF215" s="3" t="str">
        <f t="shared" si="47"/>
        <v/>
      </c>
      <c r="AG215" s="3" t="str">
        <f t="shared" si="47"/>
        <v/>
      </c>
      <c r="AH215" s="3"/>
    </row>
    <row r="216" spans="1:34" x14ac:dyDescent="0.35">
      <c r="A216" s="11"/>
      <c r="B216" s="2"/>
      <c r="C216" s="13" t="str">
        <f>IFERROR(INDEX('Rochelle Loop Info'!$B$2:$Z$300,MATCH(I216,'Rochelle Loop Info'!$A$2:$A$300,0),MATCH($C$2,'Rochelle Loop Info'!$B$1:$Z$1,0)),"No Match")</f>
        <v>No Match</v>
      </c>
      <c r="D216" s="13" t="str">
        <f>IFERROR(INDEX('Rochelle Loop Info'!$B$2:$Z$300,MATCH(I216,'Rochelle Loop Info'!$A$2:$A$300,0),MATCH($D$2,'Rochelle Loop Info'!$B$1:$Z$1,0)),"No Port Info")</f>
        <v>No Port Info</v>
      </c>
      <c r="E216" s="13" t="str">
        <f t="shared" si="40"/>
        <v>No</v>
      </c>
      <c r="F216" s="13" t="str">
        <f t="shared" si="41"/>
        <v>No Match</v>
      </c>
      <c r="G216" s="13" t="str">
        <f>IFERROR(INDEX('Rochelle Loop Info'!$B$2:$Z$300,MATCH(I216,'Rochelle Loop Info'!$A$2:$A$300,0),MATCH($G$2,'Rochelle Loop Info'!$B$1:$Z$1,0)),"No Cust ID")</f>
        <v>No Cust ID</v>
      </c>
      <c r="H216" s="4"/>
      <c r="I216" s="3"/>
      <c r="J216" s="3"/>
      <c r="K216" s="14"/>
      <c r="L216" s="3"/>
      <c r="M216" s="3"/>
      <c r="N216" s="3"/>
      <c r="O216" s="3"/>
      <c r="P216" s="3" t="str">
        <f t="shared" si="44"/>
        <v/>
      </c>
      <c r="Q216" s="3" t="str">
        <f t="shared" si="44"/>
        <v/>
      </c>
      <c r="R216" s="3"/>
      <c r="S216" s="3"/>
      <c r="T216" s="3" t="str">
        <f t="shared" si="45"/>
        <v/>
      </c>
      <c r="U216" s="3" t="str">
        <f t="shared" si="45"/>
        <v/>
      </c>
      <c r="V216" s="3"/>
      <c r="W216" s="3"/>
      <c r="X216" s="3" t="str">
        <f t="shared" si="46"/>
        <v/>
      </c>
      <c r="Y216" s="3" t="str">
        <f t="shared" si="46"/>
        <v/>
      </c>
      <c r="Z216" s="3"/>
      <c r="AA216" s="3"/>
      <c r="AB216" s="3" t="str">
        <f t="shared" si="42"/>
        <v/>
      </c>
      <c r="AC216" s="3" t="str">
        <f t="shared" si="43"/>
        <v/>
      </c>
      <c r="AD216" s="3"/>
      <c r="AE216" s="3"/>
      <c r="AF216" s="3" t="str">
        <f t="shared" si="47"/>
        <v/>
      </c>
      <c r="AG216" s="3" t="str">
        <f t="shared" si="47"/>
        <v/>
      </c>
      <c r="AH216" s="3"/>
    </row>
    <row r="217" spans="1:34" x14ac:dyDescent="0.35">
      <c r="A217" s="11"/>
      <c r="B217" s="2"/>
      <c r="C217" s="13" t="str">
        <f>IFERROR(INDEX('Rochelle Loop Info'!$B$2:$Z$300,MATCH(I217,'Rochelle Loop Info'!$A$2:$A$300,0),MATCH($C$2,'Rochelle Loop Info'!$B$1:$Z$1,0)),"No Match")</f>
        <v>No Match</v>
      </c>
      <c r="D217" s="13" t="str">
        <f>IFERROR(INDEX('Rochelle Loop Info'!$B$2:$Z$300,MATCH(I217,'Rochelle Loop Info'!$A$2:$A$300,0),MATCH($D$2,'Rochelle Loop Info'!$B$1:$Z$1,0)),"No Port Info")</f>
        <v>No Port Info</v>
      </c>
      <c r="E217" s="13" t="str">
        <f t="shared" si="40"/>
        <v>No</v>
      </c>
      <c r="F217" s="13" t="str">
        <f t="shared" si="41"/>
        <v>No Match</v>
      </c>
      <c r="G217" s="13" t="str">
        <f>IFERROR(INDEX('Rochelle Loop Info'!$B$2:$Z$300,MATCH(I217,'Rochelle Loop Info'!$A$2:$A$300,0),MATCH($G$2,'Rochelle Loop Info'!$B$1:$Z$1,0)),"No Cust ID")</f>
        <v>No Cust ID</v>
      </c>
      <c r="H217" s="4"/>
      <c r="I217" s="3"/>
      <c r="J217" s="3"/>
      <c r="K217" s="14"/>
      <c r="L217" s="3"/>
      <c r="M217" s="3"/>
      <c r="N217" s="3"/>
      <c r="O217" s="3"/>
      <c r="P217" s="3" t="str">
        <f t="shared" si="44"/>
        <v/>
      </c>
      <c r="Q217" s="3" t="str">
        <f t="shared" si="44"/>
        <v/>
      </c>
      <c r="R217" s="3"/>
      <c r="S217" s="3"/>
      <c r="T217" s="3" t="str">
        <f t="shared" si="45"/>
        <v/>
      </c>
      <c r="U217" s="3" t="str">
        <f t="shared" si="45"/>
        <v/>
      </c>
      <c r="V217" s="3"/>
      <c r="W217" s="3"/>
      <c r="X217" s="3" t="str">
        <f t="shared" si="46"/>
        <v/>
      </c>
      <c r="Y217" s="3" t="str">
        <f t="shared" si="46"/>
        <v/>
      </c>
      <c r="Z217" s="3"/>
      <c r="AA217" s="3"/>
      <c r="AB217" s="3" t="str">
        <f t="shared" si="42"/>
        <v/>
      </c>
      <c r="AC217" s="3" t="str">
        <f t="shared" si="43"/>
        <v/>
      </c>
      <c r="AD217" s="3"/>
      <c r="AE217" s="3"/>
      <c r="AF217" s="3" t="str">
        <f t="shared" si="47"/>
        <v/>
      </c>
      <c r="AG217" s="3" t="str">
        <f t="shared" si="47"/>
        <v/>
      </c>
      <c r="AH217" s="3"/>
    </row>
    <row r="218" spans="1:34" x14ac:dyDescent="0.35">
      <c r="A218" s="11"/>
      <c r="B218" s="2"/>
      <c r="C218" s="13" t="str">
        <f>IFERROR(INDEX('Rochelle Loop Info'!$B$2:$Z$300,MATCH(I218,'Rochelle Loop Info'!$A$2:$A$300,0),MATCH($C$2,'Rochelle Loop Info'!$B$1:$Z$1,0)),"No Match")</f>
        <v>No Match</v>
      </c>
      <c r="D218" s="13" t="str">
        <f>IFERROR(INDEX('Rochelle Loop Info'!$B$2:$Z$300,MATCH(I218,'Rochelle Loop Info'!$A$2:$A$300,0),MATCH($D$2,'Rochelle Loop Info'!$B$1:$Z$1,0)),"No Port Info")</f>
        <v>No Port Info</v>
      </c>
      <c r="E218" s="13" t="str">
        <f t="shared" si="40"/>
        <v>No</v>
      </c>
      <c r="F218" s="13" t="str">
        <f t="shared" si="41"/>
        <v>No Match</v>
      </c>
      <c r="G218" s="13" t="str">
        <f>IFERROR(INDEX('Rochelle Loop Info'!$B$2:$Z$300,MATCH(I218,'Rochelle Loop Info'!$A$2:$A$300,0),MATCH($G$2,'Rochelle Loop Info'!$B$1:$Z$1,0)),"No Cust ID")</f>
        <v>No Cust ID</v>
      </c>
      <c r="H218" s="4"/>
      <c r="I218" s="3"/>
      <c r="J218" s="3"/>
      <c r="K218" s="14"/>
      <c r="L218" s="3"/>
      <c r="M218" s="3"/>
      <c r="N218" s="3"/>
      <c r="O218" s="3"/>
      <c r="P218" s="3" t="str">
        <f t="shared" si="44"/>
        <v/>
      </c>
      <c r="Q218" s="3" t="str">
        <f t="shared" si="44"/>
        <v/>
      </c>
      <c r="R218" s="3"/>
      <c r="S218" s="3"/>
      <c r="T218" s="3" t="str">
        <f t="shared" si="45"/>
        <v/>
      </c>
      <c r="U218" s="3" t="str">
        <f t="shared" si="45"/>
        <v/>
      </c>
      <c r="V218" s="3"/>
      <c r="W218" s="3"/>
      <c r="X218" s="3" t="str">
        <f t="shared" si="46"/>
        <v/>
      </c>
      <c r="Y218" s="3" t="str">
        <f t="shared" si="46"/>
        <v/>
      </c>
      <c r="Z218" s="3"/>
      <c r="AA218" s="3"/>
      <c r="AB218" s="3" t="str">
        <f t="shared" si="42"/>
        <v/>
      </c>
      <c r="AC218" s="3" t="str">
        <f t="shared" si="43"/>
        <v/>
      </c>
      <c r="AD218" s="3"/>
      <c r="AE218" s="3"/>
      <c r="AF218" s="3" t="str">
        <f t="shared" si="47"/>
        <v/>
      </c>
      <c r="AG218" s="3" t="str">
        <f t="shared" si="47"/>
        <v/>
      </c>
      <c r="AH218" s="3"/>
    </row>
    <row r="219" spans="1:34" x14ac:dyDescent="0.35">
      <c r="A219" s="11"/>
      <c r="B219" s="2"/>
      <c r="C219" s="13" t="str">
        <f>IFERROR(INDEX('Rochelle Loop Info'!$B$2:$Z$300,MATCH(I219,'Rochelle Loop Info'!$A$2:$A$300,0),MATCH($C$2,'Rochelle Loop Info'!$B$1:$Z$1,0)),"No Match")</f>
        <v>No Match</v>
      </c>
      <c r="D219" s="13" t="str">
        <f>IFERROR(INDEX('Rochelle Loop Info'!$B$2:$Z$300,MATCH(I219,'Rochelle Loop Info'!$A$2:$A$300,0),MATCH($D$2,'Rochelle Loop Info'!$B$1:$Z$1,0)),"No Port Info")</f>
        <v>No Port Info</v>
      </c>
      <c r="E219" s="13" t="str">
        <f t="shared" si="40"/>
        <v>No</v>
      </c>
      <c r="F219" s="13" t="str">
        <f t="shared" si="41"/>
        <v>No Match</v>
      </c>
      <c r="G219" s="13" t="str">
        <f>IFERROR(INDEX('Rochelle Loop Info'!$B$2:$Z$300,MATCH(I219,'Rochelle Loop Info'!$A$2:$A$300,0),MATCH($G$2,'Rochelle Loop Info'!$B$1:$Z$1,0)),"No Cust ID")</f>
        <v>No Cust ID</v>
      </c>
      <c r="H219" s="4"/>
      <c r="I219" s="3"/>
      <c r="J219" s="3"/>
      <c r="K219" s="14"/>
      <c r="L219" s="3"/>
      <c r="M219" s="3"/>
      <c r="N219" s="3"/>
      <c r="O219" s="3"/>
      <c r="P219" s="3" t="str">
        <f t="shared" si="44"/>
        <v/>
      </c>
      <c r="Q219" s="3" t="str">
        <f t="shared" si="44"/>
        <v/>
      </c>
      <c r="R219" s="3"/>
      <c r="S219" s="3"/>
      <c r="T219" s="3" t="str">
        <f t="shared" si="45"/>
        <v/>
      </c>
      <c r="U219" s="3" t="str">
        <f t="shared" si="45"/>
        <v/>
      </c>
      <c r="V219" s="3"/>
      <c r="W219" s="3"/>
      <c r="X219" s="3" t="str">
        <f t="shared" si="46"/>
        <v/>
      </c>
      <c r="Y219" s="3" t="str">
        <f t="shared" si="46"/>
        <v/>
      </c>
      <c r="Z219" s="3"/>
      <c r="AA219" s="3"/>
      <c r="AB219" s="3" t="str">
        <f t="shared" si="42"/>
        <v/>
      </c>
      <c r="AC219" s="3" t="str">
        <f t="shared" si="43"/>
        <v/>
      </c>
      <c r="AD219" s="3"/>
      <c r="AE219" s="3"/>
      <c r="AF219" s="3" t="str">
        <f t="shared" si="47"/>
        <v/>
      </c>
      <c r="AG219" s="3" t="str">
        <f t="shared" si="47"/>
        <v/>
      </c>
      <c r="AH219" s="3"/>
    </row>
    <row r="220" spans="1:34" x14ac:dyDescent="0.35">
      <c r="A220" s="11"/>
      <c r="B220" s="2"/>
      <c r="C220" s="13" t="str">
        <f>IFERROR(INDEX('Rochelle Loop Info'!$B$2:$Z$300,MATCH(I220,'Rochelle Loop Info'!$A$2:$A$300,0),MATCH($C$2,'Rochelle Loop Info'!$B$1:$Z$1,0)),"No Match")</f>
        <v>No Match</v>
      </c>
      <c r="D220" s="13" t="str">
        <f>IFERROR(INDEX('Rochelle Loop Info'!$B$2:$Z$300,MATCH(I220,'Rochelle Loop Info'!$A$2:$A$300,0),MATCH($D$2,'Rochelle Loop Info'!$B$1:$Z$1,0)),"No Port Info")</f>
        <v>No Port Info</v>
      </c>
      <c r="E220" s="13" t="str">
        <f t="shared" si="40"/>
        <v>No</v>
      </c>
      <c r="F220" s="13" t="str">
        <f t="shared" si="41"/>
        <v>No Match</v>
      </c>
      <c r="G220" s="13" t="str">
        <f>IFERROR(INDEX('Rochelle Loop Info'!$B$2:$Z$300,MATCH(I220,'Rochelle Loop Info'!$A$2:$A$300,0),MATCH($G$2,'Rochelle Loop Info'!$B$1:$Z$1,0)),"No Cust ID")</f>
        <v>No Cust ID</v>
      </c>
      <c r="H220" s="4"/>
      <c r="I220" s="3"/>
      <c r="J220" s="3"/>
      <c r="K220" s="14"/>
      <c r="L220" s="3"/>
      <c r="M220" s="3"/>
      <c r="N220" s="3"/>
      <c r="O220" s="3"/>
      <c r="P220" s="3" t="str">
        <f t="shared" si="44"/>
        <v/>
      </c>
      <c r="Q220" s="3" t="str">
        <f t="shared" si="44"/>
        <v/>
      </c>
      <c r="R220" s="3"/>
      <c r="S220" s="3"/>
      <c r="T220" s="3" t="str">
        <f t="shared" si="45"/>
        <v/>
      </c>
      <c r="U220" s="3" t="str">
        <f t="shared" si="45"/>
        <v/>
      </c>
      <c r="V220" s="3"/>
      <c r="W220" s="3"/>
      <c r="X220" s="3" t="str">
        <f t="shared" si="46"/>
        <v/>
      </c>
      <c r="Y220" s="3" t="str">
        <f t="shared" si="46"/>
        <v/>
      </c>
      <c r="Z220" s="3"/>
      <c r="AA220" s="3"/>
      <c r="AB220" s="3" t="str">
        <f t="shared" si="42"/>
        <v/>
      </c>
      <c r="AC220" s="3" t="str">
        <f t="shared" si="43"/>
        <v/>
      </c>
      <c r="AD220" s="3"/>
      <c r="AE220" s="3"/>
      <c r="AF220" s="3" t="str">
        <f t="shared" si="47"/>
        <v/>
      </c>
      <c r="AG220" s="3" t="str">
        <f t="shared" si="47"/>
        <v/>
      </c>
      <c r="AH220" s="3"/>
    </row>
    <row r="221" spans="1:34" x14ac:dyDescent="0.35">
      <c r="A221" s="11"/>
      <c r="B221" s="2"/>
      <c r="C221" s="13" t="str">
        <f>IFERROR(INDEX('Rochelle Loop Info'!$B$2:$Z$300,MATCH(I221,'Rochelle Loop Info'!$A$2:$A$300,0),MATCH($C$2,'Rochelle Loop Info'!$B$1:$Z$1,0)),"No Match")</f>
        <v>No Match</v>
      </c>
      <c r="D221" s="13" t="str">
        <f>IFERROR(INDEX('Rochelle Loop Info'!$B$2:$Z$300,MATCH(I221,'Rochelle Loop Info'!$A$2:$A$300,0),MATCH($D$2,'Rochelle Loop Info'!$B$1:$Z$1,0)),"No Port Info")</f>
        <v>No Port Info</v>
      </c>
      <c r="E221" s="13" t="str">
        <f t="shared" si="40"/>
        <v>No</v>
      </c>
      <c r="F221" s="13" t="str">
        <f t="shared" si="41"/>
        <v>No Match</v>
      </c>
      <c r="G221" s="13" t="str">
        <f>IFERROR(INDEX('Rochelle Loop Info'!$B$2:$Z$300,MATCH(I221,'Rochelle Loop Info'!$A$2:$A$300,0),MATCH($G$2,'Rochelle Loop Info'!$B$1:$Z$1,0)),"No Cust ID")</f>
        <v>No Cust ID</v>
      </c>
      <c r="H221" s="4"/>
      <c r="I221" s="3"/>
      <c r="J221" s="3"/>
      <c r="K221" s="14"/>
      <c r="L221" s="3"/>
      <c r="M221" s="3"/>
      <c r="N221" s="3"/>
      <c r="O221" s="3"/>
      <c r="P221" s="3" t="str">
        <f t="shared" si="44"/>
        <v/>
      </c>
      <c r="Q221" s="3" t="str">
        <f t="shared" si="44"/>
        <v/>
      </c>
      <c r="R221" s="3"/>
      <c r="S221" s="3"/>
      <c r="T221" s="3" t="str">
        <f t="shared" si="45"/>
        <v/>
      </c>
      <c r="U221" s="3" t="str">
        <f t="shared" si="45"/>
        <v/>
      </c>
      <c r="V221" s="3"/>
      <c r="W221" s="3"/>
      <c r="X221" s="3" t="str">
        <f t="shared" si="46"/>
        <v/>
      </c>
      <c r="Y221" s="3" t="str">
        <f t="shared" si="46"/>
        <v/>
      </c>
      <c r="Z221" s="3"/>
      <c r="AA221" s="3"/>
      <c r="AB221" s="3" t="str">
        <f t="shared" si="42"/>
        <v/>
      </c>
      <c r="AC221" s="3" t="str">
        <f t="shared" si="43"/>
        <v/>
      </c>
      <c r="AD221" s="3"/>
      <c r="AE221" s="3"/>
      <c r="AF221" s="3" t="str">
        <f t="shared" si="47"/>
        <v/>
      </c>
      <c r="AG221" s="3" t="str">
        <f t="shared" si="47"/>
        <v/>
      </c>
      <c r="AH221" s="3"/>
    </row>
    <row r="222" spans="1:34" x14ac:dyDescent="0.35">
      <c r="A222" s="11"/>
      <c r="B222" s="2"/>
      <c r="C222" s="13" t="str">
        <f>IFERROR(INDEX('Rochelle Loop Info'!$B$2:$Z$300,MATCH(I222,'Rochelle Loop Info'!$A$2:$A$300,0),MATCH($C$2,'Rochelle Loop Info'!$B$1:$Z$1,0)),"No Match")</f>
        <v>No Match</v>
      </c>
      <c r="D222" s="13" t="str">
        <f>IFERROR(INDEX('Rochelle Loop Info'!$B$2:$Z$300,MATCH(I222,'Rochelle Loop Info'!$A$2:$A$300,0),MATCH($D$2,'Rochelle Loop Info'!$B$1:$Z$1,0)),"No Port Info")</f>
        <v>No Port Info</v>
      </c>
      <c r="E222" s="13" t="str">
        <f t="shared" si="40"/>
        <v>No</v>
      </c>
      <c r="F222" s="13" t="str">
        <f t="shared" si="41"/>
        <v>No Match</v>
      </c>
      <c r="G222" s="13" t="str">
        <f>IFERROR(INDEX('Rochelle Loop Info'!$B$2:$Z$300,MATCH(I222,'Rochelle Loop Info'!$A$2:$A$300,0),MATCH($G$2,'Rochelle Loop Info'!$B$1:$Z$1,0)),"No Cust ID")</f>
        <v>No Cust ID</v>
      </c>
      <c r="H222" s="4"/>
      <c r="I222" s="3"/>
      <c r="J222" s="3"/>
      <c r="K222" s="14"/>
      <c r="L222" s="3"/>
      <c r="M222" s="3"/>
      <c r="N222" s="3"/>
      <c r="O222" s="3"/>
      <c r="P222" s="3" t="str">
        <f t="shared" si="44"/>
        <v/>
      </c>
      <c r="Q222" s="3" t="str">
        <f t="shared" si="44"/>
        <v/>
      </c>
      <c r="R222" s="3"/>
      <c r="S222" s="3"/>
      <c r="T222" s="3" t="str">
        <f t="shared" si="45"/>
        <v/>
      </c>
      <c r="U222" s="3" t="str">
        <f t="shared" si="45"/>
        <v/>
      </c>
      <c r="V222" s="3"/>
      <c r="W222" s="3"/>
      <c r="X222" s="3" t="str">
        <f t="shared" si="46"/>
        <v/>
      </c>
      <c r="Y222" s="3" t="str">
        <f t="shared" si="46"/>
        <v/>
      </c>
      <c r="Z222" s="3"/>
      <c r="AA222" s="3"/>
      <c r="AB222" s="3" t="str">
        <f t="shared" si="42"/>
        <v/>
      </c>
      <c r="AC222" s="3" t="str">
        <f t="shared" si="43"/>
        <v/>
      </c>
      <c r="AD222" s="3"/>
      <c r="AE222" s="3"/>
      <c r="AF222" s="3" t="str">
        <f t="shared" si="47"/>
        <v/>
      </c>
      <c r="AG222" s="3" t="str">
        <f t="shared" si="47"/>
        <v/>
      </c>
      <c r="AH222" s="3"/>
    </row>
    <row r="223" spans="1:34" x14ac:dyDescent="0.35">
      <c r="A223" s="11"/>
      <c r="B223" s="2"/>
      <c r="C223" s="13" t="str">
        <f>IFERROR(INDEX('Rochelle Loop Info'!$B$2:$Z$300,MATCH(I223,'Rochelle Loop Info'!$A$2:$A$300,0),MATCH($C$2,'Rochelle Loop Info'!$B$1:$Z$1,0)),"No Match")</f>
        <v>No Match</v>
      </c>
      <c r="D223" s="13" t="str">
        <f>IFERROR(INDEX('Rochelle Loop Info'!$B$2:$Z$300,MATCH(I223,'Rochelle Loop Info'!$A$2:$A$300,0),MATCH($D$2,'Rochelle Loop Info'!$B$1:$Z$1,0)),"No Port Info")</f>
        <v>No Port Info</v>
      </c>
      <c r="E223" s="13" t="str">
        <f t="shared" si="40"/>
        <v>No</v>
      </c>
      <c r="F223" s="13" t="str">
        <f t="shared" si="41"/>
        <v>No Match</v>
      </c>
      <c r="G223" s="13" t="str">
        <f>IFERROR(INDEX('Rochelle Loop Info'!$B$2:$Z$300,MATCH(I223,'Rochelle Loop Info'!$A$2:$A$300,0),MATCH($G$2,'Rochelle Loop Info'!$B$1:$Z$1,0)),"No Cust ID")</f>
        <v>No Cust ID</v>
      </c>
      <c r="H223" s="4"/>
      <c r="I223" s="3"/>
      <c r="J223" s="3"/>
      <c r="K223" s="14"/>
      <c r="L223" s="3"/>
      <c r="M223" s="3"/>
      <c r="N223" s="3"/>
      <c r="O223" s="3"/>
      <c r="P223" s="3" t="str">
        <f t="shared" si="44"/>
        <v/>
      </c>
      <c r="Q223" s="3" t="str">
        <f t="shared" si="44"/>
        <v/>
      </c>
      <c r="R223" s="3"/>
      <c r="S223" s="3"/>
      <c r="T223" s="3" t="str">
        <f t="shared" si="45"/>
        <v/>
      </c>
      <c r="U223" s="3" t="str">
        <f t="shared" si="45"/>
        <v/>
      </c>
      <c r="V223" s="3"/>
      <c r="W223" s="3"/>
      <c r="X223" s="3" t="str">
        <f t="shared" si="46"/>
        <v/>
      </c>
      <c r="Y223" s="3" t="str">
        <f t="shared" si="46"/>
        <v/>
      </c>
      <c r="Z223" s="3"/>
      <c r="AA223" s="3"/>
      <c r="AB223" s="3" t="str">
        <f t="shared" si="42"/>
        <v/>
      </c>
      <c r="AC223" s="3" t="str">
        <f t="shared" si="43"/>
        <v/>
      </c>
      <c r="AD223" s="3"/>
      <c r="AE223" s="3"/>
      <c r="AF223" s="3" t="str">
        <f t="shared" si="47"/>
        <v/>
      </c>
      <c r="AG223" s="3" t="str">
        <f t="shared" si="47"/>
        <v/>
      </c>
      <c r="AH223" s="3"/>
    </row>
    <row r="224" spans="1:34" x14ac:dyDescent="0.35">
      <c r="A224" s="11"/>
      <c r="B224" s="2"/>
      <c r="C224" s="13" t="str">
        <f>IFERROR(INDEX('Rochelle Loop Info'!$B$2:$Z$300,MATCH(I224,'Rochelle Loop Info'!$A$2:$A$300,0),MATCH($C$2,'Rochelle Loop Info'!$B$1:$Z$1,0)),"No Match")</f>
        <v>No Match</v>
      </c>
      <c r="D224" s="13" t="str">
        <f>IFERROR(INDEX('Rochelle Loop Info'!$B$2:$Z$300,MATCH(I224,'Rochelle Loop Info'!$A$2:$A$300,0),MATCH($D$2,'Rochelle Loop Info'!$B$1:$Z$1,0)),"No Port Info")</f>
        <v>No Port Info</v>
      </c>
      <c r="E224" s="13" t="str">
        <f t="shared" si="40"/>
        <v>No</v>
      </c>
      <c r="F224" s="13" t="str">
        <f t="shared" si="41"/>
        <v>No Match</v>
      </c>
      <c r="G224" s="13" t="str">
        <f>IFERROR(INDEX('Rochelle Loop Info'!$B$2:$Z$300,MATCH(I224,'Rochelle Loop Info'!$A$2:$A$300,0),MATCH($G$2,'Rochelle Loop Info'!$B$1:$Z$1,0)),"No Cust ID")</f>
        <v>No Cust ID</v>
      </c>
      <c r="H224" s="4"/>
      <c r="I224" s="3"/>
      <c r="J224" s="3"/>
      <c r="K224" s="14"/>
      <c r="L224" s="3"/>
      <c r="M224" s="3"/>
      <c r="N224" s="3"/>
      <c r="O224" s="3"/>
      <c r="P224" s="3" t="str">
        <f t="shared" ref="P224:Q243" si="48">IF($O224&lt;&gt;"N/A",TRIM(MID(SUBSTITUTE($O224,"/",REPT(" ",LEN($O224))),(P$2-1)*LEN($O224)+1,LEN($O224))),"")</f>
        <v/>
      </c>
      <c r="Q224" s="3" t="str">
        <f t="shared" si="48"/>
        <v/>
      </c>
      <c r="R224" s="3"/>
      <c r="S224" s="3"/>
      <c r="T224" s="3" t="str">
        <f t="shared" ref="T224:U243" si="49">IF($S224&lt;&gt;"N/A",TRIM(MID(SUBSTITUTE($S224,"/",REPT(" ",LEN($S224))),(T$2-1)*LEN($S224)+1,LEN($S224))),"")</f>
        <v/>
      </c>
      <c r="U224" s="3" t="str">
        <f t="shared" si="49"/>
        <v/>
      </c>
      <c r="V224" s="3"/>
      <c r="W224" s="3"/>
      <c r="X224" s="3" t="str">
        <f t="shared" ref="X224:Y243" si="50">IF($W224&lt;&gt;"N/A",TRIM(MID(SUBSTITUTE($W224,"/",REPT(" ",LEN($W224))),(X$2-1)*LEN($W224)+1,LEN($W224))),"")</f>
        <v/>
      </c>
      <c r="Y224" s="3" t="str">
        <f t="shared" si="50"/>
        <v/>
      </c>
      <c r="Z224" s="3"/>
      <c r="AA224" s="3"/>
      <c r="AB224" s="3" t="str">
        <f t="shared" si="42"/>
        <v/>
      </c>
      <c r="AC224" s="3" t="str">
        <f t="shared" si="43"/>
        <v/>
      </c>
      <c r="AD224" s="3"/>
      <c r="AE224" s="3"/>
      <c r="AF224" s="3" t="str">
        <f t="shared" ref="AF224:AG243" si="51">IF($AE224&lt;&gt;"N/A",TRIM(MID(SUBSTITUTE($AE224,"/",REPT(" ",LEN($AE224))),(AF$2-1)*LEN($AE224)+1,LEN($AE224))),"")</f>
        <v/>
      </c>
      <c r="AG224" s="3" t="str">
        <f t="shared" si="51"/>
        <v/>
      </c>
      <c r="AH224" s="3"/>
    </row>
    <row r="225" spans="1:34" x14ac:dyDescent="0.35">
      <c r="A225" s="11"/>
      <c r="B225" s="2"/>
      <c r="C225" s="13" t="str">
        <f>IFERROR(INDEX('Rochelle Loop Info'!$B$2:$Z$300,MATCH(I225,'Rochelle Loop Info'!$A$2:$A$300,0),MATCH($C$2,'Rochelle Loop Info'!$B$1:$Z$1,0)),"No Match")</f>
        <v>No Match</v>
      </c>
      <c r="D225" s="13" t="str">
        <f>IFERROR(INDEX('Rochelle Loop Info'!$B$2:$Z$300,MATCH(I225,'Rochelle Loop Info'!$A$2:$A$300,0),MATCH($D$2,'Rochelle Loop Info'!$B$1:$Z$1,0)),"No Port Info")</f>
        <v>No Port Info</v>
      </c>
      <c r="E225" s="13" t="str">
        <f t="shared" si="40"/>
        <v>No</v>
      </c>
      <c r="F225" s="13" t="str">
        <f t="shared" si="41"/>
        <v>No Match</v>
      </c>
      <c r="G225" s="13" t="str">
        <f>IFERROR(INDEX('Rochelle Loop Info'!$B$2:$Z$300,MATCH(I225,'Rochelle Loop Info'!$A$2:$A$300,0),MATCH($G$2,'Rochelle Loop Info'!$B$1:$Z$1,0)),"No Cust ID")</f>
        <v>No Cust ID</v>
      </c>
      <c r="H225" s="4"/>
      <c r="I225" s="3"/>
      <c r="J225" s="3"/>
      <c r="K225" s="14"/>
      <c r="L225" s="3"/>
      <c r="M225" s="3"/>
      <c r="N225" s="3"/>
      <c r="O225" s="3"/>
      <c r="P225" s="3" t="str">
        <f t="shared" si="48"/>
        <v/>
      </c>
      <c r="Q225" s="3" t="str">
        <f t="shared" si="48"/>
        <v/>
      </c>
      <c r="R225" s="3"/>
      <c r="S225" s="3"/>
      <c r="T225" s="3" t="str">
        <f t="shared" si="49"/>
        <v/>
      </c>
      <c r="U225" s="3" t="str">
        <f t="shared" si="49"/>
        <v/>
      </c>
      <c r="V225" s="3"/>
      <c r="W225" s="3"/>
      <c r="X225" s="3" t="str">
        <f t="shared" si="50"/>
        <v/>
      </c>
      <c r="Y225" s="3" t="str">
        <f t="shared" si="50"/>
        <v/>
      </c>
      <c r="Z225" s="3"/>
      <c r="AA225" s="3"/>
      <c r="AB225" s="3" t="str">
        <f t="shared" si="42"/>
        <v/>
      </c>
      <c r="AC225" s="3" t="str">
        <f t="shared" si="43"/>
        <v/>
      </c>
      <c r="AD225" s="3"/>
      <c r="AE225" s="3"/>
      <c r="AF225" s="3" t="str">
        <f t="shared" si="51"/>
        <v/>
      </c>
      <c r="AG225" s="3" t="str">
        <f t="shared" si="51"/>
        <v/>
      </c>
      <c r="AH225" s="3"/>
    </row>
    <row r="226" spans="1:34" x14ac:dyDescent="0.35">
      <c r="A226" s="11"/>
      <c r="B226" s="2"/>
      <c r="C226" s="13" t="str">
        <f>IFERROR(INDEX('Rochelle Loop Info'!$B$2:$Z$300,MATCH(I226,'Rochelle Loop Info'!$A$2:$A$300,0),MATCH($C$2,'Rochelle Loop Info'!$B$1:$Z$1,0)),"No Match")</f>
        <v>No Match</v>
      </c>
      <c r="D226" s="13" t="str">
        <f>IFERROR(INDEX('Rochelle Loop Info'!$B$2:$Z$300,MATCH(I226,'Rochelle Loop Info'!$A$2:$A$300,0),MATCH($D$2,'Rochelle Loop Info'!$B$1:$Z$1,0)),"No Port Info")</f>
        <v>No Port Info</v>
      </c>
      <c r="E226" s="13" t="str">
        <f t="shared" si="40"/>
        <v>No</v>
      </c>
      <c r="F226" s="13" t="str">
        <f t="shared" si="41"/>
        <v>No Match</v>
      </c>
      <c r="G226" s="13" t="str">
        <f>IFERROR(INDEX('Rochelle Loop Info'!$B$2:$Z$300,MATCH(I226,'Rochelle Loop Info'!$A$2:$A$300,0),MATCH($G$2,'Rochelle Loop Info'!$B$1:$Z$1,0)),"No Cust ID")</f>
        <v>No Cust ID</v>
      </c>
      <c r="H226" s="4"/>
      <c r="I226" s="3"/>
      <c r="J226" s="3"/>
      <c r="K226" s="14"/>
      <c r="L226" s="3"/>
      <c r="M226" s="3"/>
      <c r="N226" s="3"/>
      <c r="O226" s="3"/>
      <c r="P226" s="3" t="str">
        <f t="shared" si="48"/>
        <v/>
      </c>
      <c r="Q226" s="3" t="str">
        <f t="shared" si="48"/>
        <v/>
      </c>
      <c r="R226" s="3"/>
      <c r="S226" s="3"/>
      <c r="T226" s="3" t="str">
        <f t="shared" si="49"/>
        <v/>
      </c>
      <c r="U226" s="3" t="str">
        <f t="shared" si="49"/>
        <v/>
      </c>
      <c r="V226" s="3"/>
      <c r="W226" s="3"/>
      <c r="X226" s="3" t="str">
        <f t="shared" si="50"/>
        <v/>
      </c>
      <c r="Y226" s="3" t="str">
        <f t="shared" si="50"/>
        <v/>
      </c>
      <c r="Z226" s="3"/>
      <c r="AA226" s="3"/>
      <c r="AB226" s="3" t="str">
        <f t="shared" si="42"/>
        <v/>
      </c>
      <c r="AC226" s="3" t="str">
        <f t="shared" si="43"/>
        <v/>
      </c>
      <c r="AD226" s="3"/>
      <c r="AE226" s="3"/>
      <c r="AF226" s="3" t="str">
        <f t="shared" si="51"/>
        <v/>
      </c>
      <c r="AG226" s="3" t="str">
        <f t="shared" si="51"/>
        <v/>
      </c>
      <c r="AH226" s="3"/>
    </row>
    <row r="227" spans="1:34" x14ac:dyDescent="0.35">
      <c r="A227" s="11"/>
      <c r="B227" s="2"/>
      <c r="C227" s="13" t="str">
        <f>IFERROR(INDEX('Rochelle Loop Info'!$B$2:$Z$300,MATCH(I227,'Rochelle Loop Info'!$A$2:$A$300,0),MATCH($C$2,'Rochelle Loop Info'!$B$1:$Z$1,0)),"No Match")</f>
        <v>No Match</v>
      </c>
      <c r="D227" s="13" t="str">
        <f>IFERROR(INDEX('Rochelle Loop Info'!$B$2:$Z$300,MATCH(I227,'Rochelle Loop Info'!$A$2:$A$300,0),MATCH($D$2,'Rochelle Loop Info'!$B$1:$Z$1,0)),"No Port Info")</f>
        <v>No Port Info</v>
      </c>
      <c r="E227" s="13" t="str">
        <f t="shared" si="40"/>
        <v>No</v>
      </c>
      <c r="F227" s="13" t="str">
        <f t="shared" si="41"/>
        <v>No Match</v>
      </c>
      <c r="G227" s="13" t="str">
        <f>IFERROR(INDEX('Rochelle Loop Info'!$B$2:$Z$300,MATCH(I227,'Rochelle Loop Info'!$A$2:$A$300,0),MATCH($G$2,'Rochelle Loop Info'!$B$1:$Z$1,0)),"No Cust ID")</f>
        <v>No Cust ID</v>
      </c>
      <c r="H227" s="4"/>
      <c r="I227" s="3"/>
      <c r="J227" s="3"/>
      <c r="K227" s="14"/>
      <c r="L227" s="3"/>
      <c r="M227" s="3"/>
      <c r="N227" s="3"/>
      <c r="O227" s="3"/>
      <c r="P227" s="3" t="str">
        <f t="shared" si="48"/>
        <v/>
      </c>
      <c r="Q227" s="3" t="str">
        <f t="shared" si="48"/>
        <v/>
      </c>
      <c r="R227" s="3"/>
      <c r="S227" s="3"/>
      <c r="T227" s="3" t="str">
        <f t="shared" si="49"/>
        <v/>
      </c>
      <c r="U227" s="3" t="str">
        <f t="shared" si="49"/>
        <v/>
      </c>
      <c r="V227" s="3"/>
      <c r="W227" s="3"/>
      <c r="X227" s="3" t="str">
        <f t="shared" si="50"/>
        <v/>
      </c>
      <c r="Y227" s="3" t="str">
        <f t="shared" si="50"/>
        <v/>
      </c>
      <c r="Z227" s="3"/>
      <c r="AA227" s="3"/>
      <c r="AB227" s="3" t="str">
        <f t="shared" si="42"/>
        <v/>
      </c>
      <c r="AC227" s="3" t="str">
        <f t="shared" si="43"/>
        <v/>
      </c>
      <c r="AD227" s="3"/>
      <c r="AE227" s="3"/>
      <c r="AF227" s="3" t="str">
        <f t="shared" si="51"/>
        <v/>
      </c>
      <c r="AG227" s="3" t="str">
        <f t="shared" si="51"/>
        <v/>
      </c>
      <c r="AH227" s="3"/>
    </row>
    <row r="228" spans="1:34" x14ac:dyDescent="0.35">
      <c r="A228" s="11"/>
      <c r="B228" s="2"/>
      <c r="C228" s="13" t="str">
        <f>IFERROR(INDEX('Rochelle Loop Info'!$B$2:$Z$300,MATCH(I228,'Rochelle Loop Info'!$A$2:$A$300,0),MATCH($C$2,'Rochelle Loop Info'!$B$1:$Z$1,0)),"No Match")</f>
        <v>No Match</v>
      </c>
      <c r="D228" s="13" t="str">
        <f>IFERROR(INDEX('Rochelle Loop Info'!$B$2:$Z$300,MATCH(I228,'Rochelle Loop Info'!$A$2:$A$300,0),MATCH($D$2,'Rochelle Loop Info'!$B$1:$Z$1,0)),"No Port Info")</f>
        <v>No Port Info</v>
      </c>
      <c r="E228" s="13" t="str">
        <f t="shared" si="40"/>
        <v>No</v>
      </c>
      <c r="F228" s="13" t="str">
        <f t="shared" si="41"/>
        <v>No Match</v>
      </c>
      <c r="G228" s="13" t="str">
        <f>IFERROR(INDEX('Rochelle Loop Info'!$B$2:$Z$300,MATCH(I228,'Rochelle Loop Info'!$A$2:$A$300,0),MATCH($G$2,'Rochelle Loop Info'!$B$1:$Z$1,0)),"No Cust ID")</f>
        <v>No Cust ID</v>
      </c>
      <c r="H228" s="4"/>
      <c r="I228" s="3"/>
      <c r="J228" s="3"/>
      <c r="K228" s="14"/>
      <c r="L228" s="3"/>
      <c r="M228" s="3"/>
      <c r="N228" s="3"/>
      <c r="O228" s="3"/>
      <c r="P228" s="3" t="str">
        <f t="shared" si="48"/>
        <v/>
      </c>
      <c r="Q228" s="3" t="str">
        <f t="shared" si="48"/>
        <v/>
      </c>
      <c r="R228" s="3"/>
      <c r="S228" s="3"/>
      <c r="T228" s="3" t="str">
        <f t="shared" si="49"/>
        <v/>
      </c>
      <c r="U228" s="3" t="str">
        <f t="shared" si="49"/>
        <v/>
      </c>
      <c r="V228" s="3"/>
      <c r="W228" s="3"/>
      <c r="X228" s="3" t="str">
        <f t="shared" si="50"/>
        <v/>
      </c>
      <c r="Y228" s="3" t="str">
        <f t="shared" si="50"/>
        <v/>
      </c>
      <c r="Z228" s="3"/>
      <c r="AA228" s="3"/>
      <c r="AB228" s="3" t="str">
        <f t="shared" si="42"/>
        <v/>
      </c>
      <c r="AC228" s="3" t="str">
        <f t="shared" si="43"/>
        <v/>
      </c>
      <c r="AD228" s="3"/>
      <c r="AE228" s="3"/>
      <c r="AF228" s="3" t="str">
        <f t="shared" si="51"/>
        <v/>
      </c>
      <c r="AG228" s="3" t="str">
        <f t="shared" si="51"/>
        <v/>
      </c>
      <c r="AH228" s="3"/>
    </row>
    <row r="229" spans="1:34" x14ac:dyDescent="0.35">
      <c r="A229" s="11"/>
      <c r="B229" s="2"/>
      <c r="C229" s="13" t="str">
        <f>IFERROR(INDEX('Rochelle Loop Info'!$B$2:$Z$300,MATCH(I229,'Rochelle Loop Info'!$A$2:$A$300,0),MATCH($C$2,'Rochelle Loop Info'!$B$1:$Z$1,0)),"No Match")</f>
        <v>No Match</v>
      </c>
      <c r="D229" s="13" t="str">
        <f>IFERROR(INDEX('Rochelle Loop Info'!$B$2:$Z$300,MATCH(I229,'Rochelle Loop Info'!$A$2:$A$300,0),MATCH($D$2,'Rochelle Loop Info'!$B$1:$Z$1,0)),"No Port Info")</f>
        <v>No Port Info</v>
      </c>
      <c r="E229" s="13" t="str">
        <f t="shared" si="40"/>
        <v>No</v>
      </c>
      <c r="F229" s="13" t="str">
        <f t="shared" si="41"/>
        <v>No Match</v>
      </c>
      <c r="G229" s="13" t="str">
        <f>IFERROR(INDEX('Rochelle Loop Info'!$B$2:$Z$300,MATCH(I229,'Rochelle Loop Info'!$A$2:$A$300,0),MATCH($G$2,'Rochelle Loop Info'!$B$1:$Z$1,0)),"No Cust ID")</f>
        <v>No Cust ID</v>
      </c>
      <c r="H229" s="4"/>
      <c r="I229" s="3"/>
      <c r="J229" s="3"/>
      <c r="K229" s="14"/>
      <c r="L229" s="3"/>
      <c r="M229" s="3"/>
      <c r="N229" s="3"/>
      <c r="O229" s="3"/>
      <c r="P229" s="3" t="str">
        <f t="shared" si="48"/>
        <v/>
      </c>
      <c r="Q229" s="3" t="str">
        <f t="shared" si="48"/>
        <v/>
      </c>
      <c r="R229" s="3"/>
      <c r="S229" s="3"/>
      <c r="T229" s="3" t="str">
        <f t="shared" si="49"/>
        <v/>
      </c>
      <c r="U229" s="3" t="str">
        <f t="shared" si="49"/>
        <v/>
      </c>
      <c r="V229" s="3"/>
      <c r="W229" s="3"/>
      <c r="X229" s="3" t="str">
        <f t="shared" si="50"/>
        <v/>
      </c>
      <c r="Y229" s="3" t="str">
        <f t="shared" si="50"/>
        <v/>
      </c>
      <c r="Z229" s="3"/>
      <c r="AA229" s="3"/>
      <c r="AB229" s="3" t="str">
        <f t="shared" si="42"/>
        <v/>
      </c>
      <c r="AC229" s="3" t="str">
        <f t="shared" si="43"/>
        <v/>
      </c>
      <c r="AD229" s="3"/>
      <c r="AE229" s="3"/>
      <c r="AF229" s="3" t="str">
        <f t="shared" si="51"/>
        <v/>
      </c>
      <c r="AG229" s="3" t="str">
        <f t="shared" si="51"/>
        <v/>
      </c>
      <c r="AH229" s="3"/>
    </row>
    <row r="230" spans="1:34" x14ac:dyDescent="0.35">
      <c r="A230" s="11"/>
      <c r="B230" s="2"/>
      <c r="C230" s="13" t="str">
        <f>IFERROR(INDEX('Rochelle Loop Info'!$B$2:$Z$300,MATCH(I230,'Rochelle Loop Info'!$A$2:$A$300,0),MATCH($C$2,'Rochelle Loop Info'!$B$1:$Z$1,0)),"No Match")</f>
        <v>No Match</v>
      </c>
      <c r="D230" s="13" t="str">
        <f>IFERROR(INDEX('Rochelle Loop Info'!$B$2:$Z$300,MATCH(I230,'Rochelle Loop Info'!$A$2:$A$300,0),MATCH($D$2,'Rochelle Loop Info'!$B$1:$Z$1,0)),"No Port Info")</f>
        <v>No Port Info</v>
      </c>
      <c r="E230" s="13" t="str">
        <f t="shared" si="40"/>
        <v>No</v>
      </c>
      <c r="F230" s="13" t="str">
        <f t="shared" si="41"/>
        <v>No Match</v>
      </c>
      <c r="G230" s="13" t="str">
        <f>IFERROR(INDEX('Rochelle Loop Info'!$B$2:$Z$300,MATCH(I230,'Rochelle Loop Info'!$A$2:$A$300,0),MATCH($G$2,'Rochelle Loop Info'!$B$1:$Z$1,0)),"No Cust ID")</f>
        <v>No Cust ID</v>
      </c>
      <c r="H230" s="4"/>
      <c r="I230" s="3"/>
      <c r="J230" s="3"/>
      <c r="K230" s="14"/>
      <c r="L230" s="3"/>
      <c r="M230" s="3"/>
      <c r="N230" s="3"/>
      <c r="O230" s="3"/>
      <c r="P230" s="3" t="str">
        <f t="shared" si="48"/>
        <v/>
      </c>
      <c r="Q230" s="3" t="str">
        <f t="shared" si="48"/>
        <v/>
      </c>
      <c r="R230" s="3"/>
      <c r="S230" s="3"/>
      <c r="T230" s="3" t="str">
        <f t="shared" si="49"/>
        <v/>
      </c>
      <c r="U230" s="3" t="str">
        <f t="shared" si="49"/>
        <v/>
      </c>
      <c r="V230" s="3"/>
      <c r="W230" s="3"/>
      <c r="X230" s="3" t="str">
        <f t="shared" si="50"/>
        <v/>
      </c>
      <c r="Y230" s="3" t="str">
        <f t="shared" si="50"/>
        <v/>
      </c>
      <c r="Z230" s="3"/>
      <c r="AA230" s="3"/>
      <c r="AB230" s="3" t="str">
        <f t="shared" si="42"/>
        <v/>
      </c>
      <c r="AC230" s="3" t="str">
        <f t="shared" si="43"/>
        <v/>
      </c>
      <c r="AD230" s="3"/>
      <c r="AE230" s="3"/>
      <c r="AF230" s="3" t="str">
        <f t="shared" si="51"/>
        <v/>
      </c>
      <c r="AG230" s="3" t="str">
        <f t="shared" si="51"/>
        <v/>
      </c>
      <c r="AH230" s="3"/>
    </row>
    <row r="231" spans="1:34" x14ac:dyDescent="0.35">
      <c r="A231" s="11"/>
      <c r="B231" s="2"/>
      <c r="C231" s="13" t="str">
        <f>IFERROR(INDEX('Rochelle Loop Info'!$B$2:$Z$300,MATCH(I231,'Rochelle Loop Info'!$A$2:$A$300,0),MATCH($C$2,'Rochelle Loop Info'!$B$1:$Z$1,0)),"No Match")</f>
        <v>No Match</v>
      </c>
      <c r="D231" s="13" t="str">
        <f>IFERROR(INDEX('Rochelle Loop Info'!$B$2:$Z$300,MATCH(I231,'Rochelle Loop Info'!$A$2:$A$300,0),MATCH($D$2,'Rochelle Loop Info'!$B$1:$Z$1,0)),"No Port Info")</f>
        <v>No Port Info</v>
      </c>
      <c r="E231" s="13" t="str">
        <f t="shared" si="40"/>
        <v>No</v>
      </c>
      <c r="F231" s="13" t="str">
        <f t="shared" si="41"/>
        <v>No Match</v>
      </c>
      <c r="G231" s="13" t="str">
        <f>IFERROR(INDEX('Rochelle Loop Info'!$B$2:$Z$300,MATCH(I231,'Rochelle Loop Info'!$A$2:$A$300,0),MATCH($G$2,'Rochelle Loop Info'!$B$1:$Z$1,0)),"No Cust ID")</f>
        <v>No Cust ID</v>
      </c>
      <c r="H231" s="4"/>
      <c r="I231" s="3"/>
      <c r="J231" s="3"/>
      <c r="K231" s="14"/>
      <c r="L231" s="3"/>
      <c r="M231" s="3"/>
      <c r="N231" s="3"/>
      <c r="O231" s="3"/>
      <c r="P231" s="3" t="str">
        <f t="shared" si="48"/>
        <v/>
      </c>
      <c r="Q231" s="3" t="str">
        <f t="shared" si="48"/>
        <v/>
      </c>
      <c r="R231" s="3"/>
      <c r="S231" s="3"/>
      <c r="T231" s="3" t="str">
        <f t="shared" si="49"/>
        <v/>
      </c>
      <c r="U231" s="3" t="str">
        <f t="shared" si="49"/>
        <v/>
      </c>
      <c r="V231" s="3"/>
      <c r="W231" s="3"/>
      <c r="X231" s="3" t="str">
        <f t="shared" si="50"/>
        <v/>
      </c>
      <c r="Y231" s="3" t="str">
        <f t="shared" si="50"/>
        <v/>
      </c>
      <c r="Z231" s="3"/>
      <c r="AA231" s="3"/>
      <c r="AB231" s="3" t="str">
        <f t="shared" si="42"/>
        <v/>
      </c>
      <c r="AC231" s="3" t="str">
        <f t="shared" si="43"/>
        <v/>
      </c>
      <c r="AD231" s="3"/>
      <c r="AE231" s="3"/>
      <c r="AF231" s="3" t="str">
        <f t="shared" si="51"/>
        <v/>
      </c>
      <c r="AG231" s="3" t="str">
        <f t="shared" si="51"/>
        <v/>
      </c>
      <c r="AH231" s="3"/>
    </row>
    <row r="232" spans="1:34" x14ac:dyDescent="0.35">
      <c r="A232" s="11"/>
      <c r="B232" s="2"/>
      <c r="C232" s="13" t="str">
        <f>IFERROR(INDEX('Rochelle Loop Info'!$B$2:$Z$300,MATCH(I232,'Rochelle Loop Info'!$A$2:$A$300,0),MATCH($C$2,'Rochelle Loop Info'!$B$1:$Z$1,0)),"No Match")</f>
        <v>No Match</v>
      </c>
      <c r="D232" s="13" t="str">
        <f>IFERROR(INDEX('Rochelle Loop Info'!$B$2:$Z$300,MATCH(I232,'Rochelle Loop Info'!$A$2:$A$300,0),MATCH($D$2,'Rochelle Loop Info'!$B$1:$Z$1,0)),"No Port Info")</f>
        <v>No Port Info</v>
      </c>
      <c r="E232" s="13" t="str">
        <f t="shared" si="40"/>
        <v>No</v>
      </c>
      <c r="F232" s="13" t="str">
        <f t="shared" si="41"/>
        <v>No Match</v>
      </c>
      <c r="G232" s="13" t="str">
        <f>IFERROR(INDEX('Rochelle Loop Info'!$B$2:$Z$300,MATCH(I232,'Rochelle Loop Info'!$A$2:$A$300,0),MATCH($G$2,'Rochelle Loop Info'!$B$1:$Z$1,0)),"No Cust ID")</f>
        <v>No Cust ID</v>
      </c>
      <c r="H232" s="4"/>
      <c r="I232" s="3"/>
      <c r="J232" s="3"/>
      <c r="K232" s="14"/>
      <c r="L232" s="3"/>
      <c r="M232" s="3"/>
      <c r="N232" s="3"/>
      <c r="O232" s="3"/>
      <c r="P232" s="3" t="str">
        <f t="shared" si="48"/>
        <v/>
      </c>
      <c r="Q232" s="3" t="str">
        <f t="shared" si="48"/>
        <v/>
      </c>
      <c r="R232" s="3"/>
      <c r="S232" s="3"/>
      <c r="T232" s="3" t="str">
        <f t="shared" si="49"/>
        <v/>
      </c>
      <c r="U232" s="3" t="str">
        <f t="shared" si="49"/>
        <v/>
      </c>
      <c r="V232" s="3"/>
      <c r="W232" s="3"/>
      <c r="X232" s="3" t="str">
        <f t="shared" si="50"/>
        <v/>
      </c>
      <c r="Y232" s="3" t="str">
        <f t="shared" si="50"/>
        <v/>
      </c>
      <c r="Z232" s="3"/>
      <c r="AA232" s="3"/>
      <c r="AB232" s="3" t="str">
        <f t="shared" ref="AB232:AB263" si="52">IF($AA232&lt;&gt;"N/A",TRIM(MID(SUBSTITUTE($AA232,"/",REPT(" ",LEN($AA232))),(AF$2-1)*LEN($AA232)+1,LEN($AA232))),"")</f>
        <v/>
      </c>
      <c r="AC232" s="3" t="str">
        <f t="shared" ref="AC232:AC263" si="53">IF($AA232&lt;&gt;"N/A",TRIM(MID(SUBSTITUTE($AA232,"/",REPT(" ",LEN($AA232))),(AG$2-1)*LEN($AA232)+1,LEN($AA232))),"")</f>
        <v/>
      </c>
      <c r="AD232" s="3"/>
      <c r="AE232" s="3"/>
      <c r="AF232" s="3" t="str">
        <f t="shared" si="51"/>
        <v/>
      </c>
      <c r="AG232" s="3" t="str">
        <f t="shared" si="51"/>
        <v/>
      </c>
      <c r="AH232" s="3"/>
    </row>
    <row r="233" spans="1:34" x14ac:dyDescent="0.35">
      <c r="A233" s="11"/>
      <c r="B233" s="2"/>
      <c r="C233" s="13" t="str">
        <f>IFERROR(INDEX('Rochelle Loop Info'!$B$2:$Z$300,MATCH(I233,'Rochelle Loop Info'!$A$2:$A$300,0),MATCH($C$2,'Rochelle Loop Info'!$B$1:$Z$1,0)),"No Match")</f>
        <v>No Match</v>
      </c>
      <c r="D233" s="13" t="str">
        <f>IFERROR(INDEX('Rochelle Loop Info'!$B$2:$Z$300,MATCH(I233,'Rochelle Loop Info'!$A$2:$A$300,0),MATCH($D$2,'Rochelle Loop Info'!$B$1:$Z$1,0)),"No Port Info")</f>
        <v>No Port Info</v>
      </c>
      <c r="E233" s="13" t="str">
        <f t="shared" si="40"/>
        <v>No</v>
      </c>
      <c r="F233" s="13" t="str">
        <f t="shared" si="41"/>
        <v>No Match</v>
      </c>
      <c r="G233" s="13" t="str">
        <f>IFERROR(INDEX('Rochelle Loop Info'!$B$2:$Z$300,MATCH(I233,'Rochelle Loop Info'!$A$2:$A$300,0),MATCH($G$2,'Rochelle Loop Info'!$B$1:$Z$1,0)),"No Cust ID")</f>
        <v>No Cust ID</v>
      </c>
      <c r="H233" s="4"/>
      <c r="I233" s="3"/>
      <c r="J233" s="3"/>
      <c r="K233" s="14"/>
      <c r="L233" s="3"/>
      <c r="M233" s="3"/>
      <c r="N233" s="3"/>
      <c r="O233" s="3"/>
      <c r="P233" s="3" t="str">
        <f t="shared" si="48"/>
        <v/>
      </c>
      <c r="Q233" s="3" t="str">
        <f t="shared" si="48"/>
        <v/>
      </c>
      <c r="R233" s="3"/>
      <c r="S233" s="3"/>
      <c r="T233" s="3" t="str">
        <f t="shared" si="49"/>
        <v/>
      </c>
      <c r="U233" s="3" t="str">
        <f t="shared" si="49"/>
        <v/>
      </c>
      <c r="V233" s="3"/>
      <c r="W233" s="3"/>
      <c r="X233" s="3" t="str">
        <f t="shared" si="50"/>
        <v/>
      </c>
      <c r="Y233" s="3" t="str">
        <f t="shared" si="50"/>
        <v/>
      </c>
      <c r="Z233" s="3"/>
      <c r="AA233" s="3"/>
      <c r="AB233" s="3" t="str">
        <f t="shared" si="52"/>
        <v/>
      </c>
      <c r="AC233" s="3" t="str">
        <f t="shared" si="53"/>
        <v/>
      </c>
      <c r="AD233" s="3"/>
      <c r="AE233" s="3"/>
      <c r="AF233" s="3" t="str">
        <f t="shared" si="51"/>
        <v/>
      </c>
      <c r="AG233" s="3" t="str">
        <f t="shared" si="51"/>
        <v/>
      </c>
      <c r="AH233" s="3"/>
    </row>
    <row r="234" spans="1:34" x14ac:dyDescent="0.35">
      <c r="A234" s="11"/>
      <c r="B234" s="2"/>
      <c r="C234" s="13" t="str">
        <f>IFERROR(INDEX('Rochelle Loop Info'!$B$2:$Z$300,MATCH(I234,'Rochelle Loop Info'!$A$2:$A$300,0),MATCH($C$2,'Rochelle Loop Info'!$B$1:$Z$1,0)),"No Match")</f>
        <v>No Match</v>
      </c>
      <c r="D234" s="13" t="str">
        <f>IFERROR(INDEX('Rochelle Loop Info'!$B$2:$Z$300,MATCH(I234,'Rochelle Loop Info'!$A$2:$A$300,0),MATCH($D$2,'Rochelle Loop Info'!$B$1:$Z$1,0)),"No Port Info")</f>
        <v>No Port Info</v>
      </c>
      <c r="E234" s="13" t="str">
        <f t="shared" si="40"/>
        <v>No</v>
      </c>
      <c r="F234" s="13" t="str">
        <f t="shared" si="41"/>
        <v>No Match</v>
      </c>
      <c r="G234" s="13" t="str">
        <f>IFERROR(INDEX('Rochelle Loop Info'!$B$2:$Z$300,MATCH(I234,'Rochelle Loop Info'!$A$2:$A$300,0),MATCH($G$2,'Rochelle Loop Info'!$B$1:$Z$1,0)),"No Cust ID")</f>
        <v>No Cust ID</v>
      </c>
      <c r="H234" s="4"/>
      <c r="I234" s="3"/>
      <c r="J234" s="3"/>
      <c r="K234" s="14"/>
      <c r="L234" s="3"/>
      <c r="M234" s="3"/>
      <c r="N234" s="3"/>
      <c r="O234" s="3"/>
      <c r="P234" s="3" t="str">
        <f t="shared" si="48"/>
        <v/>
      </c>
      <c r="Q234" s="3" t="str">
        <f t="shared" si="48"/>
        <v/>
      </c>
      <c r="R234" s="3"/>
      <c r="S234" s="3"/>
      <c r="T234" s="3" t="str">
        <f t="shared" si="49"/>
        <v/>
      </c>
      <c r="U234" s="3" t="str">
        <f t="shared" si="49"/>
        <v/>
      </c>
      <c r="V234" s="3"/>
      <c r="W234" s="3"/>
      <c r="X234" s="3" t="str">
        <f t="shared" si="50"/>
        <v/>
      </c>
      <c r="Y234" s="3" t="str">
        <f t="shared" si="50"/>
        <v/>
      </c>
      <c r="Z234" s="3"/>
      <c r="AA234" s="3"/>
      <c r="AB234" s="3" t="str">
        <f t="shared" si="52"/>
        <v/>
      </c>
      <c r="AC234" s="3" t="str">
        <f t="shared" si="53"/>
        <v/>
      </c>
      <c r="AD234" s="3"/>
      <c r="AE234" s="3"/>
      <c r="AF234" s="3" t="str">
        <f t="shared" si="51"/>
        <v/>
      </c>
      <c r="AG234" s="3" t="str">
        <f t="shared" si="51"/>
        <v/>
      </c>
      <c r="AH234" s="3"/>
    </row>
    <row r="235" spans="1:34" x14ac:dyDescent="0.35">
      <c r="A235" s="11"/>
      <c r="B235" s="2"/>
      <c r="C235" s="13" t="str">
        <f>IFERROR(INDEX('Rochelle Loop Info'!$B$2:$Z$300,MATCH(I235,'Rochelle Loop Info'!$A$2:$A$300,0),MATCH($C$2,'Rochelle Loop Info'!$B$1:$Z$1,0)),"No Match")</f>
        <v>No Match</v>
      </c>
      <c r="D235" s="13" t="str">
        <f>IFERROR(INDEX('Rochelle Loop Info'!$B$2:$Z$300,MATCH(I235,'Rochelle Loop Info'!$A$2:$A$300,0),MATCH($D$2,'Rochelle Loop Info'!$B$1:$Z$1,0)),"No Port Info")</f>
        <v>No Port Info</v>
      </c>
      <c r="E235" s="13" t="str">
        <f t="shared" si="40"/>
        <v>No</v>
      </c>
      <c r="F235" s="13" t="str">
        <f t="shared" si="41"/>
        <v>No Match</v>
      </c>
      <c r="G235" s="13" t="str">
        <f>IFERROR(INDEX('Rochelle Loop Info'!$B$2:$Z$300,MATCH(I235,'Rochelle Loop Info'!$A$2:$A$300,0),MATCH($G$2,'Rochelle Loop Info'!$B$1:$Z$1,0)),"No Cust ID")</f>
        <v>No Cust ID</v>
      </c>
      <c r="H235" s="4"/>
      <c r="I235" s="3"/>
      <c r="J235" s="3"/>
      <c r="K235" s="14"/>
      <c r="L235" s="3"/>
      <c r="M235" s="3"/>
      <c r="N235" s="3"/>
      <c r="O235" s="3"/>
      <c r="P235" s="3" t="str">
        <f t="shared" si="48"/>
        <v/>
      </c>
      <c r="Q235" s="3" t="str">
        <f t="shared" si="48"/>
        <v/>
      </c>
      <c r="R235" s="3"/>
      <c r="S235" s="3"/>
      <c r="T235" s="3" t="str">
        <f t="shared" si="49"/>
        <v/>
      </c>
      <c r="U235" s="3" t="str">
        <f t="shared" si="49"/>
        <v/>
      </c>
      <c r="V235" s="3"/>
      <c r="W235" s="3"/>
      <c r="X235" s="3" t="str">
        <f t="shared" si="50"/>
        <v/>
      </c>
      <c r="Y235" s="3" t="str">
        <f t="shared" si="50"/>
        <v/>
      </c>
      <c r="Z235" s="3"/>
      <c r="AA235" s="3"/>
      <c r="AB235" s="3" t="str">
        <f t="shared" si="52"/>
        <v/>
      </c>
      <c r="AC235" s="3" t="str">
        <f t="shared" si="53"/>
        <v/>
      </c>
      <c r="AD235" s="3"/>
      <c r="AE235" s="3"/>
      <c r="AF235" s="3" t="str">
        <f t="shared" si="51"/>
        <v/>
      </c>
      <c r="AG235" s="3" t="str">
        <f t="shared" si="51"/>
        <v/>
      </c>
      <c r="AH235" s="3"/>
    </row>
    <row r="236" spans="1:34" x14ac:dyDescent="0.35">
      <c r="A236" s="11"/>
      <c r="B236" s="2"/>
      <c r="C236" s="13" t="str">
        <f>IFERROR(INDEX('Rochelle Loop Info'!$B$2:$Z$300,MATCH(I236,'Rochelle Loop Info'!$A$2:$A$300,0),MATCH($C$2,'Rochelle Loop Info'!$B$1:$Z$1,0)),"No Match")</f>
        <v>No Match</v>
      </c>
      <c r="D236" s="13" t="str">
        <f>IFERROR(INDEX('Rochelle Loop Info'!$B$2:$Z$300,MATCH(I236,'Rochelle Loop Info'!$A$2:$A$300,0),MATCH($D$2,'Rochelle Loop Info'!$B$1:$Z$1,0)),"No Port Info")</f>
        <v>No Port Info</v>
      </c>
      <c r="E236" s="13" t="str">
        <f t="shared" si="40"/>
        <v>No</v>
      </c>
      <c r="F236" s="13" t="str">
        <f t="shared" si="41"/>
        <v>No Match</v>
      </c>
      <c r="G236" s="13" t="str">
        <f>IFERROR(INDEX('Rochelle Loop Info'!$B$2:$Z$300,MATCH(I236,'Rochelle Loop Info'!$A$2:$A$300,0),MATCH($G$2,'Rochelle Loop Info'!$B$1:$Z$1,0)),"No Cust ID")</f>
        <v>No Cust ID</v>
      </c>
      <c r="H236" s="4"/>
      <c r="I236" s="3"/>
      <c r="J236" s="3"/>
      <c r="K236" s="14"/>
      <c r="L236" s="3"/>
      <c r="M236" s="3"/>
      <c r="N236" s="3"/>
      <c r="O236" s="3"/>
      <c r="P236" s="3" t="str">
        <f t="shared" si="48"/>
        <v/>
      </c>
      <c r="Q236" s="3" t="str">
        <f t="shared" si="48"/>
        <v/>
      </c>
      <c r="R236" s="3"/>
      <c r="S236" s="3"/>
      <c r="T236" s="3" t="str">
        <f t="shared" si="49"/>
        <v/>
      </c>
      <c r="U236" s="3" t="str">
        <f t="shared" si="49"/>
        <v/>
      </c>
      <c r="V236" s="3"/>
      <c r="W236" s="3"/>
      <c r="X236" s="3" t="str">
        <f t="shared" si="50"/>
        <v/>
      </c>
      <c r="Y236" s="3" t="str">
        <f t="shared" si="50"/>
        <v/>
      </c>
      <c r="Z236" s="3"/>
      <c r="AA236" s="3"/>
      <c r="AB236" s="3" t="str">
        <f t="shared" si="52"/>
        <v/>
      </c>
      <c r="AC236" s="3" t="str">
        <f t="shared" si="53"/>
        <v/>
      </c>
      <c r="AD236" s="3"/>
      <c r="AE236" s="3"/>
      <c r="AF236" s="3" t="str">
        <f t="shared" si="51"/>
        <v/>
      </c>
      <c r="AG236" s="3" t="str">
        <f t="shared" si="51"/>
        <v/>
      </c>
      <c r="AH236" s="3"/>
    </row>
    <row r="237" spans="1:34" x14ac:dyDescent="0.35">
      <c r="A237" s="11"/>
      <c r="B237" s="2"/>
      <c r="C237" s="13" t="str">
        <f>IFERROR(INDEX('Rochelle Loop Info'!$B$2:$Z$300,MATCH(I237,'Rochelle Loop Info'!$A$2:$A$300,0),MATCH($C$2,'Rochelle Loop Info'!$B$1:$Z$1,0)),"No Match")</f>
        <v>No Match</v>
      </c>
      <c r="D237" s="13" t="str">
        <f>IFERROR(INDEX('Rochelle Loop Info'!$B$2:$Z$300,MATCH(I237,'Rochelle Loop Info'!$A$2:$A$300,0),MATCH($D$2,'Rochelle Loop Info'!$B$1:$Z$1,0)),"No Port Info")</f>
        <v>No Port Info</v>
      </c>
      <c r="E237" s="13" t="str">
        <f t="shared" si="40"/>
        <v>No</v>
      </c>
      <c r="F237" s="13" t="str">
        <f t="shared" si="41"/>
        <v>No Match</v>
      </c>
      <c r="G237" s="13" t="str">
        <f>IFERROR(INDEX('Rochelle Loop Info'!$B$2:$Z$300,MATCH(I237,'Rochelle Loop Info'!$A$2:$A$300,0),MATCH($G$2,'Rochelle Loop Info'!$B$1:$Z$1,0)),"No Cust ID")</f>
        <v>No Cust ID</v>
      </c>
      <c r="H237" s="4"/>
      <c r="I237" s="3"/>
      <c r="J237" s="3"/>
      <c r="K237" s="14"/>
      <c r="L237" s="3"/>
      <c r="M237" s="3"/>
      <c r="N237" s="3"/>
      <c r="O237" s="3"/>
      <c r="P237" s="3" t="str">
        <f t="shared" si="48"/>
        <v/>
      </c>
      <c r="Q237" s="3" t="str">
        <f t="shared" si="48"/>
        <v/>
      </c>
      <c r="R237" s="3"/>
      <c r="S237" s="3"/>
      <c r="T237" s="3" t="str">
        <f t="shared" si="49"/>
        <v/>
      </c>
      <c r="U237" s="3" t="str">
        <f t="shared" si="49"/>
        <v/>
      </c>
      <c r="V237" s="3"/>
      <c r="W237" s="3"/>
      <c r="X237" s="3" t="str">
        <f t="shared" si="50"/>
        <v/>
      </c>
      <c r="Y237" s="3" t="str">
        <f t="shared" si="50"/>
        <v/>
      </c>
      <c r="Z237" s="3"/>
      <c r="AA237" s="3"/>
      <c r="AB237" s="3" t="str">
        <f t="shared" si="52"/>
        <v/>
      </c>
      <c r="AC237" s="3" t="str">
        <f t="shared" si="53"/>
        <v/>
      </c>
      <c r="AD237" s="3"/>
      <c r="AE237" s="3"/>
      <c r="AF237" s="3" t="str">
        <f t="shared" si="51"/>
        <v/>
      </c>
      <c r="AG237" s="3" t="str">
        <f t="shared" si="51"/>
        <v/>
      </c>
      <c r="AH237" s="3"/>
    </row>
    <row r="238" spans="1:34" x14ac:dyDescent="0.35">
      <c r="A238" s="11"/>
      <c r="B238" s="2"/>
      <c r="C238" s="13" t="str">
        <f>IFERROR(INDEX('Rochelle Loop Info'!$B$2:$Z$300,MATCH(I238,'Rochelle Loop Info'!$A$2:$A$300,0),MATCH($C$2,'Rochelle Loop Info'!$B$1:$Z$1,0)),"No Match")</f>
        <v>No Match</v>
      </c>
      <c r="D238" s="13" t="str">
        <f>IFERROR(INDEX('Rochelle Loop Info'!$B$2:$Z$300,MATCH(I238,'Rochelle Loop Info'!$A$2:$A$300,0),MATCH($D$2,'Rochelle Loop Info'!$B$1:$Z$1,0)),"No Port Info")</f>
        <v>No Port Info</v>
      </c>
      <c r="E238" s="13" t="str">
        <f t="shared" si="40"/>
        <v>No</v>
      </c>
      <c r="F238" s="13" t="str">
        <f t="shared" si="41"/>
        <v>No Match</v>
      </c>
      <c r="G238" s="13" t="str">
        <f>IFERROR(INDEX('Rochelle Loop Info'!$B$2:$Z$300,MATCH(I238,'Rochelle Loop Info'!$A$2:$A$300,0),MATCH($G$2,'Rochelle Loop Info'!$B$1:$Z$1,0)),"No Cust ID")</f>
        <v>No Cust ID</v>
      </c>
      <c r="H238" s="4"/>
      <c r="I238" s="3"/>
      <c r="J238" s="3"/>
      <c r="K238" s="14"/>
      <c r="L238" s="3"/>
      <c r="M238" s="3"/>
      <c r="N238" s="3"/>
      <c r="O238" s="3"/>
      <c r="P238" s="3" t="str">
        <f t="shared" si="48"/>
        <v/>
      </c>
      <c r="Q238" s="3" t="str">
        <f t="shared" si="48"/>
        <v/>
      </c>
      <c r="R238" s="3"/>
      <c r="S238" s="3"/>
      <c r="T238" s="3" t="str">
        <f t="shared" si="49"/>
        <v/>
      </c>
      <c r="U238" s="3" t="str">
        <f t="shared" si="49"/>
        <v/>
      </c>
      <c r="V238" s="3"/>
      <c r="W238" s="3"/>
      <c r="X238" s="3" t="str">
        <f t="shared" si="50"/>
        <v/>
      </c>
      <c r="Y238" s="3" t="str">
        <f t="shared" si="50"/>
        <v/>
      </c>
      <c r="Z238" s="3"/>
      <c r="AA238" s="3"/>
      <c r="AB238" s="3" t="str">
        <f t="shared" si="52"/>
        <v/>
      </c>
      <c r="AC238" s="3" t="str">
        <f t="shared" si="53"/>
        <v/>
      </c>
      <c r="AD238" s="3"/>
      <c r="AE238" s="3"/>
      <c r="AF238" s="3" t="str">
        <f t="shared" si="51"/>
        <v/>
      </c>
      <c r="AG238" s="3" t="str">
        <f t="shared" si="51"/>
        <v/>
      </c>
      <c r="AH238" s="3"/>
    </row>
    <row r="239" spans="1:34" x14ac:dyDescent="0.35">
      <c r="A239" s="11"/>
      <c r="B239" s="2"/>
      <c r="C239" s="13" t="str">
        <f>IFERROR(INDEX('Rochelle Loop Info'!$B$2:$Z$300,MATCH(I239,'Rochelle Loop Info'!$A$2:$A$300,0),MATCH($C$2,'Rochelle Loop Info'!$B$1:$Z$1,0)),"No Match")</f>
        <v>No Match</v>
      </c>
      <c r="D239" s="13" t="str">
        <f>IFERROR(INDEX('Rochelle Loop Info'!$B$2:$Z$300,MATCH(I239,'Rochelle Loop Info'!$A$2:$A$300,0),MATCH($D$2,'Rochelle Loop Info'!$B$1:$Z$1,0)),"No Port Info")</f>
        <v>No Port Info</v>
      </c>
      <c r="E239" s="13" t="str">
        <f t="shared" si="40"/>
        <v>No</v>
      </c>
      <c r="F239" s="13" t="str">
        <f t="shared" si="41"/>
        <v>No Match</v>
      </c>
      <c r="G239" s="13" t="str">
        <f>IFERROR(INDEX('Rochelle Loop Info'!$B$2:$Z$300,MATCH(I239,'Rochelle Loop Info'!$A$2:$A$300,0),MATCH($G$2,'Rochelle Loop Info'!$B$1:$Z$1,0)),"No Cust ID")</f>
        <v>No Cust ID</v>
      </c>
      <c r="H239" s="4"/>
      <c r="I239" s="3"/>
      <c r="J239" s="3"/>
      <c r="K239" s="14"/>
      <c r="L239" s="3"/>
      <c r="M239" s="3"/>
      <c r="N239" s="3"/>
      <c r="O239" s="3"/>
      <c r="P239" s="3" t="str">
        <f t="shared" si="48"/>
        <v/>
      </c>
      <c r="Q239" s="3" t="str">
        <f t="shared" si="48"/>
        <v/>
      </c>
      <c r="R239" s="3"/>
      <c r="S239" s="3"/>
      <c r="T239" s="3" t="str">
        <f t="shared" si="49"/>
        <v/>
      </c>
      <c r="U239" s="3" t="str">
        <f t="shared" si="49"/>
        <v/>
      </c>
      <c r="V239" s="3"/>
      <c r="W239" s="3"/>
      <c r="X239" s="3" t="str">
        <f t="shared" si="50"/>
        <v/>
      </c>
      <c r="Y239" s="3" t="str">
        <f t="shared" si="50"/>
        <v/>
      </c>
      <c r="Z239" s="3"/>
      <c r="AA239" s="3"/>
      <c r="AB239" s="3" t="str">
        <f t="shared" si="52"/>
        <v/>
      </c>
      <c r="AC239" s="3" t="str">
        <f t="shared" si="53"/>
        <v/>
      </c>
      <c r="AD239" s="3"/>
      <c r="AE239" s="3"/>
      <c r="AF239" s="3" t="str">
        <f t="shared" si="51"/>
        <v/>
      </c>
      <c r="AG239" s="3" t="str">
        <f t="shared" si="51"/>
        <v/>
      </c>
      <c r="AH239" s="3"/>
    </row>
    <row r="240" spans="1:34" x14ac:dyDescent="0.35">
      <c r="A240" s="11"/>
      <c r="B240" s="2"/>
      <c r="C240" s="13" t="str">
        <f>IFERROR(INDEX('Rochelle Loop Info'!$B$2:$Z$300,MATCH(I240,'Rochelle Loop Info'!$A$2:$A$300,0),MATCH($C$2,'Rochelle Loop Info'!$B$1:$Z$1,0)),"No Match")</f>
        <v>No Match</v>
      </c>
      <c r="D240" s="13" t="str">
        <f>IFERROR(INDEX('Rochelle Loop Info'!$B$2:$Z$300,MATCH(I240,'Rochelle Loop Info'!$A$2:$A$300,0),MATCH($D$2,'Rochelle Loop Info'!$B$1:$Z$1,0)),"No Port Info")</f>
        <v>No Port Info</v>
      </c>
      <c r="E240" s="13" t="str">
        <f t="shared" si="40"/>
        <v>No</v>
      </c>
      <c r="F240" s="13" t="str">
        <f t="shared" si="41"/>
        <v>No Match</v>
      </c>
      <c r="G240" s="13" t="str">
        <f>IFERROR(INDEX('Rochelle Loop Info'!$B$2:$Z$300,MATCH(I240,'Rochelle Loop Info'!$A$2:$A$300,0),MATCH($G$2,'Rochelle Loop Info'!$B$1:$Z$1,0)),"No Cust ID")</f>
        <v>No Cust ID</v>
      </c>
      <c r="H240" s="4"/>
      <c r="I240" s="3"/>
      <c r="J240" s="3"/>
      <c r="K240" s="14"/>
      <c r="L240" s="3"/>
      <c r="M240" s="3"/>
      <c r="N240" s="3"/>
      <c r="O240" s="3"/>
      <c r="P240" s="3" t="str">
        <f t="shared" si="48"/>
        <v/>
      </c>
      <c r="Q240" s="3" t="str">
        <f t="shared" si="48"/>
        <v/>
      </c>
      <c r="R240" s="3"/>
      <c r="S240" s="3"/>
      <c r="T240" s="3" t="str">
        <f t="shared" si="49"/>
        <v/>
      </c>
      <c r="U240" s="3" t="str">
        <f t="shared" si="49"/>
        <v/>
      </c>
      <c r="V240" s="3"/>
      <c r="W240" s="3"/>
      <c r="X240" s="3" t="str">
        <f t="shared" si="50"/>
        <v/>
      </c>
      <c r="Y240" s="3" t="str">
        <f t="shared" si="50"/>
        <v/>
      </c>
      <c r="Z240" s="3"/>
      <c r="AA240" s="3"/>
      <c r="AB240" s="3" t="str">
        <f t="shared" si="52"/>
        <v/>
      </c>
      <c r="AC240" s="3" t="str">
        <f t="shared" si="53"/>
        <v/>
      </c>
      <c r="AD240" s="3"/>
      <c r="AE240" s="3"/>
      <c r="AF240" s="3" t="str">
        <f t="shared" si="51"/>
        <v/>
      </c>
      <c r="AG240" s="3" t="str">
        <f t="shared" si="51"/>
        <v/>
      </c>
      <c r="AH240" s="3"/>
    </row>
    <row r="241" spans="1:34" x14ac:dyDescent="0.35">
      <c r="A241" s="11"/>
      <c r="B241" s="2"/>
      <c r="C241" s="13" t="str">
        <f>IFERROR(INDEX('Rochelle Loop Info'!$B$2:$Z$300,MATCH(I241,'Rochelle Loop Info'!$A$2:$A$300,0),MATCH($C$2,'Rochelle Loop Info'!$B$1:$Z$1,0)),"No Match")</f>
        <v>No Match</v>
      </c>
      <c r="D241" s="13" t="str">
        <f>IFERROR(INDEX('Rochelle Loop Info'!$B$2:$Z$300,MATCH(I241,'Rochelle Loop Info'!$A$2:$A$300,0),MATCH($D$2,'Rochelle Loop Info'!$B$1:$Z$1,0)),"No Port Info")</f>
        <v>No Port Info</v>
      </c>
      <c r="E241" s="13" t="str">
        <f t="shared" si="40"/>
        <v>No</v>
      </c>
      <c r="F241" s="13" t="str">
        <f t="shared" si="41"/>
        <v>No Match</v>
      </c>
      <c r="G241" s="13" t="str">
        <f>IFERROR(INDEX('Rochelle Loop Info'!$B$2:$Z$300,MATCH(I241,'Rochelle Loop Info'!$A$2:$A$300,0),MATCH($G$2,'Rochelle Loop Info'!$B$1:$Z$1,0)),"No Cust ID")</f>
        <v>No Cust ID</v>
      </c>
      <c r="H241" s="4"/>
      <c r="I241" s="3"/>
      <c r="J241" s="3"/>
      <c r="K241" s="14"/>
      <c r="L241" s="3"/>
      <c r="M241" s="3"/>
      <c r="N241" s="3"/>
      <c r="O241" s="3"/>
      <c r="P241" s="3" t="str">
        <f t="shared" si="48"/>
        <v/>
      </c>
      <c r="Q241" s="3" t="str">
        <f t="shared" si="48"/>
        <v/>
      </c>
      <c r="R241" s="3"/>
      <c r="S241" s="3"/>
      <c r="T241" s="3" t="str">
        <f t="shared" si="49"/>
        <v/>
      </c>
      <c r="U241" s="3" t="str">
        <f t="shared" si="49"/>
        <v/>
      </c>
      <c r="V241" s="3"/>
      <c r="W241" s="3"/>
      <c r="X241" s="3" t="str">
        <f t="shared" si="50"/>
        <v/>
      </c>
      <c r="Y241" s="3" t="str">
        <f t="shared" si="50"/>
        <v/>
      </c>
      <c r="Z241" s="3"/>
      <c r="AA241" s="3"/>
      <c r="AB241" s="3" t="str">
        <f t="shared" si="52"/>
        <v/>
      </c>
      <c r="AC241" s="3" t="str">
        <f t="shared" si="53"/>
        <v/>
      </c>
      <c r="AD241" s="3"/>
      <c r="AE241" s="3"/>
      <c r="AF241" s="3" t="str">
        <f t="shared" si="51"/>
        <v/>
      </c>
      <c r="AG241" s="3" t="str">
        <f t="shared" si="51"/>
        <v/>
      </c>
      <c r="AH241" s="3"/>
    </row>
    <row r="242" spans="1:34" x14ac:dyDescent="0.35">
      <c r="A242" s="11"/>
      <c r="B242" s="2"/>
      <c r="C242" s="13" t="str">
        <f>IFERROR(INDEX('Rochelle Loop Info'!$B$2:$Z$300,MATCH(I242,'Rochelle Loop Info'!$A$2:$A$300,0),MATCH($C$2,'Rochelle Loop Info'!$B$1:$Z$1,0)),"No Match")</f>
        <v>No Match</v>
      </c>
      <c r="D242" s="13" t="str">
        <f>IFERROR(INDEX('Rochelle Loop Info'!$B$2:$Z$300,MATCH(I242,'Rochelle Loop Info'!$A$2:$A$300,0),MATCH($D$2,'Rochelle Loop Info'!$B$1:$Z$1,0)),"No Port Info")</f>
        <v>No Port Info</v>
      </c>
      <c r="E242" s="13" t="str">
        <f t="shared" si="40"/>
        <v>No</v>
      </c>
      <c r="F242" s="13" t="str">
        <f t="shared" si="41"/>
        <v>No Match</v>
      </c>
      <c r="G242" s="13" t="str">
        <f>IFERROR(INDEX('Rochelle Loop Info'!$B$2:$Z$300,MATCH(I242,'Rochelle Loop Info'!$A$2:$A$300,0),MATCH($G$2,'Rochelle Loop Info'!$B$1:$Z$1,0)),"No Cust ID")</f>
        <v>No Cust ID</v>
      </c>
      <c r="H242" s="4"/>
      <c r="I242" s="3"/>
      <c r="J242" s="3"/>
      <c r="K242" s="14"/>
      <c r="L242" s="3"/>
      <c r="M242" s="3"/>
      <c r="N242" s="3"/>
      <c r="O242" s="3"/>
      <c r="P242" s="3" t="str">
        <f t="shared" si="48"/>
        <v/>
      </c>
      <c r="Q242" s="3" t="str">
        <f t="shared" si="48"/>
        <v/>
      </c>
      <c r="R242" s="3"/>
      <c r="S242" s="3"/>
      <c r="T242" s="3" t="str">
        <f t="shared" si="49"/>
        <v/>
      </c>
      <c r="U242" s="3" t="str">
        <f t="shared" si="49"/>
        <v/>
      </c>
      <c r="V242" s="3"/>
      <c r="W242" s="3"/>
      <c r="X242" s="3" t="str">
        <f t="shared" si="50"/>
        <v/>
      </c>
      <c r="Y242" s="3" t="str">
        <f t="shared" si="50"/>
        <v/>
      </c>
      <c r="Z242" s="3"/>
      <c r="AA242" s="3"/>
      <c r="AB242" s="3" t="str">
        <f t="shared" si="52"/>
        <v/>
      </c>
      <c r="AC242" s="3" t="str">
        <f t="shared" si="53"/>
        <v/>
      </c>
      <c r="AD242" s="3"/>
      <c r="AE242" s="3"/>
      <c r="AF242" s="3" t="str">
        <f t="shared" si="51"/>
        <v/>
      </c>
      <c r="AG242" s="3" t="str">
        <f t="shared" si="51"/>
        <v/>
      </c>
      <c r="AH242" s="3"/>
    </row>
    <row r="243" spans="1:34" x14ac:dyDescent="0.35">
      <c r="A243" s="11"/>
      <c r="B243" s="2"/>
      <c r="C243" s="13" t="str">
        <f>IFERROR(INDEX('Rochelle Loop Info'!$B$2:$Z$300,MATCH(I243,'Rochelle Loop Info'!$A$2:$A$300,0),MATCH($C$2,'Rochelle Loop Info'!$B$1:$Z$1,0)),"No Match")</f>
        <v>No Match</v>
      </c>
      <c r="D243" s="13" t="str">
        <f>IFERROR(INDEX('Rochelle Loop Info'!$B$2:$Z$300,MATCH(I243,'Rochelle Loop Info'!$A$2:$A$300,0),MATCH($D$2,'Rochelle Loop Info'!$B$1:$Z$1,0)),"No Port Info")</f>
        <v>No Port Info</v>
      </c>
      <c r="E243" s="13" t="str">
        <f t="shared" si="40"/>
        <v>No</v>
      </c>
      <c r="F243" s="13" t="str">
        <f t="shared" si="41"/>
        <v>No Match</v>
      </c>
      <c r="G243" s="13" t="str">
        <f>IFERROR(INDEX('Rochelle Loop Info'!$B$2:$Z$300,MATCH(I243,'Rochelle Loop Info'!$A$2:$A$300,0),MATCH($G$2,'Rochelle Loop Info'!$B$1:$Z$1,0)),"No Cust ID")</f>
        <v>No Cust ID</v>
      </c>
      <c r="H243" s="4"/>
      <c r="I243" s="3"/>
      <c r="J243" s="3"/>
      <c r="K243" s="14"/>
      <c r="L243" s="3"/>
      <c r="M243" s="3"/>
      <c r="N243" s="3"/>
      <c r="O243" s="3"/>
      <c r="P243" s="3" t="str">
        <f t="shared" si="48"/>
        <v/>
      </c>
      <c r="Q243" s="3" t="str">
        <f t="shared" si="48"/>
        <v/>
      </c>
      <c r="R243" s="3"/>
      <c r="S243" s="3"/>
      <c r="T243" s="3" t="str">
        <f t="shared" si="49"/>
        <v/>
      </c>
      <c r="U243" s="3" t="str">
        <f t="shared" si="49"/>
        <v/>
      </c>
      <c r="V243" s="3"/>
      <c r="W243" s="3"/>
      <c r="X243" s="3" t="str">
        <f t="shared" si="50"/>
        <v/>
      </c>
      <c r="Y243" s="3" t="str">
        <f t="shared" si="50"/>
        <v/>
      </c>
      <c r="Z243" s="3"/>
      <c r="AA243" s="3"/>
      <c r="AB243" s="3" t="str">
        <f t="shared" si="52"/>
        <v/>
      </c>
      <c r="AC243" s="3" t="str">
        <f t="shared" si="53"/>
        <v/>
      </c>
      <c r="AD243" s="3"/>
      <c r="AE243" s="3"/>
      <c r="AF243" s="3" t="str">
        <f t="shared" si="51"/>
        <v/>
      </c>
      <c r="AG243" s="3" t="str">
        <f t="shared" si="51"/>
        <v/>
      </c>
      <c r="AH243" s="3"/>
    </row>
    <row r="244" spans="1:34" x14ac:dyDescent="0.35">
      <c r="A244" s="11"/>
      <c r="B244" s="2"/>
      <c r="C244" s="13" t="str">
        <f>IFERROR(INDEX('Rochelle Loop Info'!$B$2:$Z$300,MATCH(I244,'Rochelle Loop Info'!$A$2:$A$300,0),MATCH($C$2,'Rochelle Loop Info'!$B$1:$Z$1,0)),"No Match")</f>
        <v>No Match</v>
      </c>
      <c r="D244" s="13" t="str">
        <f>IFERROR(INDEX('Rochelle Loop Info'!$B$2:$Z$300,MATCH(I244,'Rochelle Loop Info'!$A$2:$A$300,0),MATCH($D$2,'Rochelle Loop Info'!$B$1:$Z$1,0)),"No Port Info")</f>
        <v>No Port Info</v>
      </c>
      <c r="E244" s="13" t="str">
        <f t="shared" si="40"/>
        <v>No</v>
      </c>
      <c r="F244" s="13" t="str">
        <f t="shared" si="41"/>
        <v>No Match</v>
      </c>
      <c r="G244" s="13" t="str">
        <f>IFERROR(INDEX('Rochelle Loop Info'!$B$2:$Z$300,MATCH(I244,'Rochelle Loop Info'!$A$2:$A$300,0),MATCH($G$2,'Rochelle Loop Info'!$B$1:$Z$1,0)),"No Cust ID")</f>
        <v>No Cust ID</v>
      </c>
      <c r="H244" s="4"/>
      <c r="I244" s="3"/>
      <c r="J244" s="3"/>
      <c r="K244" s="14"/>
      <c r="L244" s="3"/>
      <c r="M244" s="3"/>
      <c r="N244" s="3"/>
      <c r="O244" s="3"/>
      <c r="P244" s="3" t="str">
        <f t="shared" ref="P244:Q263" si="54">IF($O244&lt;&gt;"N/A",TRIM(MID(SUBSTITUTE($O244,"/",REPT(" ",LEN($O244))),(P$2-1)*LEN($O244)+1,LEN($O244))),"")</f>
        <v/>
      </c>
      <c r="Q244" s="3" t="str">
        <f t="shared" si="54"/>
        <v/>
      </c>
      <c r="R244" s="3"/>
      <c r="S244" s="3"/>
      <c r="T244" s="3" t="str">
        <f t="shared" ref="T244:U263" si="55">IF($S244&lt;&gt;"N/A",TRIM(MID(SUBSTITUTE($S244,"/",REPT(" ",LEN($S244))),(T$2-1)*LEN($S244)+1,LEN($S244))),"")</f>
        <v/>
      </c>
      <c r="U244" s="3" t="str">
        <f t="shared" si="55"/>
        <v/>
      </c>
      <c r="V244" s="3"/>
      <c r="W244" s="3"/>
      <c r="X244" s="3" t="str">
        <f t="shared" ref="X244:Y263" si="56">IF($W244&lt;&gt;"N/A",TRIM(MID(SUBSTITUTE($W244,"/",REPT(" ",LEN($W244))),(X$2-1)*LEN($W244)+1,LEN($W244))),"")</f>
        <v/>
      </c>
      <c r="Y244" s="3" t="str">
        <f t="shared" si="56"/>
        <v/>
      </c>
      <c r="Z244" s="3"/>
      <c r="AA244" s="3"/>
      <c r="AB244" s="3" t="str">
        <f t="shared" si="52"/>
        <v/>
      </c>
      <c r="AC244" s="3" t="str">
        <f t="shared" si="53"/>
        <v/>
      </c>
      <c r="AD244" s="3"/>
      <c r="AE244" s="3"/>
      <c r="AF244" s="3" t="str">
        <f t="shared" ref="AF244:AG263" si="57">IF($AE244&lt;&gt;"N/A",TRIM(MID(SUBSTITUTE($AE244,"/",REPT(" ",LEN($AE244))),(AF$2-1)*LEN($AE244)+1,LEN($AE244))),"")</f>
        <v/>
      </c>
      <c r="AG244" s="3" t="str">
        <f t="shared" si="57"/>
        <v/>
      </c>
      <c r="AH244" s="3"/>
    </row>
    <row r="245" spans="1:34" x14ac:dyDescent="0.35">
      <c r="A245" s="11"/>
      <c r="B245" s="2"/>
      <c r="C245" s="13" t="str">
        <f>IFERROR(INDEX('Rochelle Loop Info'!$B$2:$Z$300,MATCH(I245,'Rochelle Loop Info'!$A$2:$A$300,0),MATCH($C$2,'Rochelle Loop Info'!$B$1:$Z$1,0)),"No Match")</f>
        <v>No Match</v>
      </c>
      <c r="D245" s="13" t="str">
        <f>IFERROR(INDEX('Rochelle Loop Info'!$B$2:$Z$300,MATCH(I245,'Rochelle Loop Info'!$A$2:$A$300,0),MATCH($D$2,'Rochelle Loop Info'!$B$1:$Z$1,0)),"No Port Info")</f>
        <v>No Port Info</v>
      </c>
      <c r="E245" s="13" t="str">
        <f t="shared" si="40"/>
        <v>No</v>
      </c>
      <c r="F245" s="13" t="str">
        <f t="shared" si="41"/>
        <v>No Match</v>
      </c>
      <c r="G245" s="13" t="str">
        <f>IFERROR(INDEX('Rochelle Loop Info'!$B$2:$Z$300,MATCH(I245,'Rochelle Loop Info'!$A$2:$A$300,0),MATCH($G$2,'Rochelle Loop Info'!$B$1:$Z$1,0)),"No Cust ID")</f>
        <v>No Cust ID</v>
      </c>
      <c r="H245" s="4"/>
      <c r="I245" s="3"/>
      <c r="J245" s="3"/>
      <c r="K245" s="14"/>
      <c r="L245" s="3"/>
      <c r="M245" s="3"/>
      <c r="N245" s="3"/>
      <c r="O245" s="3"/>
      <c r="P245" s="3" t="str">
        <f t="shared" si="54"/>
        <v/>
      </c>
      <c r="Q245" s="3" t="str">
        <f t="shared" si="54"/>
        <v/>
      </c>
      <c r="R245" s="3"/>
      <c r="S245" s="3"/>
      <c r="T245" s="3" t="str">
        <f t="shared" si="55"/>
        <v/>
      </c>
      <c r="U245" s="3" t="str">
        <f t="shared" si="55"/>
        <v/>
      </c>
      <c r="V245" s="3"/>
      <c r="W245" s="3"/>
      <c r="X245" s="3" t="str">
        <f t="shared" si="56"/>
        <v/>
      </c>
      <c r="Y245" s="3" t="str">
        <f t="shared" si="56"/>
        <v/>
      </c>
      <c r="Z245" s="3"/>
      <c r="AA245" s="3"/>
      <c r="AB245" s="3" t="str">
        <f t="shared" si="52"/>
        <v/>
      </c>
      <c r="AC245" s="3" t="str">
        <f t="shared" si="53"/>
        <v/>
      </c>
      <c r="AD245" s="3"/>
      <c r="AE245" s="3"/>
      <c r="AF245" s="3" t="str">
        <f t="shared" si="57"/>
        <v/>
      </c>
      <c r="AG245" s="3" t="str">
        <f t="shared" si="57"/>
        <v/>
      </c>
      <c r="AH245" s="3"/>
    </row>
    <row r="246" spans="1:34" x14ac:dyDescent="0.35">
      <c r="A246" s="11"/>
      <c r="B246" s="2"/>
      <c r="C246" s="13" t="str">
        <f>IFERROR(INDEX('Rochelle Loop Info'!$B$2:$Z$300,MATCH(I246,'Rochelle Loop Info'!$A$2:$A$300,0),MATCH($C$2,'Rochelle Loop Info'!$B$1:$Z$1,0)),"No Match")</f>
        <v>No Match</v>
      </c>
      <c r="D246" s="13" t="str">
        <f>IFERROR(INDEX('Rochelle Loop Info'!$B$2:$Z$300,MATCH(I246,'Rochelle Loop Info'!$A$2:$A$300,0),MATCH($D$2,'Rochelle Loop Info'!$B$1:$Z$1,0)),"No Port Info")</f>
        <v>No Port Info</v>
      </c>
      <c r="E246" s="13" t="str">
        <f t="shared" si="40"/>
        <v>No</v>
      </c>
      <c r="F246" s="13" t="str">
        <f t="shared" si="41"/>
        <v>No Match</v>
      </c>
      <c r="G246" s="13" t="str">
        <f>IFERROR(INDEX('Rochelle Loop Info'!$B$2:$Z$300,MATCH(I246,'Rochelle Loop Info'!$A$2:$A$300,0),MATCH($G$2,'Rochelle Loop Info'!$B$1:$Z$1,0)),"No Cust ID")</f>
        <v>No Cust ID</v>
      </c>
      <c r="H246" s="4"/>
      <c r="I246" s="3"/>
      <c r="J246" s="3"/>
      <c r="K246" s="14"/>
      <c r="L246" s="3"/>
      <c r="M246" s="3"/>
      <c r="N246" s="3"/>
      <c r="O246" s="3"/>
      <c r="P246" s="3" t="str">
        <f t="shared" si="54"/>
        <v/>
      </c>
      <c r="Q246" s="3" t="str">
        <f t="shared" si="54"/>
        <v/>
      </c>
      <c r="R246" s="3"/>
      <c r="S246" s="3"/>
      <c r="T246" s="3" t="str">
        <f t="shared" si="55"/>
        <v/>
      </c>
      <c r="U246" s="3" t="str">
        <f t="shared" si="55"/>
        <v/>
      </c>
      <c r="V246" s="3"/>
      <c r="W246" s="3"/>
      <c r="X246" s="3" t="str">
        <f t="shared" si="56"/>
        <v/>
      </c>
      <c r="Y246" s="3" t="str">
        <f t="shared" si="56"/>
        <v/>
      </c>
      <c r="Z246" s="3"/>
      <c r="AA246" s="3"/>
      <c r="AB246" s="3" t="str">
        <f t="shared" si="52"/>
        <v/>
      </c>
      <c r="AC246" s="3" t="str">
        <f t="shared" si="53"/>
        <v/>
      </c>
      <c r="AD246" s="3"/>
      <c r="AE246" s="3"/>
      <c r="AF246" s="3" t="str">
        <f t="shared" si="57"/>
        <v/>
      </c>
      <c r="AG246" s="3" t="str">
        <f t="shared" si="57"/>
        <v/>
      </c>
      <c r="AH246" s="3"/>
    </row>
    <row r="247" spans="1:34" x14ac:dyDescent="0.35">
      <c r="A247" s="11"/>
      <c r="B247" s="2"/>
      <c r="C247" s="13" t="str">
        <f>IFERROR(INDEX('Rochelle Loop Info'!$B$2:$Z$300,MATCH(I247,'Rochelle Loop Info'!$A$2:$A$300,0),MATCH($C$2,'Rochelle Loop Info'!$B$1:$Z$1,0)),"No Match")</f>
        <v>No Match</v>
      </c>
      <c r="D247" s="13" t="str">
        <f>IFERROR(INDEX('Rochelle Loop Info'!$B$2:$Z$300,MATCH(I247,'Rochelle Loop Info'!$A$2:$A$300,0),MATCH($D$2,'Rochelle Loop Info'!$B$1:$Z$1,0)),"No Port Info")</f>
        <v>No Port Info</v>
      </c>
      <c r="E247" s="13" t="str">
        <f t="shared" si="40"/>
        <v>No</v>
      </c>
      <c r="F247" s="13" t="str">
        <f t="shared" si="41"/>
        <v>No Match</v>
      </c>
      <c r="G247" s="13" t="str">
        <f>IFERROR(INDEX('Rochelle Loop Info'!$B$2:$Z$300,MATCH(I247,'Rochelle Loop Info'!$A$2:$A$300,0),MATCH($G$2,'Rochelle Loop Info'!$B$1:$Z$1,0)),"No Cust ID")</f>
        <v>No Cust ID</v>
      </c>
      <c r="H247" s="4"/>
      <c r="I247" s="3"/>
      <c r="J247" s="3"/>
      <c r="K247" s="14"/>
      <c r="L247" s="3"/>
      <c r="M247" s="3"/>
      <c r="N247" s="3"/>
      <c r="O247" s="3"/>
      <c r="P247" s="3" t="str">
        <f t="shared" si="54"/>
        <v/>
      </c>
      <c r="Q247" s="3" t="str">
        <f t="shared" si="54"/>
        <v/>
      </c>
      <c r="R247" s="3"/>
      <c r="S247" s="3"/>
      <c r="T247" s="3" t="str">
        <f t="shared" si="55"/>
        <v/>
      </c>
      <c r="U247" s="3" t="str">
        <f t="shared" si="55"/>
        <v/>
      </c>
      <c r="V247" s="3"/>
      <c r="W247" s="3"/>
      <c r="X247" s="3" t="str">
        <f t="shared" si="56"/>
        <v/>
      </c>
      <c r="Y247" s="3" t="str">
        <f t="shared" si="56"/>
        <v/>
      </c>
      <c r="Z247" s="3"/>
      <c r="AA247" s="3"/>
      <c r="AB247" s="3" t="str">
        <f t="shared" si="52"/>
        <v/>
      </c>
      <c r="AC247" s="3" t="str">
        <f t="shared" si="53"/>
        <v/>
      </c>
      <c r="AD247" s="3"/>
      <c r="AE247" s="3"/>
      <c r="AF247" s="3" t="str">
        <f t="shared" si="57"/>
        <v/>
      </c>
      <c r="AG247" s="3" t="str">
        <f t="shared" si="57"/>
        <v/>
      </c>
      <c r="AH247" s="3"/>
    </row>
    <row r="248" spans="1:34" x14ac:dyDescent="0.35">
      <c r="A248" s="11"/>
      <c r="B248" s="2"/>
      <c r="C248" s="13" t="str">
        <f>IFERROR(INDEX('Rochelle Loop Info'!$B$2:$Z$300,MATCH(I248,'Rochelle Loop Info'!$A$2:$A$300,0),MATCH($C$2,'Rochelle Loop Info'!$B$1:$Z$1,0)),"No Match")</f>
        <v>No Match</v>
      </c>
      <c r="D248" s="13" t="str">
        <f>IFERROR(INDEX('Rochelle Loop Info'!$B$2:$Z$300,MATCH(I248,'Rochelle Loop Info'!$A$2:$A$300,0),MATCH($D$2,'Rochelle Loop Info'!$B$1:$Z$1,0)),"No Port Info")</f>
        <v>No Port Info</v>
      </c>
      <c r="E248" s="13" t="str">
        <f t="shared" si="40"/>
        <v>No</v>
      </c>
      <c r="F248" s="13" t="str">
        <f t="shared" si="41"/>
        <v>No Match</v>
      </c>
      <c r="G248" s="13" t="str">
        <f>IFERROR(INDEX('Rochelle Loop Info'!$B$2:$Z$300,MATCH(I248,'Rochelle Loop Info'!$A$2:$A$300,0),MATCH($G$2,'Rochelle Loop Info'!$B$1:$Z$1,0)),"No Cust ID")</f>
        <v>No Cust ID</v>
      </c>
      <c r="H248" s="4"/>
      <c r="I248" s="3"/>
      <c r="J248" s="3"/>
      <c r="K248" s="14"/>
      <c r="L248" s="3"/>
      <c r="M248" s="3"/>
      <c r="N248" s="3"/>
      <c r="O248" s="3"/>
      <c r="P248" s="3" t="str">
        <f t="shared" si="54"/>
        <v/>
      </c>
      <c r="Q248" s="3" t="str">
        <f t="shared" si="54"/>
        <v/>
      </c>
      <c r="R248" s="3"/>
      <c r="S248" s="3"/>
      <c r="T248" s="3" t="str">
        <f t="shared" si="55"/>
        <v/>
      </c>
      <c r="U248" s="3" t="str">
        <f t="shared" si="55"/>
        <v/>
      </c>
      <c r="V248" s="3"/>
      <c r="W248" s="3"/>
      <c r="X248" s="3" t="str">
        <f t="shared" si="56"/>
        <v/>
      </c>
      <c r="Y248" s="3" t="str">
        <f t="shared" si="56"/>
        <v/>
      </c>
      <c r="Z248" s="3"/>
      <c r="AA248" s="3"/>
      <c r="AB248" s="3" t="str">
        <f t="shared" si="52"/>
        <v/>
      </c>
      <c r="AC248" s="3" t="str">
        <f t="shared" si="53"/>
        <v/>
      </c>
      <c r="AD248" s="3"/>
      <c r="AE248" s="3"/>
      <c r="AF248" s="3" t="str">
        <f t="shared" si="57"/>
        <v/>
      </c>
      <c r="AG248" s="3" t="str">
        <f t="shared" si="57"/>
        <v/>
      </c>
      <c r="AH248" s="3"/>
    </row>
    <row r="249" spans="1:34" x14ac:dyDescent="0.35">
      <c r="A249" s="11"/>
      <c r="B249" s="2"/>
      <c r="C249" s="13" t="str">
        <f>IFERROR(INDEX('Rochelle Loop Info'!$B$2:$Z$300,MATCH(I249,'Rochelle Loop Info'!$A$2:$A$300,0),MATCH($C$2,'Rochelle Loop Info'!$B$1:$Z$1,0)),"No Match")</f>
        <v>No Match</v>
      </c>
      <c r="D249" s="13" t="str">
        <f>IFERROR(INDEX('Rochelle Loop Info'!$B$2:$Z$300,MATCH(I249,'Rochelle Loop Info'!$A$2:$A$300,0),MATCH($D$2,'Rochelle Loop Info'!$B$1:$Z$1,0)),"No Port Info")</f>
        <v>No Port Info</v>
      </c>
      <c r="E249" s="13" t="str">
        <f t="shared" si="40"/>
        <v>No</v>
      </c>
      <c r="F249" s="13" t="str">
        <f t="shared" si="41"/>
        <v>No Match</v>
      </c>
      <c r="G249" s="13" t="str">
        <f>IFERROR(INDEX('Rochelle Loop Info'!$B$2:$Z$300,MATCH(I249,'Rochelle Loop Info'!$A$2:$A$300,0),MATCH($G$2,'Rochelle Loop Info'!$B$1:$Z$1,0)),"No Cust ID")</f>
        <v>No Cust ID</v>
      </c>
      <c r="H249" s="4"/>
      <c r="I249" s="3"/>
      <c r="J249" s="3"/>
      <c r="K249" s="14"/>
      <c r="L249" s="3"/>
      <c r="M249" s="3"/>
      <c r="N249" s="3"/>
      <c r="O249" s="3"/>
      <c r="P249" s="3" t="str">
        <f t="shared" si="54"/>
        <v/>
      </c>
      <c r="Q249" s="3" t="str">
        <f t="shared" si="54"/>
        <v/>
      </c>
      <c r="R249" s="3"/>
      <c r="S249" s="3"/>
      <c r="T249" s="3" t="str">
        <f t="shared" si="55"/>
        <v/>
      </c>
      <c r="U249" s="3" t="str">
        <f t="shared" si="55"/>
        <v/>
      </c>
      <c r="V249" s="3"/>
      <c r="W249" s="3"/>
      <c r="X249" s="3" t="str">
        <f t="shared" si="56"/>
        <v/>
      </c>
      <c r="Y249" s="3" t="str">
        <f t="shared" si="56"/>
        <v/>
      </c>
      <c r="Z249" s="3"/>
      <c r="AA249" s="3"/>
      <c r="AB249" s="3" t="str">
        <f t="shared" si="52"/>
        <v/>
      </c>
      <c r="AC249" s="3" t="str">
        <f t="shared" si="53"/>
        <v/>
      </c>
      <c r="AD249" s="3"/>
      <c r="AE249" s="3"/>
      <c r="AF249" s="3" t="str">
        <f t="shared" si="57"/>
        <v/>
      </c>
      <c r="AG249" s="3" t="str">
        <f t="shared" si="57"/>
        <v/>
      </c>
      <c r="AH249" s="3"/>
    </row>
    <row r="250" spans="1:34" x14ac:dyDescent="0.35">
      <c r="A250" s="11"/>
      <c r="B250" s="2"/>
      <c r="C250" s="13" t="str">
        <f>IFERROR(INDEX('Rochelle Loop Info'!$B$2:$Z$300,MATCH(I250,'Rochelle Loop Info'!$A$2:$A$300,0),MATCH($C$2,'Rochelle Loop Info'!$B$1:$Z$1,0)),"No Match")</f>
        <v>No Match</v>
      </c>
      <c r="D250" s="13" t="str">
        <f>IFERROR(INDEX('Rochelle Loop Info'!$B$2:$Z$300,MATCH(I250,'Rochelle Loop Info'!$A$2:$A$300,0),MATCH($D$2,'Rochelle Loop Info'!$B$1:$Z$1,0)),"No Port Info")</f>
        <v>No Port Info</v>
      </c>
      <c r="E250" s="13" t="str">
        <f t="shared" si="40"/>
        <v>No</v>
      </c>
      <c r="F250" s="13" t="str">
        <f t="shared" si="41"/>
        <v>No Match</v>
      </c>
      <c r="G250" s="13" t="str">
        <f>IFERROR(INDEX('Rochelle Loop Info'!$B$2:$Z$300,MATCH(I250,'Rochelle Loop Info'!$A$2:$A$300,0),MATCH($G$2,'Rochelle Loop Info'!$B$1:$Z$1,0)),"No Cust ID")</f>
        <v>No Cust ID</v>
      </c>
      <c r="H250" s="4"/>
      <c r="I250" s="3"/>
      <c r="J250" s="3"/>
      <c r="K250" s="14"/>
      <c r="L250" s="3"/>
      <c r="M250" s="3"/>
      <c r="N250" s="3"/>
      <c r="O250" s="3"/>
      <c r="P250" s="3" t="str">
        <f t="shared" si="54"/>
        <v/>
      </c>
      <c r="Q250" s="3" t="str">
        <f t="shared" si="54"/>
        <v/>
      </c>
      <c r="R250" s="3"/>
      <c r="S250" s="3"/>
      <c r="T250" s="3" t="str">
        <f t="shared" si="55"/>
        <v/>
      </c>
      <c r="U250" s="3" t="str">
        <f t="shared" si="55"/>
        <v/>
      </c>
      <c r="V250" s="3"/>
      <c r="W250" s="3"/>
      <c r="X250" s="3" t="str">
        <f t="shared" si="56"/>
        <v/>
      </c>
      <c r="Y250" s="3" t="str">
        <f t="shared" si="56"/>
        <v/>
      </c>
      <c r="Z250" s="3"/>
      <c r="AA250" s="3"/>
      <c r="AB250" s="3" t="str">
        <f t="shared" si="52"/>
        <v/>
      </c>
      <c r="AC250" s="3" t="str">
        <f t="shared" si="53"/>
        <v/>
      </c>
      <c r="AD250" s="3"/>
      <c r="AE250" s="3"/>
      <c r="AF250" s="3" t="str">
        <f t="shared" si="57"/>
        <v/>
      </c>
      <c r="AG250" s="3" t="str">
        <f t="shared" si="57"/>
        <v/>
      </c>
      <c r="AH250" s="3"/>
    </row>
    <row r="251" spans="1:34" x14ac:dyDescent="0.35">
      <c r="A251" s="11"/>
      <c r="B251" s="2"/>
      <c r="C251" s="13" t="str">
        <f>IFERROR(INDEX('Rochelle Loop Info'!$B$2:$Z$300,MATCH(I251,'Rochelle Loop Info'!$A$2:$A$300,0),MATCH($C$2,'Rochelle Loop Info'!$B$1:$Z$1,0)),"No Match")</f>
        <v>No Match</v>
      </c>
      <c r="D251" s="13" t="str">
        <f>IFERROR(INDEX('Rochelle Loop Info'!$B$2:$Z$300,MATCH(I251,'Rochelle Loop Info'!$A$2:$A$300,0),MATCH($D$2,'Rochelle Loop Info'!$B$1:$Z$1,0)),"No Port Info")</f>
        <v>No Port Info</v>
      </c>
      <c r="E251" s="13" t="str">
        <f t="shared" si="40"/>
        <v>No</v>
      </c>
      <c r="F251" s="13" t="str">
        <f t="shared" si="41"/>
        <v>No Match</v>
      </c>
      <c r="G251" s="13" t="str">
        <f>IFERROR(INDEX('Rochelle Loop Info'!$B$2:$Z$300,MATCH(I251,'Rochelle Loop Info'!$A$2:$A$300,0),MATCH($G$2,'Rochelle Loop Info'!$B$1:$Z$1,0)),"No Cust ID")</f>
        <v>No Cust ID</v>
      </c>
      <c r="H251" s="4"/>
      <c r="I251" s="3"/>
      <c r="J251" s="3"/>
      <c r="K251" s="14"/>
      <c r="L251" s="3"/>
      <c r="M251" s="3"/>
      <c r="N251" s="3"/>
      <c r="O251" s="3"/>
      <c r="P251" s="3" t="str">
        <f t="shared" si="54"/>
        <v/>
      </c>
      <c r="Q251" s="3" t="str">
        <f t="shared" si="54"/>
        <v/>
      </c>
      <c r="R251" s="3"/>
      <c r="S251" s="3"/>
      <c r="T251" s="3" t="str">
        <f t="shared" si="55"/>
        <v/>
      </c>
      <c r="U251" s="3" t="str">
        <f t="shared" si="55"/>
        <v/>
      </c>
      <c r="V251" s="3"/>
      <c r="W251" s="3"/>
      <c r="X251" s="3" t="str">
        <f t="shared" si="56"/>
        <v/>
      </c>
      <c r="Y251" s="3" t="str">
        <f t="shared" si="56"/>
        <v/>
      </c>
      <c r="Z251" s="3"/>
      <c r="AA251" s="3"/>
      <c r="AB251" s="3" t="str">
        <f t="shared" si="52"/>
        <v/>
      </c>
      <c r="AC251" s="3" t="str">
        <f t="shared" si="53"/>
        <v/>
      </c>
      <c r="AD251" s="3"/>
      <c r="AE251" s="3"/>
      <c r="AF251" s="3" t="str">
        <f t="shared" si="57"/>
        <v/>
      </c>
      <c r="AG251" s="3" t="str">
        <f t="shared" si="57"/>
        <v/>
      </c>
      <c r="AH251" s="3"/>
    </row>
    <row r="252" spans="1:34" x14ac:dyDescent="0.35">
      <c r="A252" s="11"/>
      <c r="B252" s="2"/>
      <c r="C252" s="13" t="str">
        <f>IFERROR(INDEX('Rochelle Loop Info'!$B$2:$Z$300,MATCH(I252,'Rochelle Loop Info'!$A$2:$A$300,0),MATCH($C$2,'Rochelle Loop Info'!$B$1:$Z$1,0)),"No Match")</f>
        <v>No Match</v>
      </c>
      <c r="D252" s="13" t="str">
        <f>IFERROR(INDEX('Rochelle Loop Info'!$B$2:$Z$300,MATCH(I252,'Rochelle Loop Info'!$A$2:$A$300,0),MATCH($D$2,'Rochelle Loop Info'!$B$1:$Z$1,0)),"No Port Info")</f>
        <v>No Port Info</v>
      </c>
      <c r="E252" s="13" t="str">
        <f t="shared" si="40"/>
        <v>No</v>
      </c>
      <c r="F252" s="13" t="str">
        <f t="shared" si="41"/>
        <v>No Match</v>
      </c>
      <c r="G252" s="13" t="str">
        <f>IFERROR(INDEX('Rochelle Loop Info'!$B$2:$Z$300,MATCH(I252,'Rochelle Loop Info'!$A$2:$A$300,0),MATCH($G$2,'Rochelle Loop Info'!$B$1:$Z$1,0)),"No Cust ID")</f>
        <v>No Cust ID</v>
      </c>
      <c r="H252" s="4"/>
      <c r="I252" s="3"/>
      <c r="J252" s="3"/>
      <c r="K252" s="14"/>
      <c r="L252" s="3"/>
      <c r="M252" s="3"/>
      <c r="N252" s="3"/>
      <c r="O252" s="3"/>
      <c r="P252" s="3" t="str">
        <f t="shared" si="54"/>
        <v/>
      </c>
      <c r="Q252" s="3" t="str">
        <f t="shared" si="54"/>
        <v/>
      </c>
      <c r="R252" s="3"/>
      <c r="S252" s="3"/>
      <c r="T252" s="3" t="str">
        <f t="shared" si="55"/>
        <v/>
      </c>
      <c r="U252" s="3" t="str">
        <f t="shared" si="55"/>
        <v/>
      </c>
      <c r="V252" s="3"/>
      <c r="W252" s="3"/>
      <c r="X252" s="3" t="str">
        <f t="shared" si="56"/>
        <v/>
      </c>
      <c r="Y252" s="3" t="str">
        <f t="shared" si="56"/>
        <v/>
      </c>
      <c r="Z252" s="3"/>
      <c r="AA252" s="3"/>
      <c r="AB252" s="3" t="str">
        <f t="shared" si="52"/>
        <v/>
      </c>
      <c r="AC252" s="3" t="str">
        <f t="shared" si="53"/>
        <v/>
      </c>
      <c r="AD252" s="3"/>
      <c r="AE252" s="3"/>
      <c r="AF252" s="3" t="str">
        <f t="shared" si="57"/>
        <v/>
      </c>
      <c r="AG252" s="3" t="str">
        <f t="shared" si="57"/>
        <v/>
      </c>
      <c r="AH252" s="3"/>
    </row>
    <row r="253" spans="1:34" x14ac:dyDescent="0.35">
      <c r="A253" s="11"/>
      <c r="B253" s="2"/>
      <c r="C253" s="13" t="str">
        <f>IFERROR(INDEX('Rochelle Loop Info'!$B$2:$Z$300,MATCH(I253,'Rochelle Loop Info'!$A$2:$A$300,0),MATCH($C$2,'Rochelle Loop Info'!$B$1:$Z$1,0)),"No Match")</f>
        <v>No Match</v>
      </c>
      <c r="D253" s="13" t="str">
        <f>IFERROR(INDEX('Rochelle Loop Info'!$B$2:$Z$300,MATCH(I253,'Rochelle Loop Info'!$A$2:$A$300,0),MATCH($D$2,'Rochelle Loop Info'!$B$1:$Z$1,0)),"No Port Info")</f>
        <v>No Port Info</v>
      </c>
      <c r="E253" s="13" t="str">
        <f t="shared" si="40"/>
        <v>No</v>
      </c>
      <c r="F253" s="13" t="str">
        <f t="shared" si="41"/>
        <v>No Match</v>
      </c>
      <c r="G253" s="13" t="str">
        <f>IFERROR(INDEX('Rochelle Loop Info'!$B$2:$Z$300,MATCH(I253,'Rochelle Loop Info'!$A$2:$A$300,0),MATCH($G$2,'Rochelle Loop Info'!$B$1:$Z$1,0)),"No Cust ID")</f>
        <v>No Cust ID</v>
      </c>
      <c r="H253" s="4"/>
      <c r="I253" s="3"/>
      <c r="J253" s="3"/>
      <c r="K253" s="14"/>
      <c r="L253" s="3"/>
      <c r="M253" s="3"/>
      <c r="N253" s="3"/>
      <c r="O253" s="3"/>
      <c r="P253" s="3" t="str">
        <f t="shared" si="54"/>
        <v/>
      </c>
      <c r="Q253" s="3" t="str">
        <f t="shared" si="54"/>
        <v/>
      </c>
      <c r="R253" s="3"/>
      <c r="S253" s="3"/>
      <c r="T253" s="3" t="str">
        <f t="shared" si="55"/>
        <v/>
      </c>
      <c r="U253" s="3" t="str">
        <f t="shared" si="55"/>
        <v/>
      </c>
      <c r="V253" s="3"/>
      <c r="W253" s="3"/>
      <c r="X253" s="3" t="str">
        <f t="shared" si="56"/>
        <v/>
      </c>
      <c r="Y253" s="3" t="str">
        <f t="shared" si="56"/>
        <v/>
      </c>
      <c r="Z253" s="3"/>
      <c r="AA253" s="3"/>
      <c r="AB253" s="3" t="str">
        <f t="shared" si="52"/>
        <v/>
      </c>
      <c r="AC253" s="3" t="str">
        <f t="shared" si="53"/>
        <v/>
      </c>
      <c r="AD253" s="3"/>
      <c r="AE253" s="3"/>
      <c r="AF253" s="3" t="str">
        <f t="shared" si="57"/>
        <v/>
      </c>
      <c r="AG253" s="3" t="str">
        <f t="shared" si="57"/>
        <v/>
      </c>
      <c r="AH253" s="3"/>
    </row>
    <row r="254" spans="1:34" x14ac:dyDescent="0.35">
      <c r="A254" s="11"/>
      <c r="B254" s="2"/>
      <c r="C254" s="13" t="str">
        <f>IFERROR(INDEX('Rochelle Loop Info'!$B$2:$Z$300,MATCH(I254,'Rochelle Loop Info'!$A$2:$A$300,0),MATCH($C$2,'Rochelle Loop Info'!$B$1:$Z$1,0)),"No Match")</f>
        <v>No Match</v>
      </c>
      <c r="D254" s="13" t="str">
        <f>IFERROR(INDEX('Rochelle Loop Info'!$B$2:$Z$300,MATCH(I254,'Rochelle Loop Info'!$A$2:$A$300,0),MATCH($D$2,'Rochelle Loop Info'!$B$1:$Z$1,0)),"No Port Info")</f>
        <v>No Port Info</v>
      </c>
      <c r="E254" s="13" t="str">
        <f t="shared" si="40"/>
        <v>No</v>
      </c>
      <c r="F254" s="13" t="str">
        <f t="shared" si="41"/>
        <v>No Match</v>
      </c>
      <c r="G254" s="13" t="str">
        <f>IFERROR(INDEX('Rochelle Loop Info'!$B$2:$Z$300,MATCH(I254,'Rochelle Loop Info'!$A$2:$A$300,0),MATCH($G$2,'Rochelle Loop Info'!$B$1:$Z$1,0)),"No Cust ID")</f>
        <v>No Cust ID</v>
      </c>
      <c r="H254" s="4"/>
      <c r="I254" s="3"/>
      <c r="J254" s="3"/>
      <c r="K254" s="14"/>
      <c r="L254" s="3"/>
      <c r="M254" s="3"/>
      <c r="N254" s="3"/>
      <c r="O254" s="3"/>
      <c r="P254" s="3" t="str">
        <f t="shared" si="54"/>
        <v/>
      </c>
      <c r="Q254" s="3" t="str">
        <f t="shared" si="54"/>
        <v/>
      </c>
      <c r="R254" s="3"/>
      <c r="S254" s="3"/>
      <c r="T254" s="3" t="str">
        <f t="shared" si="55"/>
        <v/>
      </c>
      <c r="U254" s="3" t="str">
        <f t="shared" si="55"/>
        <v/>
      </c>
      <c r="V254" s="3"/>
      <c r="W254" s="3"/>
      <c r="X254" s="3" t="str">
        <f t="shared" si="56"/>
        <v/>
      </c>
      <c r="Y254" s="3" t="str">
        <f t="shared" si="56"/>
        <v/>
      </c>
      <c r="Z254" s="3"/>
      <c r="AA254" s="3"/>
      <c r="AB254" s="3" t="str">
        <f t="shared" si="52"/>
        <v/>
      </c>
      <c r="AC254" s="3" t="str">
        <f t="shared" si="53"/>
        <v/>
      </c>
      <c r="AD254" s="3"/>
      <c r="AE254" s="3"/>
      <c r="AF254" s="3" t="str">
        <f t="shared" si="57"/>
        <v/>
      </c>
      <c r="AG254" s="3" t="str">
        <f t="shared" si="57"/>
        <v/>
      </c>
      <c r="AH254" s="3"/>
    </row>
    <row r="255" spans="1:34" x14ac:dyDescent="0.35">
      <c r="A255" s="11"/>
      <c r="B255" s="2"/>
      <c r="C255" s="13" t="str">
        <f>IFERROR(INDEX('Rochelle Loop Info'!$B$2:$Z$300,MATCH(I255,'Rochelle Loop Info'!$A$2:$A$300,0),MATCH($C$2,'Rochelle Loop Info'!$B$1:$Z$1,0)),"No Match")</f>
        <v>No Match</v>
      </c>
      <c r="D255" s="13" t="str">
        <f>IFERROR(INDEX('Rochelle Loop Info'!$B$2:$Z$300,MATCH(I255,'Rochelle Loop Info'!$A$2:$A$300,0),MATCH($D$2,'Rochelle Loop Info'!$B$1:$Z$1,0)),"No Port Info")</f>
        <v>No Port Info</v>
      </c>
      <c r="E255" s="13" t="str">
        <f t="shared" si="40"/>
        <v>No</v>
      </c>
      <c r="F255" s="13" t="str">
        <f t="shared" si="41"/>
        <v>No Match</v>
      </c>
      <c r="G255" s="13" t="str">
        <f>IFERROR(INDEX('Rochelle Loop Info'!$B$2:$Z$300,MATCH(I255,'Rochelle Loop Info'!$A$2:$A$300,0),MATCH($G$2,'Rochelle Loop Info'!$B$1:$Z$1,0)),"No Cust ID")</f>
        <v>No Cust ID</v>
      </c>
      <c r="H255" s="4"/>
      <c r="I255" s="3"/>
      <c r="J255" s="3"/>
      <c r="K255" s="14"/>
      <c r="L255" s="3"/>
      <c r="M255" s="3"/>
      <c r="N255" s="3"/>
      <c r="O255" s="3"/>
      <c r="P255" s="3" t="str">
        <f t="shared" si="54"/>
        <v/>
      </c>
      <c r="Q255" s="3" t="str">
        <f t="shared" si="54"/>
        <v/>
      </c>
      <c r="R255" s="3"/>
      <c r="S255" s="3"/>
      <c r="T255" s="3" t="str">
        <f t="shared" si="55"/>
        <v/>
      </c>
      <c r="U255" s="3" t="str">
        <f t="shared" si="55"/>
        <v/>
      </c>
      <c r="V255" s="3"/>
      <c r="W255" s="3"/>
      <c r="X255" s="3" t="str">
        <f t="shared" si="56"/>
        <v/>
      </c>
      <c r="Y255" s="3" t="str">
        <f t="shared" si="56"/>
        <v/>
      </c>
      <c r="Z255" s="3"/>
      <c r="AA255" s="3"/>
      <c r="AB255" s="3" t="str">
        <f t="shared" si="52"/>
        <v/>
      </c>
      <c r="AC255" s="3" t="str">
        <f t="shared" si="53"/>
        <v/>
      </c>
      <c r="AD255" s="3"/>
      <c r="AE255" s="3"/>
      <c r="AF255" s="3" t="str">
        <f t="shared" si="57"/>
        <v/>
      </c>
      <c r="AG255" s="3" t="str">
        <f t="shared" si="57"/>
        <v/>
      </c>
      <c r="AH255" s="3"/>
    </row>
    <row r="256" spans="1:34" x14ac:dyDescent="0.35">
      <c r="A256" s="11"/>
      <c r="B256" s="2"/>
      <c r="C256" s="13" t="str">
        <f>IFERROR(INDEX('Rochelle Loop Info'!$B$2:$Z$300,MATCH(I256,'Rochelle Loop Info'!$A$2:$A$300,0),MATCH($C$2,'Rochelle Loop Info'!$B$1:$Z$1,0)),"No Match")</f>
        <v>No Match</v>
      </c>
      <c r="D256" s="13" t="str">
        <f>IFERROR(INDEX('Rochelle Loop Info'!$B$2:$Z$300,MATCH(I256,'Rochelle Loop Info'!$A$2:$A$300,0),MATCH($D$2,'Rochelle Loop Info'!$B$1:$Z$1,0)),"No Port Info")</f>
        <v>No Port Info</v>
      </c>
      <c r="E256" s="13" t="str">
        <f t="shared" si="40"/>
        <v>No</v>
      </c>
      <c r="F256" s="13" t="str">
        <f t="shared" si="41"/>
        <v>No Match</v>
      </c>
      <c r="G256" s="13" t="str">
        <f>IFERROR(INDEX('Rochelle Loop Info'!$B$2:$Z$300,MATCH(I256,'Rochelle Loop Info'!$A$2:$A$300,0),MATCH($G$2,'Rochelle Loop Info'!$B$1:$Z$1,0)),"No Cust ID")</f>
        <v>No Cust ID</v>
      </c>
      <c r="H256" s="4"/>
      <c r="I256" s="3"/>
      <c r="J256" s="3"/>
      <c r="K256" s="14"/>
      <c r="L256" s="3"/>
      <c r="M256" s="3"/>
      <c r="N256" s="3"/>
      <c r="O256" s="3"/>
      <c r="P256" s="3" t="str">
        <f t="shared" si="54"/>
        <v/>
      </c>
      <c r="Q256" s="3" t="str">
        <f t="shared" si="54"/>
        <v/>
      </c>
      <c r="R256" s="3"/>
      <c r="S256" s="3"/>
      <c r="T256" s="3" t="str">
        <f t="shared" si="55"/>
        <v/>
      </c>
      <c r="U256" s="3" t="str">
        <f t="shared" si="55"/>
        <v/>
      </c>
      <c r="V256" s="3"/>
      <c r="W256" s="3"/>
      <c r="X256" s="3" t="str">
        <f t="shared" si="56"/>
        <v/>
      </c>
      <c r="Y256" s="3" t="str">
        <f t="shared" si="56"/>
        <v/>
      </c>
      <c r="Z256" s="3"/>
      <c r="AA256" s="3"/>
      <c r="AB256" s="3" t="str">
        <f t="shared" si="52"/>
        <v/>
      </c>
      <c r="AC256" s="3" t="str">
        <f t="shared" si="53"/>
        <v/>
      </c>
      <c r="AD256" s="3"/>
      <c r="AE256" s="3"/>
      <c r="AF256" s="3" t="str">
        <f t="shared" si="57"/>
        <v/>
      </c>
      <c r="AG256" s="3" t="str">
        <f t="shared" si="57"/>
        <v/>
      </c>
      <c r="AH256" s="3"/>
    </row>
    <row r="257" spans="1:34" x14ac:dyDescent="0.35">
      <c r="A257" s="11"/>
      <c r="B257" s="2"/>
      <c r="C257" s="13" t="str">
        <f>IFERROR(INDEX('Rochelle Loop Info'!$B$2:$Z$300,MATCH(I257,'Rochelle Loop Info'!$A$2:$A$300,0),MATCH($C$2,'Rochelle Loop Info'!$B$1:$Z$1,0)),"No Match")</f>
        <v>No Match</v>
      </c>
      <c r="D257" s="13" t="str">
        <f>IFERROR(INDEX('Rochelle Loop Info'!$B$2:$Z$300,MATCH(I257,'Rochelle Loop Info'!$A$2:$A$300,0),MATCH($D$2,'Rochelle Loop Info'!$B$1:$Z$1,0)),"No Port Info")</f>
        <v>No Port Info</v>
      </c>
      <c r="E257" s="13" t="str">
        <f t="shared" si="40"/>
        <v>No</v>
      </c>
      <c r="F257" s="13" t="str">
        <f t="shared" si="41"/>
        <v>No Match</v>
      </c>
      <c r="G257" s="13" t="str">
        <f>IFERROR(INDEX('Rochelle Loop Info'!$B$2:$Z$300,MATCH(I257,'Rochelle Loop Info'!$A$2:$A$300,0),MATCH($G$2,'Rochelle Loop Info'!$B$1:$Z$1,0)),"No Cust ID")</f>
        <v>No Cust ID</v>
      </c>
      <c r="H257" s="4"/>
      <c r="I257" s="3"/>
      <c r="J257" s="3"/>
      <c r="K257" s="14"/>
      <c r="L257" s="3"/>
      <c r="M257" s="3"/>
      <c r="N257" s="3"/>
      <c r="O257" s="3"/>
      <c r="P257" s="3" t="str">
        <f t="shared" si="54"/>
        <v/>
      </c>
      <c r="Q257" s="3" t="str">
        <f t="shared" si="54"/>
        <v/>
      </c>
      <c r="R257" s="3"/>
      <c r="S257" s="3"/>
      <c r="T257" s="3" t="str">
        <f t="shared" si="55"/>
        <v/>
      </c>
      <c r="U257" s="3" t="str">
        <f t="shared" si="55"/>
        <v/>
      </c>
      <c r="V257" s="3"/>
      <c r="W257" s="3"/>
      <c r="X257" s="3" t="str">
        <f t="shared" si="56"/>
        <v/>
      </c>
      <c r="Y257" s="3" t="str">
        <f t="shared" si="56"/>
        <v/>
      </c>
      <c r="Z257" s="3"/>
      <c r="AA257" s="3"/>
      <c r="AB257" s="3" t="str">
        <f t="shared" si="52"/>
        <v/>
      </c>
      <c r="AC257" s="3" t="str">
        <f t="shared" si="53"/>
        <v/>
      </c>
      <c r="AD257" s="3"/>
      <c r="AE257" s="3"/>
      <c r="AF257" s="3" t="str">
        <f t="shared" si="57"/>
        <v/>
      </c>
      <c r="AG257" s="3" t="str">
        <f t="shared" si="57"/>
        <v/>
      </c>
      <c r="AH257" s="3"/>
    </row>
    <row r="258" spans="1:34" x14ac:dyDescent="0.35">
      <c r="A258" s="11"/>
      <c r="B258" s="2"/>
      <c r="C258" s="13" t="str">
        <f>IFERROR(INDEX('Rochelle Loop Info'!$B$2:$Z$300,MATCH(I258,'Rochelle Loop Info'!$A$2:$A$300,0),MATCH($C$2,'Rochelle Loop Info'!$B$1:$Z$1,0)),"No Match")</f>
        <v>No Match</v>
      </c>
      <c r="D258" s="13" t="str">
        <f>IFERROR(INDEX('Rochelle Loop Info'!$B$2:$Z$300,MATCH(I258,'Rochelle Loop Info'!$A$2:$A$300,0),MATCH($D$2,'Rochelle Loop Info'!$B$1:$Z$1,0)),"No Port Info")</f>
        <v>No Port Info</v>
      </c>
      <c r="E258" s="13" t="str">
        <f t="shared" si="40"/>
        <v>No</v>
      </c>
      <c r="F258" s="13" t="str">
        <f t="shared" si="41"/>
        <v>No Match</v>
      </c>
      <c r="G258" s="13" t="str">
        <f>IFERROR(INDEX('Rochelle Loop Info'!$B$2:$Z$300,MATCH(I258,'Rochelle Loop Info'!$A$2:$A$300,0),MATCH($G$2,'Rochelle Loop Info'!$B$1:$Z$1,0)),"No Cust ID")</f>
        <v>No Cust ID</v>
      </c>
      <c r="H258" s="4"/>
      <c r="I258" s="3"/>
      <c r="J258" s="3"/>
      <c r="K258" s="14"/>
      <c r="L258" s="3"/>
      <c r="M258" s="3"/>
      <c r="N258" s="3"/>
      <c r="O258" s="3"/>
      <c r="P258" s="3" t="str">
        <f t="shared" si="54"/>
        <v/>
      </c>
      <c r="Q258" s="3" t="str">
        <f t="shared" si="54"/>
        <v/>
      </c>
      <c r="R258" s="3"/>
      <c r="S258" s="3"/>
      <c r="T258" s="3" t="str">
        <f t="shared" si="55"/>
        <v/>
      </c>
      <c r="U258" s="3" t="str">
        <f t="shared" si="55"/>
        <v/>
      </c>
      <c r="V258" s="3"/>
      <c r="W258" s="3"/>
      <c r="X258" s="3" t="str">
        <f t="shared" si="56"/>
        <v/>
      </c>
      <c r="Y258" s="3" t="str">
        <f t="shared" si="56"/>
        <v/>
      </c>
      <c r="Z258" s="3"/>
      <c r="AA258" s="3"/>
      <c r="AB258" s="3" t="str">
        <f t="shared" si="52"/>
        <v/>
      </c>
      <c r="AC258" s="3" t="str">
        <f t="shared" si="53"/>
        <v/>
      </c>
      <c r="AD258" s="3"/>
      <c r="AE258" s="3"/>
      <c r="AF258" s="3" t="str">
        <f t="shared" si="57"/>
        <v/>
      </c>
      <c r="AG258" s="3" t="str">
        <f t="shared" si="57"/>
        <v/>
      </c>
      <c r="AH258" s="3"/>
    </row>
    <row r="259" spans="1:34" x14ac:dyDescent="0.35">
      <c r="A259" s="11"/>
      <c r="B259" s="2"/>
      <c r="C259" s="13" t="str">
        <f>IFERROR(INDEX('Rochelle Loop Info'!$B$2:$Z$300,MATCH(I259,'Rochelle Loop Info'!$A$2:$A$300,0),MATCH($C$2,'Rochelle Loop Info'!$B$1:$Z$1,0)),"No Match")</f>
        <v>No Match</v>
      </c>
      <c r="D259" s="13" t="str">
        <f>IFERROR(INDEX('Rochelle Loop Info'!$B$2:$Z$300,MATCH(I259,'Rochelle Loop Info'!$A$2:$A$300,0),MATCH($D$2,'Rochelle Loop Info'!$B$1:$Z$1,0)),"No Port Info")</f>
        <v>No Port Info</v>
      </c>
      <c r="E259" s="13" t="str">
        <f t="shared" si="40"/>
        <v>No</v>
      </c>
      <c r="F259" s="13" t="str">
        <f t="shared" si="41"/>
        <v>No Match</v>
      </c>
      <c r="G259" s="13" t="str">
        <f>IFERROR(INDEX('Rochelle Loop Info'!$B$2:$Z$300,MATCH(I259,'Rochelle Loop Info'!$A$2:$A$300,0),MATCH($G$2,'Rochelle Loop Info'!$B$1:$Z$1,0)),"No Cust ID")</f>
        <v>No Cust ID</v>
      </c>
      <c r="H259" s="4"/>
      <c r="I259" s="3"/>
      <c r="J259" s="3"/>
      <c r="K259" s="14"/>
      <c r="L259" s="3"/>
      <c r="M259" s="3"/>
      <c r="N259" s="3"/>
      <c r="O259" s="3"/>
      <c r="P259" s="3" t="str">
        <f t="shared" si="54"/>
        <v/>
      </c>
      <c r="Q259" s="3" t="str">
        <f t="shared" si="54"/>
        <v/>
      </c>
      <c r="R259" s="3"/>
      <c r="S259" s="3"/>
      <c r="T259" s="3" t="str">
        <f t="shared" si="55"/>
        <v/>
      </c>
      <c r="U259" s="3" t="str">
        <f t="shared" si="55"/>
        <v/>
      </c>
      <c r="V259" s="3"/>
      <c r="W259" s="3"/>
      <c r="X259" s="3" t="str">
        <f t="shared" si="56"/>
        <v/>
      </c>
      <c r="Y259" s="3" t="str">
        <f t="shared" si="56"/>
        <v/>
      </c>
      <c r="Z259" s="3"/>
      <c r="AA259" s="3"/>
      <c r="AB259" s="3" t="str">
        <f t="shared" si="52"/>
        <v/>
      </c>
      <c r="AC259" s="3" t="str">
        <f t="shared" si="53"/>
        <v/>
      </c>
      <c r="AD259" s="3"/>
      <c r="AE259" s="3"/>
      <c r="AF259" s="3" t="str">
        <f t="shared" si="57"/>
        <v/>
      </c>
      <c r="AG259" s="3" t="str">
        <f t="shared" si="57"/>
        <v/>
      </c>
      <c r="AH259" s="3"/>
    </row>
    <row r="260" spans="1:34" x14ac:dyDescent="0.35">
      <c r="A260" s="11"/>
      <c r="B260" s="2"/>
      <c r="C260" s="13" t="str">
        <f>IFERROR(INDEX('Rochelle Loop Info'!$B$2:$Z$300,MATCH(I260,'Rochelle Loop Info'!$A$2:$A$300,0),MATCH($C$2,'Rochelle Loop Info'!$B$1:$Z$1,0)),"No Match")</f>
        <v>No Match</v>
      </c>
      <c r="D260" s="13" t="str">
        <f>IFERROR(INDEX('Rochelle Loop Info'!$B$2:$Z$300,MATCH(I260,'Rochelle Loop Info'!$A$2:$A$300,0),MATCH($D$2,'Rochelle Loop Info'!$B$1:$Z$1,0)),"No Port Info")</f>
        <v>No Port Info</v>
      </c>
      <c r="E260" s="13" t="str">
        <f t="shared" ref="E260:E300" si="58">IFERROR(IF(C260=J260,"Yes","No"),"Not Found")</f>
        <v>No</v>
      </c>
      <c r="F260" s="13" t="str">
        <f t="shared" ref="F260:F300" si="59">IFERROR(IF(D260=L260,"Match","No Match"),"No Port")</f>
        <v>No Match</v>
      </c>
      <c r="G260" s="13" t="str">
        <f>IFERROR(INDEX('Rochelle Loop Info'!$B$2:$Z$300,MATCH(I260,'Rochelle Loop Info'!$A$2:$A$300,0),MATCH($G$2,'Rochelle Loop Info'!$B$1:$Z$1,0)),"No Cust ID")</f>
        <v>No Cust ID</v>
      </c>
      <c r="H260" s="4"/>
      <c r="I260" s="3"/>
      <c r="J260" s="3"/>
      <c r="K260" s="14"/>
      <c r="L260" s="3"/>
      <c r="M260" s="3"/>
      <c r="N260" s="3"/>
      <c r="O260" s="3"/>
      <c r="P260" s="3" t="str">
        <f t="shared" si="54"/>
        <v/>
      </c>
      <c r="Q260" s="3" t="str">
        <f t="shared" si="54"/>
        <v/>
      </c>
      <c r="R260" s="3"/>
      <c r="S260" s="3"/>
      <c r="T260" s="3" t="str">
        <f t="shared" si="55"/>
        <v/>
      </c>
      <c r="U260" s="3" t="str">
        <f t="shared" si="55"/>
        <v/>
      </c>
      <c r="V260" s="3"/>
      <c r="W260" s="3"/>
      <c r="X260" s="3" t="str">
        <f t="shared" si="56"/>
        <v/>
      </c>
      <c r="Y260" s="3" t="str">
        <f t="shared" si="56"/>
        <v/>
      </c>
      <c r="Z260" s="3"/>
      <c r="AA260" s="3"/>
      <c r="AB260" s="3" t="str">
        <f t="shared" si="52"/>
        <v/>
      </c>
      <c r="AC260" s="3" t="str">
        <f t="shared" si="53"/>
        <v/>
      </c>
      <c r="AD260" s="3"/>
      <c r="AE260" s="3"/>
      <c r="AF260" s="3" t="str">
        <f t="shared" si="57"/>
        <v/>
      </c>
      <c r="AG260" s="3" t="str">
        <f t="shared" si="57"/>
        <v/>
      </c>
      <c r="AH260" s="3"/>
    </row>
    <row r="261" spans="1:34" x14ac:dyDescent="0.35">
      <c r="A261" s="11"/>
      <c r="B261" s="2"/>
      <c r="C261" s="13" t="str">
        <f>IFERROR(INDEX('Rochelle Loop Info'!$B$2:$Z$300,MATCH(I261,'Rochelle Loop Info'!$A$2:$A$300,0),MATCH($C$2,'Rochelle Loop Info'!$B$1:$Z$1,0)),"No Match")</f>
        <v>No Match</v>
      </c>
      <c r="D261" s="13" t="str">
        <f>IFERROR(INDEX('Rochelle Loop Info'!$B$2:$Z$300,MATCH(I261,'Rochelle Loop Info'!$A$2:$A$300,0),MATCH($D$2,'Rochelle Loop Info'!$B$1:$Z$1,0)),"No Port Info")</f>
        <v>No Port Info</v>
      </c>
      <c r="E261" s="13" t="str">
        <f t="shared" si="58"/>
        <v>No</v>
      </c>
      <c r="F261" s="13" t="str">
        <f t="shared" si="59"/>
        <v>No Match</v>
      </c>
      <c r="G261" s="13" t="str">
        <f>IFERROR(INDEX('Rochelle Loop Info'!$B$2:$Z$300,MATCH(I261,'Rochelle Loop Info'!$A$2:$A$300,0),MATCH($G$2,'Rochelle Loop Info'!$B$1:$Z$1,0)),"No Cust ID")</f>
        <v>No Cust ID</v>
      </c>
      <c r="H261" s="4"/>
      <c r="I261" s="3"/>
      <c r="J261" s="3"/>
      <c r="K261" s="14"/>
      <c r="L261" s="3"/>
      <c r="M261" s="3"/>
      <c r="N261" s="3"/>
      <c r="O261" s="3"/>
      <c r="P261" s="3" t="str">
        <f t="shared" si="54"/>
        <v/>
      </c>
      <c r="Q261" s="3" t="str">
        <f t="shared" si="54"/>
        <v/>
      </c>
      <c r="R261" s="3"/>
      <c r="S261" s="3"/>
      <c r="T261" s="3" t="str">
        <f t="shared" si="55"/>
        <v/>
      </c>
      <c r="U261" s="3" t="str">
        <f t="shared" si="55"/>
        <v/>
      </c>
      <c r="V261" s="3"/>
      <c r="W261" s="3"/>
      <c r="X261" s="3" t="str">
        <f t="shared" si="56"/>
        <v/>
      </c>
      <c r="Y261" s="3" t="str">
        <f t="shared" si="56"/>
        <v/>
      </c>
      <c r="Z261" s="3"/>
      <c r="AA261" s="3"/>
      <c r="AB261" s="3" t="str">
        <f t="shared" si="52"/>
        <v/>
      </c>
      <c r="AC261" s="3" t="str">
        <f t="shared" si="53"/>
        <v/>
      </c>
      <c r="AD261" s="3"/>
      <c r="AE261" s="3"/>
      <c r="AF261" s="3" t="str">
        <f t="shared" si="57"/>
        <v/>
      </c>
      <c r="AG261" s="3" t="str">
        <f t="shared" si="57"/>
        <v/>
      </c>
      <c r="AH261" s="3"/>
    </row>
    <row r="262" spans="1:34" x14ac:dyDescent="0.35">
      <c r="A262" s="11"/>
      <c r="B262" s="2"/>
      <c r="C262" s="13" t="str">
        <f>IFERROR(INDEX('Rochelle Loop Info'!$B$2:$Z$300,MATCH(I262,'Rochelle Loop Info'!$A$2:$A$300,0),MATCH($C$2,'Rochelle Loop Info'!$B$1:$Z$1,0)),"No Match")</f>
        <v>No Match</v>
      </c>
      <c r="D262" s="13" t="str">
        <f>IFERROR(INDEX('Rochelle Loop Info'!$B$2:$Z$300,MATCH(I262,'Rochelle Loop Info'!$A$2:$A$300,0),MATCH($D$2,'Rochelle Loop Info'!$B$1:$Z$1,0)),"No Port Info")</f>
        <v>No Port Info</v>
      </c>
      <c r="E262" s="13" t="str">
        <f t="shared" si="58"/>
        <v>No</v>
      </c>
      <c r="F262" s="13" t="str">
        <f t="shared" si="59"/>
        <v>No Match</v>
      </c>
      <c r="G262" s="13" t="str">
        <f>IFERROR(INDEX('Rochelle Loop Info'!$B$2:$Z$300,MATCH(I262,'Rochelle Loop Info'!$A$2:$A$300,0),MATCH($G$2,'Rochelle Loop Info'!$B$1:$Z$1,0)),"No Cust ID")</f>
        <v>No Cust ID</v>
      </c>
      <c r="H262" s="4"/>
      <c r="I262" s="3"/>
      <c r="J262" s="3"/>
      <c r="K262" s="14"/>
      <c r="L262" s="3"/>
      <c r="M262" s="3"/>
      <c r="N262" s="3"/>
      <c r="O262" s="3"/>
      <c r="P262" s="3" t="str">
        <f t="shared" si="54"/>
        <v/>
      </c>
      <c r="Q262" s="3" t="str">
        <f t="shared" si="54"/>
        <v/>
      </c>
      <c r="R262" s="3"/>
      <c r="S262" s="3"/>
      <c r="T262" s="3" t="str">
        <f t="shared" si="55"/>
        <v/>
      </c>
      <c r="U262" s="3" t="str">
        <f t="shared" si="55"/>
        <v/>
      </c>
      <c r="V262" s="3"/>
      <c r="W262" s="3"/>
      <c r="X262" s="3" t="str">
        <f t="shared" si="56"/>
        <v/>
      </c>
      <c r="Y262" s="3" t="str">
        <f t="shared" si="56"/>
        <v/>
      </c>
      <c r="Z262" s="3"/>
      <c r="AA262" s="3"/>
      <c r="AB262" s="3" t="str">
        <f t="shared" si="52"/>
        <v/>
      </c>
      <c r="AC262" s="3" t="str">
        <f t="shared" si="53"/>
        <v/>
      </c>
      <c r="AD262" s="3"/>
      <c r="AE262" s="3"/>
      <c r="AF262" s="3" t="str">
        <f t="shared" si="57"/>
        <v/>
      </c>
      <c r="AG262" s="3" t="str">
        <f t="shared" si="57"/>
        <v/>
      </c>
      <c r="AH262" s="3"/>
    </row>
    <row r="263" spans="1:34" x14ac:dyDescent="0.35">
      <c r="A263" s="11"/>
      <c r="B263" s="2"/>
      <c r="C263" s="13" t="str">
        <f>IFERROR(INDEX('Rochelle Loop Info'!$B$2:$Z$300,MATCH(I263,'Rochelle Loop Info'!$A$2:$A$300,0),MATCH($C$2,'Rochelle Loop Info'!$B$1:$Z$1,0)),"No Match")</f>
        <v>No Match</v>
      </c>
      <c r="D263" s="13" t="str">
        <f>IFERROR(INDEX('Rochelle Loop Info'!$B$2:$Z$300,MATCH(I263,'Rochelle Loop Info'!$A$2:$A$300,0),MATCH($D$2,'Rochelle Loop Info'!$B$1:$Z$1,0)),"No Port Info")</f>
        <v>No Port Info</v>
      </c>
      <c r="E263" s="13" t="str">
        <f t="shared" si="58"/>
        <v>No</v>
      </c>
      <c r="F263" s="13" t="str">
        <f t="shared" si="59"/>
        <v>No Match</v>
      </c>
      <c r="G263" s="13" t="str">
        <f>IFERROR(INDEX('Rochelle Loop Info'!$B$2:$Z$300,MATCH(I263,'Rochelle Loop Info'!$A$2:$A$300,0),MATCH($G$2,'Rochelle Loop Info'!$B$1:$Z$1,0)),"No Cust ID")</f>
        <v>No Cust ID</v>
      </c>
      <c r="H263" s="4"/>
      <c r="I263" s="3"/>
      <c r="J263" s="3"/>
      <c r="K263" s="14"/>
      <c r="L263" s="3"/>
      <c r="M263" s="3"/>
      <c r="N263" s="3"/>
      <c r="O263" s="3"/>
      <c r="P263" s="3" t="str">
        <f t="shared" si="54"/>
        <v/>
      </c>
      <c r="Q263" s="3" t="str">
        <f t="shared" si="54"/>
        <v/>
      </c>
      <c r="R263" s="3"/>
      <c r="S263" s="3"/>
      <c r="T263" s="3" t="str">
        <f t="shared" si="55"/>
        <v/>
      </c>
      <c r="U263" s="3" t="str">
        <f t="shared" si="55"/>
        <v/>
      </c>
      <c r="V263" s="3"/>
      <c r="W263" s="3"/>
      <c r="X263" s="3" t="str">
        <f t="shared" si="56"/>
        <v/>
      </c>
      <c r="Y263" s="3" t="str">
        <f t="shared" si="56"/>
        <v/>
      </c>
      <c r="Z263" s="3"/>
      <c r="AA263" s="3"/>
      <c r="AB263" s="3" t="str">
        <f t="shared" si="52"/>
        <v/>
      </c>
      <c r="AC263" s="3" t="str">
        <f t="shared" si="53"/>
        <v/>
      </c>
      <c r="AD263" s="3"/>
      <c r="AE263" s="3"/>
      <c r="AF263" s="3" t="str">
        <f t="shared" si="57"/>
        <v/>
      </c>
      <c r="AG263" s="3" t="str">
        <f t="shared" si="57"/>
        <v/>
      </c>
      <c r="AH263" s="3"/>
    </row>
    <row r="264" spans="1:34" x14ac:dyDescent="0.35">
      <c r="A264" s="11"/>
      <c r="B264" s="2"/>
      <c r="C264" s="13" t="str">
        <f>IFERROR(INDEX('Rochelle Loop Info'!$B$2:$Z$300,MATCH(I264,'Rochelle Loop Info'!$A$2:$A$300,0),MATCH($C$2,'Rochelle Loop Info'!$B$1:$Z$1,0)),"No Match")</f>
        <v>No Match</v>
      </c>
      <c r="D264" s="13" t="str">
        <f>IFERROR(INDEX('Rochelle Loop Info'!$B$2:$Z$300,MATCH(I264,'Rochelle Loop Info'!$A$2:$A$300,0),MATCH($D$2,'Rochelle Loop Info'!$B$1:$Z$1,0)),"No Port Info")</f>
        <v>No Port Info</v>
      </c>
      <c r="E264" s="13" t="str">
        <f t="shared" si="58"/>
        <v>No</v>
      </c>
      <c r="F264" s="13" t="str">
        <f t="shared" si="59"/>
        <v>No Match</v>
      </c>
      <c r="G264" s="13" t="str">
        <f>IFERROR(INDEX('Rochelle Loop Info'!$B$2:$Z$300,MATCH(I264,'Rochelle Loop Info'!$A$2:$A$300,0),MATCH($G$2,'Rochelle Loop Info'!$B$1:$Z$1,0)),"No Cust ID")</f>
        <v>No Cust ID</v>
      </c>
      <c r="H264" s="4"/>
      <c r="I264" s="3"/>
      <c r="J264" s="3"/>
      <c r="K264" s="14"/>
      <c r="L264" s="3"/>
      <c r="M264" s="3"/>
      <c r="N264" s="3"/>
      <c r="O264" s="3"/>
      <c r="P264" s="3" t="str">
        <f t="shared" ref="P264:Q283" si="60">IF($O264&lt;&gt;"N/A",TRIM(MID(SUBSTITUTE($O264,"/",REPT(" ",LEN($O264))),(P$2-1)*LEN($O264)+1,LEN($O264))),"")</f>
        <v/>
      </c>
      <c r="Q264" s="3" t="str">
        <f t="shared" si="60"/>
        <v/>
      </c>
      <c r="R264" s="3"/>
      <c r="S264" s="3"/>
      <c r="T264" s="3" t="str">
        <f t="shared" ref="T264:U283" si="61">IF($S264&lt;&gt;"N/A",TRIM(MID(SUBSTITUTE($S264,"/",REPT(" ",LEN($S264))),(T$2-1)*LEN($S264)+1,LEN($S264))),"")</f>
        <v/>
      </c>
      <c r="U264" s="3" t="str">
        <f t="shared" si="61"/>
        <v/>
      </c>
      <c r="V264" s="3"/>
      <c r="W264" s="3"/>
      <c r="X264" s="3" t="str">
        <f t="shared" ref="X264:Y283" si="62">IF($W264&lt;&gt;"N/A",TRIM(MID(SUBSTITUTE($W264,"/",REPT(" ",LEN($W264))),(X$2-1)*LEN($W264)+1,LEN($W264))),"")</f>
        <v/>
      </c>
      <c r="Y264" s="3" t="str">
        <f t="shared" si="62"/>
        <v/>
      </c>
      <c r="Z264" s="3"/>
      <c r="AA264" s="3"/>
      <c r="AB264" s="3" t="str">
        <f t="shared" ref="AB264:AB300" si="63">IF($AA264&lt;&gt;"N/A",TRIM(MID(SUBSTITUTE($AA264,"/",REPT(" ",LEN($AA264))),(AF$2-1)*LEN($AA264)+1,LEN($AA264))),"")</f>
        <v/>
      </c>
      <c r="AC264" s="3" t="str">
        <f t="shared" ref="AC264:AC300" si="64">IF($AA264&lt;&gt;"N/A",TRIM(MID(SUBSTITUTE($AA264,"/",REPT(" ",LEN($AA264))),(AG$2-1)*LEN($AA264)+1,LEN($AA264))),"")</f>
        <v/>
      </c>
      <c r="AD264" s="3"/>
      <c r="AE264" s="3"/>
      <c r="AF264" s="3" t="str">
        <f t="shared" ref="AF264:AG283" si="65">IF($AE264&lt;&gt;"N/A",TRIM(MID(SUBSTITUTE($AE264,"/",REPT(" ",LEN($AE264))),(AF$2-1)*LEN($AE264)+1,LEN($AE264))),"")</f>
        <v/>
      </c>
      <c r="AG264" s="3" t="str">
        <f t="shared" si="65"/>
        <v/>
      </c>
      <c r="AH264" s="3"/>
    </row>
    <row r="265" spans="1:34" x14ac:dyDescent="0.35">
      <c r="A265" s="11"/>
      <c r="B265" s="2"/>
      <c r="C265" s="13" t="str">
        <f>IFERROR(INDEX('Rochelle Loop Info'!$B$2:$Z$300,MATCH(I265,'Rochelle Loop Info'!$A$2:$A$300,0),MATCH($C$2,'Rochelle Loop Info'!$B$1:$Z$1,0)),"No Match")</f>
        <v>No Match</v>
      </c>
      <c r="D265" s="13" t="str">
        <f>IFERROR(INDEX('Rochelle Loop Info'!$B$2:$Z$300,MATCH(I265,'Rochelle Loop Info'!$A$2:$A$300,0),MATCH($D$2,'Rochelle Loop Info'!$B$1:$Z$1,0)),"No Port Info")</f>
        <v>No Port Info</v>
      </c>
      <c r="E265" s="13" t="str">
        <f t="shared" si="58"/>
        <v>No</v>
      </c>
      <c r="F265" s="13" t="str">
        <f t="shared" si="59"/>
        <v>No Match</v>
      </c>
      <c r="G265" s="13" t="str">
        <f>IFERROR(INDEX('Rochelle Loop Info'!$B$2:$Z$300,MATCH(I265,'Rochelle Loop Info'!$A$2:$A$300,0),MATCH($G$2,'Rochelle Loop Info'!$B$1:$Z$1,0)),"No Cust ID")</f>
        <v>No Cust ID</v>
      </c>
      <c r="H265" s="4"/>
      <c r="I265" s="3"/>
      <c r="J265" s="3"/>
      <c r="K265" s="14"/>
      <c r="L265" s="3"/>
      <c r="M265" s="3"/>
      <c r="N265" s="3"/>
      <c r="O265" s="3"/>
      <c r="P265" s="3" t="str">
        <f t="shared" si="60"/>
        <v/>
      </c>
      <c r="Q265" s="3" t="str">
        <f t="shared" si="60"/>
        <v/>
      </c>
      <c r="R265" s="3"/>
      <c r="S265" s="3"/>
      <c r="T265" s="3" t="str">
        <f t="shared" si="61"/>
        <v/>
      </c>
      <c r="U265" s="3" t="str">
        <f t="shared" si="61"/>
        <v/>
      </c>
      <c r="V265" s="3"/>
      <c r="W265" s="3"/>
      <c r="X265" s="3" t="str">
        <f t="shared" si="62"/>
        <v/>
      </c>
      <c r="Y265" s="3" t="str">
        <f t="shared" si="62"/>
        <v/>
      </c>
      <c r="Z265" s="3"/>
      <c r="AA265" s="3"/>
      <c r="AB265" s="3" t="str">
        <f t="shared" si="63"/>
        <v/>
      </c>
      <c r="AC265" s="3" t="str">
        <f t="shared" si="64"/>
        <v/>
      </c>
      <c r="AD265" s="3"/>
      <c r="AE265" s="3"/>
      <c r="AF265" s="3" t="str">
        <f t="shared" si="65"/>
        <v/>
      </c>
      <c r="AG265" s="3" t="str">
        <f t="shared" si="65"/>
        <v/>
      </c>
      <c r="AH265" s="3"/>
    </row>
    <row r="266" spans="1:34" x14ac:dyDescent="0.35">
      <c r="A266" s="11"/>
      <c r="B266" s="2"/>
      <c r="C266" s="13" t="str">
        <f>IFERROR(INDEX('Rochelle Loop Info'!$B$2:$Z$300,MATCH(I266,'Rochelle Loop Info'!$A$2:$A$300,0),MATCH($C$2,'Rochelle Loop Info'!$B$1:$Z$1,0)),"No Match")</f>
        <v>No Match</v>
      </c>
      <c r="D266" s="13" t="str">
        <f>IFERROR(INDEX('Rochelle Loop Info'!$B$2:$Z$300,MATCH(I266,'Rochelle Loop Info'!$A$2:$A$300,0),MATCH($D$2,'Rochelle Loop Info'!$B$1:$Z$1,0)),"No Port Info")</f>
        <v>No Port Info</v>
      </c>
      <c r="E266" s="13" t="str">
        <f t="shared" si="58"/>
        <v>No</v>
      </c>
      <c r="F266" s="13" t="str">
        <f t="shared" si="59"/>
        <v>No Match</v>
      </c>
      <c r="G266" s="13" t="str">
        <f>IFERROR(INDEX('Rochelle Loop Info'!$B$2:$Z$300,MATCH(I266,'Rochelle Loop Info'!$A$2:$A$300,0),MATCH($G$2,'Rochelle Loop Info'!$B$1:$Z$1,0)),"No Cust ID")</f>
        <v>No Cust ID</v>
      </c>
      <c r="H266" s="4"/>
      <c r="I266" s="3"/>
      <c r="J266" s="3"/>
      <c r="K266" s="14"/>
      <c r="L266" s="3"/>
      <c r="M266" s="3"/>
      <c r="N266" s="3"/>
      <c r="O266" s="3"/>
      <c r="P266" s="3" t="str">
        <f t="shared" si="60"/>
        <v/>
      </c>
      <c r="Q266" s="3" t="str">
        <f t="shared" si="60"/>
        <v/>
      </c>
      <c r="R266" s="3"/>
      <c r="S266" s="3"/>
      <c r="T266" s="3" t="str">
        <f t="shared" si="61"/>
        <v/>
      </c>
      <c r="U266" s="3" t="str">
        <f t="shared" si="61"/>
        <v/>
      </c>
      <c r="V266" s="3"/>
      <c r="W266" s="3"/>
      <c r="X266" s="3" t="str">
        <f t="shared" si="62"/>
        <v/>
      </c>
      <c r="Y266" s="3" t="str">
        <f t="shared" si="62"/>
        <v/>
      </c>
      <c r="Z266" s="3"/>
      <c r="AA266" s="3"/>
      <c r="AB266" s="3" t="str">
        <f t="shared" si="63"/>
        <v/>
      </c>
      <c r="AC266" s="3" t="str">
        <f t="shared" si="64"/>
        <v/>
      </c>
      <c r="AD266" s="3"/>
      <c r="AE266" s="3"/>
      <c r="AF266" s="3" t="str">
        <f t="shared" si="65"/>
        <v/>
      </c>
      <c r="AG266" s="3" t="str">
        <f t="shared" si="65"/>
        <v/>
      </c>
      <c r="AH266" s="3"/>
    </row>
    <row r="267" spans="1:34" x14ac:dyDescent="0.35">
      <c r="A267" s="11"/>
      <c r="B267" s="2"/>
      <c r="C267" s="13" t="str">
        <f>IFERROR(INDEX('Rochelle Loop Info'!$B$2:$Z$300,MATCH(I267,'Rochelle Loop Info'!$A$2:$A$300,0),MATCH($C$2,'Rochelle Loop Info'!$B$1:$Z$1,0)),"No Match")</f>
        <v>No Match</v>
      </c>
      <c r="D267" s="13" t="str">
        <f>IFERROR(INDEX('Rochelle Loop Info'!$B$2:$Z$300,MATCH(I267,'Rochelle Loop Info'!$A$2:$A$300,0),MATCH($D$2,'Rochelle Loop Info'!$B$1:$Z$1,0)),"No Port Info")</f>
        <v>No Port Info</v>
      </c>
      <c r="E267" s="13" t="str">
        <f t="shared" si="58"/>
        <v>No</v>
      </c>
      <c r="F267" s="13" t="str">
        <f t="shared" si="59"/>
        <v>No Match</v>
      </c>
      <c r="G267" s="13" t="str">
        <f>IFERROR(INDEX('Rochelle Loop Info'!$B$2:$Z$300,MATCH(I267,'Rochelle Loop Info'!$A$2:$A$300,0),MATCH($G$2,'Rochelle Loop Info'!$B$1:$Z$1,0)),"No Cust ID")</f>
        <v>No Cust ID</v>
      </c>
      <c r="H267" s="4"/>
      <c r="I267" s="3"/>
      <c r="J267" s="3"/>
      <c r="K267" s="14"/>
      <c r="L267" s="3"/>
      <c r="M267" s="3"/>
      <c r="N267" s="3"/>
      <c r="O267" s="3"/>
      <c r="P267" s="3" t="str">
        <f t="shared" si="60"/>
        <v/>
      </c>
      <c r="Q267" s="3" t="str">
        <f t="shared" si="60"/>
        <v/>
      </c>
      <c r="R267" s="3"/>
      <c r="S267" s="3"/>
      <c r="T267" s="3" t="str">
        <f t="shared" si="61"/>
        <v/>
      </c>
      <c r="U267" s="3" t="str">
        <f t="shared" si="61"/>
        <v/>
      </c>
      <c r="V267" s="3"/>
      <c r="W267" s="3"/>
      <c r="X267" s="3" t="str">
        <f t="shared" si="62"/>
        <v/>
      </c>
      <c r="Y267" s="3" t="str">
        <f t="shared" si="62"/>
        <v/>
      </c>
      <c r="Z267" s="3"/>
      <c r="AA267" s="3"/>
      <c r="AB267" s="3" t="str">
        <f t="shared" si="63"/>
        <v/>
      </c>
      <c r="AC267" s="3" t="str">
        <f t="shared" si="64"/>
        <v/>
      </c>
      <c r="AD267" s="3"/>
      <c r="AE267" s="3"/>
      <c r="AF267" s="3" t="str">
        <f t="shared" si="65"/>
        <v/>
      </c>
      <c r="AG267" s="3" t="str">
        <f t="shared" si="65"/>
        <v/>
      </c>
      <c r="AH267" s="3"/>
    </row>
    <row r="268" spans="1:34" x14ac:dyDescent="0.35">
      <c r="A268" s="11"/>
      <c r="B268" s="2"/>
      <c r="C268" s="13" t="str">
        <f>IFERROR(INDEX('Rochelle Loop Info'!$B$2:$Z$300,MATCH(I268,'Rochelle Loop Info'!$A$2:$A$300,0),MATCH($C$2,'Rochelle Loop Info'!$B$1:$Z$1,0)),"No Match")</f>
        <v>No Match</v>
      </c>
      <c r="D268" s="13" t="str">
        <f>IFERROR(INDEX('Rochelle Loop Info'!$B$2:$Z$300,MATCH(I268,'Rochelle Loop Info'!$A$2:$A$300,0),MATCH($D$2,'Rochelle Loop Info'!$B$1:$Z$1,0)),"No Port Info")</f>
        <v>No Port Info</v>
      </c>
      <c r="E268" s="13" t="str">
        <f t="shared" si="58"/>
        <v>No</v>
      </c>
      <c r="F268" s="13" t="str">
        <f t="shared" si="59"/>
        <v>No Match</v>
      </c>
      <c r="G268" s="13" t="str">
        <f>IFERROR(INDEX('Rochelle Loop Info'!$B$2:$Z$300,MATCH(I268,'Rochelle Loop Info'!$A$2:$A$300,0),MATCH($G$2,'Rochelle Loop Info'!$B$1:$Z$1,0)),"No Cust ID")</f>
        <v>No Cust ID</v>
      </c>
      <c r="H268" s="4"/>
      <c r="I268" s="3"/>
      <c r="J268" s="3"/>
      <c r="K268" s="14"/>
      <c r="L268" s="3"/>
      <c r="M268" s="3"/>
      <c r="N268" s="3"/>
      <c r="O268" s="3"/>
      <c r="P268" s="3" t="str">
        <f t="shared" si="60"/>
        <v/>
      </c>
      <c r="Q268" s="3" t="str">
        <f t="shared" si="60"/>
        <v/>
      </c>
      <c r="R268" s="3"/>
      <c r="S268" s="3"/>
      <c r="T268" s="3" t="str">
        <f t="shared" si="61"/>
        <v/>
      </c>
      <c r="U268" s="3" t="str">
        <f t="shared" si="61"/>
        <v/>
      </c>
      <c r="V268" s="3"/>
      <c r="W268" s="3"/>
      <c r="X268" s="3" t="str">
        <f t="shared" si="62"/>
        <v/>
      </c>
      <c r="Y268" s="3" t="str">
        <f t="shared" si="62"/>
        <v/>
      </c>
      <c r="Z268" s="3"/>
      <c r="AA268" s="3"/>
      <c r="AB268" s="3" t="str">
        <f t="shared" si="63"/>
        <v/>
      </c>
      <c r="AC268" s="3" t="str">
        <f t="shared" si="64"/>
        <v/>
      </c>
      <c r="AD268" s="3"/>
      <c r="AE268" s="3"/>
      <c r="AF268" s="3" t="str">
        <f t="shared" si="65"/>
        <v/>
      </c>
      <c r="AG268" s="3" t="str">
        <f t="shared" si="65"/>
        <v/>
      </c>
      <c r="AH268" s="3"/>
    </row>
    <row r="269" spans="1:34" x14ac:dyDescent="0.35">
      <c r="A269" s="11"/>
      <c r="B269" s="2"/>
      <c r="C269" s="13" t="str">
        <f>IFERROR(INDEX('Rochelle Loop Info'!$B$2:$Z$300,MATCH(I269,'Rochelle Loop Info'!$A$2:$A$300,0),MATCH($C$2,'Rochelle Loop Info'!$B$1:$Z$1,0)),"No Match")</f>
        <v>No Match</v>
      </c>
      <c r="D269" s="13" t="str">
        <f>IFERROR(INDEX('Rochelle Loop Info'!$B$2:$Z$300,MATCH(I269,'Rochelle Loop Info'!$A$2:$A$300,0),MATCH($D$2,'Rochelle Loop Info'!$B$1:$Z$1,0)),"No Port Info")</f>
        <v>No Port Info</v>
      </c>
      <c r="E269" s="13" t="str">
        <f t="shared" si="58"/>
        <v>No</v>
      </c>
      <c r="F269" s="13" t="str">
        <f t="shared" si="59"/>
        <v>No Match</v>
      </c>
      <c r="G269" s="13" t="str">
        <f>IFERROR(INDEX('Rochelle Loop Info'!$B$2:$Z$300,MATCH(I269,'Rochelle Loop Info'!$A$2:$A$300,0),MATCH($G$2,'Rochelle Loop Info'!$B$1:$Z$1,0)),"No Cust ID")</f>
        <v>No Cust ID</v>
      </c>
      <c r="H269" s="4"/>
      <c r="I269" s="3"/>
      <c r="J269" s="3"/>
      <c r="K269" s="14"/>
      <c r="L269" s="3"/>
      <c r="M269" s="3"/>
      <c r="N269" s="3"/>
      <c r="O269" s="3"/>
      <c r="P269" s="3" t="str">
        <f t="shared" si="60"/>
        <v/>
      </c>
      <c r="Q269" s="3" t="str">
        <f t="shared" si="60"/>
        <v/>
      </c>
      <c r="R269" s="3"/>
      <c r="S269" s="3"/>
      <c r="T269" s="3" t="str">
        <f t="shared" si="61"/>
        <v/>
      </c>
      <c r="U269" s="3" t="str">
        <f t="shared" si="61"/>
        <v/>
      </c>
      <c r="V269" s="3"/>
      <c r="W269" s="3"/>
      <c r="X269" s="3" t="str">
        <f t="shared" si="62"/>
        <v/>
      </c>
      <c r="Y269" s="3" t="str">
        <f t="shared" si="62"/>
        <v/>
      </c>
      <c r="Z269" s="3"/>
      <c r="AA269" s="3"/>
      <c r="AB269" s="3" t="str">
        <f t="shared" si="63"/>
        <v/>
      </c>
      <c r="AC269" s="3" t="str">
        <f t="shared" si="64"/>
        <v/>
      </c>
      <c r="AD269" s="3"/>
      <c r="AE269" s="3"/>
      <c r="AF269" s="3" t="str">
        <f t="shared" si="65"/>
        <v/>
      </c>
      <c r="AG269" s="3" t="str">
        <f t="shared" si="65"/>
        <v/>
      </c>
      <c r="AH269" s="3"/>
    </row>
    <row r="270" spans="1:34" x14ac:dyDescent="0.35">
      <c r="A270" s="11"/>
      <c r="B270" s="2"/>
      <c r="C270" s="13" t="str">
        <f>IFERROR(INDEX('Rochelle Loop Info'!$B$2:$Z$300,MATCH(I270,'Rochelle Loop Info'!$A$2:$A$300,0),MATCH($C$2,'Rochelle Loop Info'!$B$1:$Z$1,0)),"No Match")</f>
        <v>No Match</v>
      </c>
      <c r="D270" s="13" t="str">
        <f>IFERROR(INDEX('Rochelle Loop Info'!$B$2:$Z$300,MATCH(I270,'Rochelle Loop Info'!$A$2:$A$300,0),MATCH($D$2,'Rochelle Loop Info'!$B$1:$Z$1,0)),"No Port Info")</f>
        <v>No Port Info</v>
      </c>
      <c r="E270" s="13" t="str">
        <f t="shared" si="58"/>
        <v>No</v>
      </c>
      <c r="F270" s="13" t="str">
        <f t="shared" si="59"/>
        <v>No Match</v>
      </c>
      <c r="G270" s="13" t="str">
        <f>IFERROR(INDEX('Rochelle Loop Info'!$B$2:$Z$300,MATCH(I270,'Rochelle Loop Info'!$A$2:$A$300,0),MATCH($G$2,'Rochelle Loop Info'!$B$1:$Z$1,0)),"No Cust ID")</f>
        <v>No Cust ID</v>
      </c>
      <c r="H270" s="4"/>
      <c r="I270" s="3"/>
      <c r="J270" s="3"/>
      <c r="K270" s="14"/>
      <c r="L270" s="3"/>
      <c r="M270" s="3"/>
      <c r="N270" s="3"/>
      <c r="O270" s="3"/>
      <c r="P270" s="3" t="str">
        <f t="shared" si="60"/>
        <v/>
      </c>
      <c r="Q270" s="3" t="str">
        <f t="shared" si="60"/>
        <v/>
      </c>
      <c r="R270" s="3"/>
      <c r="S270" s="3"/>
      <c r="T270" s="3" t="str">
        <f t="shared" si="61"/>
        <v/>
      </c>
      <c r="U270" s="3" t="str">
        <f t="shared" si="61"/>
        <v/>
      </c>
      <c r="V270" s="3"/>
      <c r="W270" s="3"/>
      <c r="X270" s="3" t="str">
        <f t="shared" si="62"/>
        <v/>
      </c>
      <c r="Y270" s="3" t="str">
        <f t="shared" si="62"/>
        <v/>
      </c>
      <c r="Z270" s="3"/>
      <c r="AA270" s="3"/>
      <c r="AB270" s="3" t="str">
        <f t="shared" si="63"/>
        <v/>
      </c>
      <c r="AC270" s="3" t="str">
        <f t="shared" si="64"/>
        <v/>
      </c>
      <c r="AD270" s="3"/>
      <c r="AE270" s="3"/>
      <c r="AF270" s="3" t="str">
        <f t="shared" si="65"/>
        <v/>
      </c>
      <c r="AG270" s="3" t="str">
        <f t="shared" si="65"/>
        <v/>
      </c>
      <c r="AH270" s="3"/>
    </row>
    <row r="271" spans="1:34" x14ac:dyDescent="0.35">
      <c r="A271" s="11"/>
      <c r="B271" s="2"/>
      <c r="C271" s="13" t="str">
        <f>IFERROR(INDEX('Rochelle Loop Info'!$B$2:$Z$300,MATCH(I271,'Rochelle Loop Info'!$A$2:$A$300,0),MATCH($C$2,'Rochelle Loop Info'!$B$1:$Z$1,0)),"No Match")</f>
        <v>No Match</v>
      </c>
      <c r="D271" s="13" t="str">
        <f>IFERROR(INDEX('Rochelle Loop Info'!$B$2:$Z$300,MATCH(I271,'Rochelle Loop Info'!$A$2:$A$300,0),MATCH($D$2,'Rochelle Loop Info'!$B$1:$Z$1,0)),"No Port Info")</f>
        <v>No Port Info</v>
      </c>
      <c r="E271" s="13" t="str">
        <f t="shared" si="58"/>
        <v>No</v>
      </c>
      <c r="F271" s="13" t="str">
        <f t="shared" si="59"/>
        <v>No Match</v>
      </c>
      <c r="G271" s="13" t="str">
        <f>IFERROR(INDEX('Rochelle Loop Info'!$B$2:$Z$300,MATCH(I271,'Rochelle Loop Info'!$A$2:$A$300,0),MATCH($G$2,'Rochelle Loop Info'!$B$1:$Z$1,0)),"No Cust ID")</f>
        <v>No Cust ID</v>
      </c>
      <c r="H271" s="4"/>
      <c r="I271" s="3"/>
      <c r="J271" s="3"/>
      <c r="K271" s="14"/>
      <c r="L271" s="3"/>
      <c r="M271" s="3"/>
      <c r="N271" s="3"/>
      <c r="O271" s="3"/>
      <c r="P271" s="3" t="str">
        <f t="shared" si="60"/>
        <v/>
      </c>
      <c r="Q271" s="3" t="str">
        <f t="shared" si="60"/>
        <v/>
      </c>
      <c r="R271" s="3"/>
      <c r="S271" s="3"/>
      <c r="T271" s="3" t="str">
        <f t="shared" si="61"/>
        <v/>
      </c>
      <c r="U271" s="3" t="str">
        <f t="shared" si="61"/>
        <v/>
      </c>
      <c r="V271" s="3"/>
      <c r="W271" s="3"/>
      <c r="X271" s="3" t="str">
        <f t="shared" si="62"/>
        <v/>
      </c>
      <c r="Y271" s="3" t="str">
        <f t="shared" si="62"/>
        <v/>
      </c>
      <c r="Z271" s="3"/>
      <c r="AA271" s="3"/>
      <c r="AB271" s="3" t="str">
        <f t="shared" si="63"/>
        <v/>
      </c>
      <c r="AC271" s="3" t="str">
        <f t="shared" si="64"/>
        <v/>
      </c>
      <c r="AD271" s="3"/>
      <c r="AE271" s="3"/>
      <c r="AF271" s="3" t="str">
        <f t="shared" si="65"/>
        <v/>
      </c>
      <c r="AG271" s="3" t="str">
        <f t="shared" si="65"/>
        <v/>
      </c>
      <c r="AH271" s="3"/>
    </row>
    <row r="272" spans="1:34" x14ac:dyDescent="0.35">
      <c r="A272" s="11"/>
      <c r="B272" s="2"/>
      <c r="C272" s="13" t="str">
        <f>IFERROR(INDEX('Rochelle Loop Info'!$B$2:$Z$300,MATCH(I272,'Rochelle Loop Info'!$A$2:$A$300,0),MATCH($C$2,'Rochelle Loop Info'!$B$1:$Z$1,0)),"No Match")</f>
        <v>No Match</v>
      </c>
      <c r="D272" s="13" t="str">
        <f>IFERROR(INDEX('Rochelle Loop Info'!$B$2:$Z$300,MATCH(I272,'Rochelle Loop Info'!$A$2:$A$300,0),MATCH($D$2,'Rochelle Loop Info'!$B$1:$Z$1,0)),"No Port Info")</f>
        <v>No Port Info</v>
      </c>
      <c r="E272" s="13" t="str">
        <f t="shared" si="58"/>
        <v>No</v>
      </c>
      <c r="F272" s="13" t="str">
        <f t="shared" si="59"/>
        <v>No Match</v>
      </c>
      <c r="G272" s="13" t="str">
        <f>IFERROR(INDEX('Rochelle Loop Info'!$B$2:$Z$300,MATCH(I272,'Rochelle Loop Info'!$A$2:$A$300,0),MATCH($G$2,'Rochelle Loop Info'!$B$1:$Z$1,0)),"No Cust ID")</f>
        <v>No Cust ID</v>
      </c>
      <c r="H272" s="4"/>
      <c r="I272" s="3"/>
      <c r="J272" s="3"/>
      <c r="K272" s="14"/>
      <c r="L272" s="3"/>
      <c r="M272" s="3"/>
      <c r="N272" s="3"/>
      <c r="O272" s="3"/>
      <c r="P272" s="3" t="str">
        <f t="shared" si="60"/>
        <v/>
      </c>
      <c r="Q272" s="3" t="str">
        <f t="shared" si="60"/>
        <v/>
      </c>
      <c r="R272" s="3"/>
      <c r="S272" s="3"/>
      <c r="T272" s="3" t="str">
        <f t="shared" si="61"/>
        <v/>
      </c>
      <c r="U272" s="3" t="str">
        <f t="shared" si="61"/>
        <v/>
      </c>
      <c r="V272" s="3"/>
      <c r="W272" s="3"/>
      <c r="X272" s="3" t="str">
        <f t="shared" si="62"/>
        <v/>
      </c>
      <c r="Y272" s="3" t="str">
        <f t="shared" si="62"/>
        <v/>
      </c>
      <c r="Z272" s="3"/>
      <c r="AA272" s="3"/>
      <c r="AB272" s="3" t="str">
        <f t="shared" si="63"/>
        <v/>
      </c>
      <c r="AC272" s="3" t="str">
        <f t="shared" si="64"/>
        <v/>
      </c>
      <c r="AD272" s="3"/>
      <c r="AE272" s="3"/>
      <c r="AF272" s="3" t="str">
        <f t="shared" si="65"/>
        <v/>
      </c>
      <c r="AG272" s="3" t="str">
        <f t="shared" si="65"/>
        <v/>
      </c>
      <c r="AH272" s="3"/>
    </row>
    <row r="273" spans="1:34" x14ac:dyDescent="0.35">
      <c r="A273" s="11"/>
      <c r="B273" s="2"/>
      <c r="C273" s="13" t="str">
        <f>IFERROR(INDEX('Rochelle Loop Info'!$B$2:$Z$300,MATCH(I273,'Rochelle Loop Info'!$A$2:$A$300,0),MATCH($C$2,'Rochelle Loop Info'!$B$1:$Z$1,0)),"No Match")</f>
        <v>No Match</v>
      </c>
      <c r="D273" s="13" t="str">
        <f>IFERROR(INDEX('Rochelle Loop Info'!$B$2:$Z$300,MATCH(I273,'Rochelle Loop Info'!$A$2:$A$300,0),MATCH($D$2,'Rochelle Loop Info'!$B$1:$Z$1,0)),"No Port Info")</f>
        <v>No Port Info</v>
      </c>
      <c r="E273" s="13" t="str">
        <f t="shared" si="58"/>
        <v>No</v>
      </c>
      <c r="F273" s="13" t="str">
        <f t="shared" si="59"/>
        <v>No Match</v>
      </c>
      <c r="G273" s="13" t="str">
        <f>IFERROR(INDEX('Rochelle Loop Info'!$B$2:$Z$300,MATCH(I273,'Rochelle Loop Info'!$A$2:$A$300,0),MATCH($G$2,'Rochelle Loop Info'!$B$1:$Z$1,0)),"No Cust ID")</f>
        <v>No Cust ID</v>
      </c>
      <c r="H273" s="4"/>
      <c r="I273" s="3"/>
      <c r="J273" s="3"/>
      <c r="K273" s="14"/>
      <c r="L273" s="3"/>
      <c r="M273" s="3"/>
      <c r="N273" s="3"/>
      <c r="O273" s="3"/>
      <c r="P273" s="3" t="str">
        <f t="shared" si="60"/>
        <v/>
      </c>
      <c r="Q273" s="3" t="str">
        <f t="shared" si="60"/>
        <v/>
      </c>
      <c r="R273" s="3"/>
      <c r="S273" s="3"/>
      <c r="T273" s="3" t="str">
        <f t="shared" si="61"/>
        <v/>
      </c>
      <c r="U273" s="3" t="str">
        <f t="shared" si="61"/>
        <v/>
      </c>
      <c r="V273" s="3"/>
      <c r="W273" s="3"/>
      <c r="X273" s="3" t="str">
        <f t="shared" si="62"/>
        <v/>
      </c>
      <c r="Y273" s="3" t="str">
        <f t="shared" si="62"/>
        <v/>
      </c>
      <c r="Z273" s="3"/>
      <c r="AA273" s="3"/>
      <c r="AB273" s="3" t="str">
        <f t="shared" si="63"/>
        <v/>
      </c>
      <c r="AC273" s="3" t="str">
        <f t="shared" si="64"/>
        <v/>
      </c>
      <c r="AD273" s="3"/>
      <c r="AE273" s="3"/>
      <c r="AF273" s="3" t="str">
        <f t="shared" si="65"/>
        <v/>
      </c>
      <c r="AG273" s="3" t="str">
        <f t="shared" si="65"/>
        <v/>
      </c>
      <c r="AH273" s="3"/>
    </row>
    <row r="274" spans="1:34" x14ac:dyDescent="0.35">
      <c r="A274" s="11"/>
      <c r="B274" s="2"/>
      <c r="C274" s="13" t="str">
        <f>IFERROR(INDEX('Rochelle Loop Info'!$B$2:$Z$300,MATCH(I274,'Rochelle Loop Info'!$A$2:$A$300,0),MATCH($C$2,'Rochelle Loop Info'!$B$1:$Z$1,0)),"No Match")</f>
        <v>No Match</v>
      </c>
      <c r="D274" s="13" t="str">
        <f>IFERROR(INDEX('Rochelle Loop Info'!$B$2:$Z$300,MATCH(I274,'Rochelle Loop Info'!$A$2:$A$300,0),MATCH($D$2,'Rochelle Loop Info'!$B$1:$Z$1,0)),"No Port Info")</f>
        <v>No Port Info</v>
      </c>
      <c r="E274" s="13" t="str">
        <f t="shared" si="58"/>
        <v>No</v>
      </c>
      <c r="F274" s="13" t="str">
        <f t="shared" si="59"/>
        <v>No Match</v>
      </c>
      <c r="G274" s="13" t="str">
        <f>IFERROR(INDEX('Rochelle Loop Info'!$B$2:$Z$300,MATCH(I274,'Rochelle Loop Info'!$A$2:$A$300,0),MATCH($G$2,'Rochelle Loop Info'!$B$1:$Z$1,0)),"No Cust ID")</f>
        <v>No Cust ID</v>
      </c>
      <c r="H274" s="4"/>
      <c r="I274" s="3"/>
      <c r="J274" s="3"/>
      <c r="K274" s="14"/>
      <c r="L274" s="3"/>
      <c r="M274" s="3"/>
      <c r="N274" s="3"/>
      <c r="O274" s="3"/>
      <c r="P274" s="3" t="str">
        <f t="shared" si="60"/>
        <v/>
      </c>
      <c r="Q274" s="3" t="str">
        <f t="shared" si="60"/>
        <v/>
      </c>
      <c r="R274" s="3"/>
      <c r="S274" s="3"/>
      <c r="T274" s="3" t="str">
        <f t="shared" si="61"/>
        <v/>
      </c>
      <c r="U274" s="3" t="str">
        <f t="shared" si="61"/>
        <v/>
      </c>
      <c r="V274" s="3"/>
      <c r="W274" s="3"/>
      <c r="X274" s="3" t="str">
        <f t="shared" si="62"/>
        <v/>
      </c>
      <c r="Y274" s="3" t="str">
        <f t="shared" si="62"/>
        <v/>
      </c>
      <c r="Z274" s="3"/>
      <c r="AA274" s="3"/>
      <c r="AB274" s="3" t="str">
        <f t="shared" si="63"/>
        <v/>
      </c>
      <c r="AC274" s="3" t="str">
        <f t="shared" si="64"/>
        <v/>
      </c>
      <c r="AD274" s="3"/>
      <c r="AE274" s="3"/>
      <c r="AF274" s="3" t="str">
        <f t="shared" si="65"/>
        <v/>
      </c>
      <c r="AG274" s="3" t="str">
        <f t="shared" si="65"/>
        <v/>
      </c>
      <c r="AH274" s="3"/>
    </row>
    <row r="275" spans="1:34" x14ac:dyDescent="0.35">
      <c r="A275" s="11"/>
      <c r="B275" s="2"/>
      <c r="C275" s="13" t="str">
        <f>IFERROR(INDEX('Rochelle Loop Info'!$B$2:$Z$300,MATCH(I275,'Rochelle Loop Info'!$A$2:$A$300,0),MATCH($C$2,'Rochelle Loop Info'!$B$1:$Z$1,0)),"No Match")</f>
        <v>No Match</v>
      </c>
      <c r="D275" s="13" t="str">
        <f>IFERROR(INDEX('Rochelle Loop Info'!$B$2:$Z$300,MATCH(I275,'Rochelle Loop Info'!$A$2:$A$300,0),MATCH($D$2,'Rochelle Loop Info'!$B$1:$Z$1,0)),"No Port Info")</f>
        <v>No Port Info</v>
      </c>
      <c r="E275" s="13" t="str">
        <f t="shared" si="58"/>
        <v>No</v>
      </c>
      <c r="F275" s="13" t="str">
        <f t="shared" si="59"/>
        <v>No Match</v>
      </c>
      <c r="G275" s="13" t="str">
        <f>IFERROR(INDEX('Rochelle Loop Info'!$B$2:$Z$300,MATCH(I275,'Rochelle Loop Info'!$A$2:$A$300,0),MATCH($G$2,'Rochelle Loop Info'!$B$1:$Z$1,0)),"No Cust ID")</f>
        <v>No Cust ID</v>
      </c>
      <c r="H275" s="4"/>
      <c r="I275" s="3"/>
      <c r="J275" s="3"/>
      <c r="K275" s="14"/>
      <c r="L275" s="3"/>
      <c r="M275" s="3"/>
      <c r="N275" s="3"/>
      <c r="O275" s="3"/>
      <c r="P275" s="3" t="str">
        <f t="shared" si="60"/>
        <v/>
      </c>
      <c r="Q275" s="3" t="str">
        <f t="shared" si="60"/>
        <v/>
      </c>
      <c r="R275" s="3"/>
      <c r="S275" s="3"/>
      <c r="T275" s="3" t="str">
        <f t="shared" si="61"/>
        <v/>
      </c>
      <c r="U275" s="3" t="str">
        <f t="shared" si="61"/>
        <v/>
      </c>
      <c r="V275" s="3"/>
      <c r="W275" s="3"/>
      <c r="X275" s="3" t="str">
        <f t="shared" si="62"/>
        <v/>
      </c>
      <c r="Y275" s="3" t="str">
        <f t="shared" si="62"/>
        <v/>
      </c>
      <c r="Z275" s="3"/>
      <c r="AA275" s="3"/>
      <c r="AB275" s="3" t="str">
        <f t="shared" si="63"/>
        <v/>
      </c>
      <c r="AC275" s="3" t="str">
        <f t="shared" si="64"/>
        <v/>
      </c>
      <c r="AD275" s="3"/>
      <c r="AE275" s="3"/>
      <c r="AF275" s="3" t="str">
        <f t="shared" si="65"/>
        <v/>
      </c>
      <c r="AG275" s="3" t="str">
        <f t="shared" si="65"/>
        <v/>
      </c>
      <c r="AH275" s="3"/>
    </row>
    <row r="276" spans="1:34" x14ac:dyDescent="0.35">
      <c r="A276" s="11"/>
      <c r="B276" s="2"/>
      <c r="C276" s="13" t="str">
        <f>IFERROR(INDEX('Rochelle Loop Info'!$B$2:$Z$300,MATCH(I276,'Rochelle Loop Info'!$A$2:$A$300,0),MATCH($C$2,'Rochelle Loop Info'!$B$1:$Z$1,0)),"No Match")</f>
        <v>No Match</v>
      </c>
      <c r="D276" s="13" t="str">
        <f>IFERROR(INDEX('Rochelle Loop Info'!$B$2:$Z$300,MATCH(I276,'Rochelle Loop Info'!$A$2:$A$300,0),MATCH($D$2,'Rochelle Loop Info'!$B$1:$Z$1,0)),"No Port Info")</f>
        <v>No Port Info</v>
      </c>
      <c r="E276" s="13" t="str">
        <f t="shared" si="58"/>
        <v>No</v>
      </c>
      <c r="F276" s="13" t="str">
        <f t="shared" si="59"/>
        <v>No Match</v>
      </c>
      <c r="G276" s="13" t="str">
        <f>IFERROR(INDEX('Rochelle Loop Info'!$B$2:$Z$300,MATCH(I276,'Rochelle Loop Info'!$A$2:$A$300,0),MATCH($G$2,'Rochelle Loop Info'!$B$1:$Z$1,0)),"No Cust ID")</f>
        <v>No Cust ID</v>
      </c>
      <c r="H276" s="4"/>
      <c r="I276" s="3"/>
      <c r="J276" s="3"/>
      <c r="K276" s="14"/>
      <c r="L276" s="3"/>
      <c r="M276" s="3"/>
      <c r="N276" s="3"/>
      <c r="O276" s="3"/>
      <c r="P276" s="3" t="str">
        <f t="shared" si="60"/>
        <v/>
      </c>
      <c r="Q276" s="3" t="str">
        <f t="shared" si="60"/>
        <v/>
      </c>
      <c r="R276" s="3"/>
      <c r="S276" s="3"/>
      <c r="T276" s="3" t="str">
        <f t="shared" si="61"/>
        <v/>
      </c>
      <c r="U276" s="3" t="str">
        <f t="shared" si="61"/>
        <v/>
      </c>
      <c r="V276" s="3"/>
      <c r="W276" s="3"/>
      <c r="X276" s="3" t="str">
        <f t="shared" si="62"/>
        <v/>
      </c>
      <c r="Y276" s="3" t="str">
        <f t="shared" si="62"/>
        <v/>
      </c>
      <c r="Z276" s="3"/>
      <c r="AA276" s="3"/>
      <c r="AB276" s="3" t="str">
        <f t="shared" si="63"/>
        <v/>
      </c>
      <c r="AC276" s="3" t="str">
        <f t="shared" si="64"/>
        <v/>
      </c>
      <c r="AD276" s="3"/>
      <c r="AE276" s="3"/>
      <c r="AF276" s="3" t="str">
        <f t="shared" si="65"/>
        <v/>
      </c>
      <c r="AG276" s="3" t="str">
        <f t="shared" si="65"/>
        <v/>
      </c>
      <c r="AH276" s="3"/>
    </row>
    <row r="277" spans="1:34" x14ac:dyDescent="0.35">
      <c r="A277" s="11"/>
      <c r="B277" s="2"/>
      <c r="C277" s="13" t="str">
        <f>IFERROR(INDEX('Rochelle Loop Info'!$B$2:$Z$300,MATCH(I277,'Rochelle Loop Info'!$A$2:$A$300,0),MATCH($C$2,'Rochelle Loop Info'!$B$1:$Z$1,0)),"No Match")</f>
        <v>No Match</v>
      </c>
      <c r="D277" s="13" t="str">
        <f>IFERROR(INDEX('Rochelle Loop Info'!$B$2:$Z$300,MATCH(I277,'Rochelle Loop Info'!$A$2:$A$300,0),MATCH($D$2,'Rochelle Loop Info'!$B$1:$Z$1,0)),"No Port Info")</f>
        <v>No Port Info</v>
      </c>
      <c r="E277" s="13" t="str">
        <f t="shared" si="58"/>
        <v>No</v>
      </c>
      <c r="F277" s="13" t="str">
        <f t="shared" si="59"/>
        <v>No Match</v>
      </c>
      <c r="G277" s="13" t="str">
        <f>IFERROR(INDEX('Rochelle Loop Info'!$B$2:$Z$300,MATCH(I277,'Rochelle Loop Info'!$A$2:$A$300,0),MATCH($G$2,'Rochelle Loop Info'!$B$1:$Z$1,0)),"No Cust ID")</f>
        <v>No Cust ID</v>
      </c>
      <c r="H277" s="4"/>
      <c r="I277" s="3"/>
      <c r="J277" s="3"/>
      <c r="K277" s="14"/>
      <c r="L277" s="3"/>
      <c r="M277" s="3"/>
      <c r="N277" s="3"/>
      <c r="O277" s="3"/>
      <c r="P277" s="3" t="str">
        <f t="shared" si="60"/>
        <v/>
      </c>
      <c r="Q277" s="3" t="str">
        <f t="shared" si="60"/>
        <v/>
      </c>
      <c r="R277" s="3"/>
      <c r="S277" s="3"/>
      <c r="T277" s="3" t="str">
        <f t="shared" si="61"/>
        <v/>
      </c>
      <c r="U277" s="3" t="str">
        <f t="shared" si="61"/>
        <v/>
      </c>
      <c r="V277" s="3"/>
      <c r="W277" s="3"/>
      <c r="X277" s="3" t="str">
        <f t="shared" si="62"/>
        <v/>
      </c>
      <c r="Y277" s="3" t="str">
        <f t="shared" si="62"/>
        <v/>
      </c>
      <c r="Z277" s="3"/>
      <c r="AA277" s="3"/>
      <c r="AB277" s="3" t="str">
        <f t="shared" si="63"/>
        <v/>
      </c>
      <c r="AC277" s="3" t="str">
        <f t="shared" si="64"/>
        <v/>
      </c>
      <c r="AD277" s="3"/>
      <c r="AE277" s="3"/>
      <c r="AF277" s="3" t="str">
        <f t="shared" si="65"/>
        <v/>
      </c>
      <c r="AG277" s="3" t="str">
        <f t="shared" si="65"/>
        <v/>
      </c>
      <c r="AH277" s="3"/>
    </row>
    <row r="278" spans="1:34" x14ac:dyDescent="0.35">
      <c r="A278" s="11"/>
      <c r="B278" s="2"/>
      <c r="C278" s="13" t="str">
        <f>IFERROR(INDEX('Rochelle Loop Info'!$B$2:$Z$300,MATCH(I278,'Rochelle Loop Info'!$A$2:$A$300,0),MATCH($C$2,'Rochelle Loop Info'!$B$1:$Z$1,0)),"No Match")</f>
        <v>No Match</v>
      </c>
      <c r="D278" s="13" t="str">
        <f>IFERROR(INDEX('Rochelle Loop Info'!$B$2:$Z$300,MATCH(I278,'Rochelle Loop Info'!$A$2:$A$300,0),MATCH($D$2,'Rochelle Loop Info'!$B$1:$Z$1,0)),"No Port Info")</f>
        <v>No Port Info</v>
      </c>
      <c r="E278" s="13" t="str">
        <f t="shared" si="58"/>
        <v>No</v>
      </c>
      <c r="F278" s="13" t="str">
        <f t="shared" si="59"/>
        <v>No Match</v>
      </c>
      <c r="G278" s="13" t="str">
        <f>IFERROR(INDEX('Rochelle Loop Info'!$B$2:$Z$300,MATCH(I278,'Rochelle Loop Info'!$A$2:$A$300,0),MATCH($G$2,'Rochelle Loop Info'!$B$1:$Z$1,0)),"No Cust ID")</f>
        <v>No Cust ID</v>
      </c>
      <c r="H278" s="4"/>
      <c r="I278" s="3"/>
      <c r="J278" s="3"/>
      <c r="K278" s="14"/>
      <c r="L278" s="3"/>
      <c r="M278" s="3"/>
      <c r="N278" s="3"/>
      <c r="O278" s="3"/>
      <c r="P278" s="3" t="str">
        <f t="shared" si="60"/>
        <v/>
      </c>
      <c r="Q278" s="3" t="str">
        <f t="shared" si="60"/>
        <v/>
      </c>
      <c r="R278" s="3"/>
      <c r="S278" s="3"/>
      <c r="T278" s="3" t="str">
        <f t="shared" si="61"/>
        <v/>
      </c>
      <c r="U278" s="3" t="str">
        <f t="shared" si="61"/>
        <v/>
      </c>
      <c r="V278" s="3"/>
      <c r="W278" s="3"/>
      <c r="X278" s="3" t="str">
        <f t="shared" si="62"/>
        <v/>
      </c>
      <c r="Y278" s="3" t="str">
        <f t="shared" si="62"/>
        <v/>
      </c>
      <c r="Z278" s="3"/>
      <c r="AA278" s="3"/>
      <c r="AB278" s="3" t="str">
        <f t="shared" si="63"/>
        <v/>
      </c>
      <c r="AC278" s="3" t="str">
        <f t="shared" si="64"/>
        <v/>
      </c>
      <c r="AD278" s="3"/>
      <c r="AE278" s="3"/>
      <c r="AF278" s="3" t="str">
        <f t="shared" si="65"/>
        <v/>
      </c>
      <c r="AG278" s="3" t="str">
        <f t="shared" si="65"/>
        <v/>
      </c>
      <c r="AH278" s="3"/>
    </row>
    <row r="279" spans="1:34" x14ac:dyDescent="0.35">
      <c r="A279" s="11"/>
      <c r="B279" s="2"/>
      <c r="C279" s="13" t="str">
        <f>IFERROR(INDEX('Rochelle Loop Info'!$B$2:$Z$300,MATCH(I279,'Rochelle Loop Info'!$A$2:$A$300,0),MATCH($C$2,'Rochelle Loop Info'!$B$1:$Z$1,0)),"No Match")</f>
        <v>No Match</v>
      </c>
      <c r="D279" s="13" t="str">
        <f>IFERROR(INDEX('Rochelle Loop Info'!$B$2:$Z$300,MATCH(I279,'Rochelle Loop Info'!$A$2:$A$300,0),MATCH($D$2,'Rochelle Loop Info'!$B$1:$Z$1,0)),"No Port Info")</f>
        <v>No Port Info</v>
      </c>
      <c r="E279" s="13" t="str">
        <f t="shared" si="58"/>
        <v>No</v>
      </c>
      <c r="F279" s="13" t="str">
        <f t="shared" si="59"/>
        <v>No Match</v>
      </c>
      <c r="G279" s="13" t="str">
        <f>IFERROR(INDEX('Rochelle Loop Info'!$B$2:$Z$300,MATCH(I279,'Rochelle Loop Info'!$A$2:$A$300,0),MATCH($G$2,'Rochelle Loop Info'!$B$1:$Z$1,0)),"No Cust ID")</f>
        <v>No Cust ID</v>
      </c>
      <c r="H279" s="4"/>
      <c r="I279" s="3"/>
      <c r="J279" s="3"/>
      <c r="K279" s="14"/>
      <c r="L279" s="3"/>
      <c r="M279" s="3"/>
      <c r="N279" s="3"/>
      <c r="O279" s="3"/>
      <c r="P279" s="3" t="str">
        <f t="shared" si="60"/>
        <v/>
      </c>
      <c r="Q279" s="3" t="str">
        <f t="shared" si="60"/>
        <v/>
      </c>
      <c r="R279" s="3"/>
      <c r="S279" s="3"/>
      <c r="T279" s="3" t="str">
        <f t="shared" si="61"/>
        <v/>
      </c>
      <c r="U279" s="3" t="str">
        <f t="shared" si="61"/>
        <v/>
      </c>
      <c r="V279" s="3"/>
      <c r="W279" s="3"/>
      <c r="X279" s="3" t="str">
        <f t="shared" si="62"/>
        <v/>
      </c>
      <c r="Y279" s="3" t="str">
        <f t="shared" si="62"/>
        <v/>
      </c>
      <c r="Z279" s="3"/>
      <c r="AA279" s="3"/>
      <c r="AB279" s="3" t="str">
        <f t="shared" si="63"/>
        <v/>
      </c>
      <c r="AC279" s="3" t="str">
        <f t="shared" si="64"/>
        <v/>
      </c>
      <c r="AD279" s="3"/>
      <c r="AE279" s="3"/>
      <c r="AF279" s="3" t="str">
        <f t="shared" si="65"/>
        <v/>
      </c>
      <c r="AG279" s="3" t="str">
        <f t="shared" si="65"/>
        <v/>
      </c>
      <c r="AH279" s="3"/>
    </row>
    <row r="280" spans="1:34" x14ac:dyDescent="0.35">
      <c r="A280" s="11"/>
      <c r="B280" s="2"/>
      <c r="C280" s="13" t="str">
        <f>IFERROR(INDEX('Rochelle Loop Info'!$B$2:$Z$300,MATCH(I280,'Rochelle Loop Info'!$A$2:$A$300,0),MATCH($C$2,'Rochelle Loop Info'!$B$1:$Z$1,0)),"No Match")</f>
        <v>No Match</v>
      </c>
      <c r="D280" s="13" t="str">
        <f>IFERROR(INDEX('Rochelle Loop Info'!$B$2:$Z$300,MATCH(I280,'Rochelle Loop Info'!$A$2:$A$300,0),MATCH($D$2,'Rochelle Loop Info'!$B$1:$Z$1,0)),"No Port Info")</f>
        <v>No Port Info</v>
      </c>
      <c r="E280" s="13" t="str">
        <f t="shared" si="58"/>
        <v>No</v>
      </c>
      <c r="F280" s="13" t="str">
        <f t="shared" si="59"/>
        <v>No Match</v>
      </c>
      <c r="G280" s="13" t="str">
        <f>IFERROR(INDEX('Rochelle Loop Info'!$B$2:$Z$300,MATCH(I280,'Rochelle Loop Info'!$A$2:$A$300,0),MATCH($G$2,'Rochelle Loop Info'!$B$1:$Z$1,0)),"No Cust ID")</f>
        <v>No Cust ID</v>
      </c>
      <c r="H280" s="4"/>
      <c r="I280" s="3"/>
      <c r="J280" s="3"/>
      <c r="K280" s="14"/>
      <c r="L280" s="3"/>
      <c r="M280" s="3"/>
      <c r="N280" s="3"/>
      <c r="O280" s="3"/>
      <c r="P280" s="3" t="str">
        <f t="shared" si="60"/>
        <v/>
      </c>
      <c r="Q280" s="3" t="str">
        <f t="shared" si="60"/>
        <v/>
      </c>
      <c r="R280" s="3"/>
      <c r="S280" s="3"/>
      <c r="T280" s="3" t="str">
        <f t="shared" si="61"/>
        <v/>
      </c>
      <c r="U280" s="3" t="str">
        <f t="shared" si="61"/>
        <v/>
      </c>
      <c r="V280" s="3"/>
      <c r="W280" s="3"/>
      <c r="X280" s="3" t="str">
        <f t="shared" si="62"/>
        <v/>
      </c>
      <c r="Y280" s="3" t="str">
        <f t="shared" si="62"/>
        <v/>
      </c>
      <c r="Z280" s="3"/>
      <c r="AA280" s="3"/>
      <c r="AB280" s="3" t="str">
        <f t="shared" si="63"/>
        <v/>
      </c>
      <c r="AC280" s="3" t="str">
        <f t="shared" si="64"/>
        <v/>
      </c>
      <c r="AD280" s="3"/>
      <c r="AE280" s="3"/>
      <c r="AF280" s="3" t="str">
        <f t="shared" si="65"/>
        <v/>
      </c>
      <c r="AG280" s="3" t="str">
        <f t="shared" si="65"/>
        <v/>
      </c>
      <c r="AH280" s="3"/>
    </row>
    <row r="281" spans="1:34" x14ac:dyDescent="0.35">
      <c r="A281" s="11"/>
      <c r="B281" s="2"/>
      <c r="C281" s="13" t="str">
        <f>IFERROR(INDEX('Rochelle Loop Info'!$B$2:$Z$300,MATCH(I281,'Rochelle Loop Info'!$A$2:$A$300,0),MATCH($C$2,'Rochelle Loop Info'!$B$1:$Z$1,0)),"No Match")</f>
        <v>No Match</v>
      </c>
      <c r="D281" s="13" t="str">
        <f>IFERROR(INDEX('Rochelle Loop Info'!$B$2:$Z$300,MATCH(I281,'Rochelle Loop Info'!$A$2:$A$300,0),MATCH($D$2,'Rochelle Loop Info'!$B$1:$Z$1,0)),"No Port Info")</f>
        <v>No Port Info</v>
      </c>
      <c r="E281" s="13" t="str">
        <f t="shared" si="58"/>
        <v>No</v>
      </c>
      <c r="F281" s="13" t="str">
        <f t="shared" si="59"/>
        <v>No Match</v>
      </c>
      <c r="G281" s="13" t="str">
        <f>IFERROR(INDEX('Rochelle Loop Info'!$B$2:$Z$300,MATCH(I281,'Rochelle Loop Info'!$A$2:$A$300,0),MATCH($G$2,'Rochelle Loop Info'!$B$1:$Z$1,0)),"No Cust ID")</f>
        <v>No Cust ID</v>
      </c>
      <c r="H281" s="4"/>
      <c r="I281" s="3"/>
      <c r="J281" s="3"/>
      <c r="K281" s="14"/>
      <c r="L281" s="3"/>
      <c r="M281" s="3"/>
      <c r="N281" s="3"/>
      <c r="O281" s="3"/>
      <c r="P281" s="3" t="str">
        <f t="shared" si="60"/>
        <v/>
      </c>
      <c r="Q281" s="3" t="str">
        <f t="shared" si="60"/>
        <v/>
      </c>
      <c r="R281" s="3"/>
      <c r="S281" s="3"/>
      <c r="T281" s="3" t="str">
        <f t="shared" si="61"/>
        <v/>
      </c>
      <c r="U281" s="3" t="str">
        <f t="shared" si="61"/>
        <v/>
      </c>
      <c r="V281" s="3"/>
      <c r="W281" s="3"/>
      <c r="X281" s="3" t="str">
        <f t="shared" si="62"/>
        <v/>
      </c>
      <c r="Y281" s="3" t="str">
        <f t="shared" si="62"/>
        <v/>
      </c>
      <c r="Z281" s="3"/>
      <c r="AA281" s="3"/>
      <c r="AB281" s="3" t="str">
        <f t="shared" si="63"/>
        <v/>
      </c>
      <c r="AC281" s="3" t="str">
        <f t="shared" si="64"/>
        <v/>
      </c>
      <c r="AD281" s="3"/>
      <c r="AE281" s="3"/>
      <c r="AF281" s="3" t="str">
        <f t="shared" si="65"/>
        <v/>
      </c>
      <c r="AG281" s="3" t="str">
        <f t="shared" si="65"/>
        <v/>
      </c>
      <c r="AH281" s="3"/>
    </row>
    <row r="282" spans="1:34" x14ac:dyDescent="0.35">
      <c r="A282" s="11"/>
      <c r="B282" s="2"/>
      <c r="C282" s="13" t="str">
        <f>IFERROR(INDEX('Rochelle Loop Info'!$B$2:$Z$300,MATCH(I282,'Rochelle Loop Info'!$A$2:$A$300,0),MATCH($C$2,'Rochelle Loop Info'!$B$1:$Z$1,0)),"No Match")</f>
        <v>No Match</v>
      </c>
      <c r="D282" s="13" t="str">
        <f>IFERROR(INDEX('Rochelle Loop Info'!$B$2:$Z$300,MATCH(I282,'Rochelle Loop Info'!$A$2:$A$300,0),MATCH($D$2,'Rochelle Loop Info'!$B$1:$Z$1,0)),"No Port Info")</f>
        <v>No Port Info</v>
      </c>
      <c r="E282" s="13" t="str">
        <f t="shared" si="58"/>
        <v>No</v>
      </c>
      <c r="F282" s="13" t="str">
        <f t="shared" si="59"/>
        <v>No Match</v>
      </c>
      <c r="G282" s="13" t="str">
        <f>IFERROR(INDEX('Rochelle Loop Info'!$B$2:$Z$300,MATCH(I282,'Rochelle Loop Info'!$A$2:$A$300,0),MATCH($G$2,'Rochelle Loop Info'!$B$1:$Z$1,0)),"No Cust ID")</f>
        <v>No Cust ID</v>
      </c>
      <c r="H282" s="4"/>
      <c r="I282" s="3"/>
      <c r="J282" s="3"/>
      <c r="K282" s="14"/>
      <c r="L282" s="3"/>
      <c r="M282" s="3"/>
      <c r="N282" s="3"/>
      <c r="O282" s="3"/>
      <c r="P282" s="3" t="str">
        <f t="shared" si="60"/>
        <v/>
      </c>
      <c r="Q282" s="3" t="str">
        <f t="shared" si="60"/>
        <v/>
      </c>
      <c r="R282" s="3"/>
      <c r="S282" s="3"/>
      <c r="T282" s="3" t="str">
        <f t="shared" si="61"/>
        <v/>
      </c>
      <c r="U282" s="3" t="str">
        <f t="shared" si="61"/>
        <v/>
      </c>
      <c r="V282" s="3"/>
      <c r="W282" s="3"/>
      <c r="X282" s="3" t="str">
        <f t="shared" si="62"/>
        <v/>
      </c>
      <c r="Y282" s="3" t="str">
        <f t="shared" si="62"/>
        <v/>
      </c>
      <c r="Z282" s="3"/>
      <c r="AA282" s="3"/>
      <c r="AB282" s="3" t="str">
        <f t="shared" si="63"/>
        <v/>
      </c>
      <c r="AC282" s="3" t="str">
        <f t="shared" si="64"/>
        <v/>
      </c>
      <c r="AD282" s="3"/>
      <c r="AE282" s="3"/>
      <c r="AF282" s="3" t="str">
        <f t="shared" si="65"/>
        <v/>
      </c>
      <c r="AG282" s="3" t="str">
        <f t="shared" si="65"/>
        <v/>
      </c>
      <c r="AH282" s="3"/>
    </row>
    <row r="283" spans="1:34" x14ac:dyDescent="0.35">
      <c r="A283" s="11"/>
      <c r="B283" s="2"/>
      <c r="C283" s="13" t="str">
        <f>IFERROR(INDEX('Rochelle Loop Info'!$B$2:$Z$300,MATCH(I283,'Rochelle Loop Info'!$A$2:$A$300,0),MATCH($C$2,'Rochelle Loop Info'!$B$1:$Z$1,0)),"No Match")</f>
        <v>No Match</v>
      </c>
      <c r="D283" s="13" t="str">
        <f>IFERROR(INDEX('Rochelle Loop Info'!$B$2:$Z$300,MATCH(I283,'Rochelle Loop Info'!$A$2:$A$300,0),MATCH($D$2,'Rochelle Loop Info'!$B$1:$Z$1,0)),"No Port Info")</f>
        <v>No Port Info</v>
      </c>
      <c r="E283" s="13" t="str">
        <f t="shared" si="58"/>
        <v>No</v>
      </c>
      <c r="F283" s="13" t="str">
        <f t="shared" si="59"/>
        <v>No Match</v>
      </c>
      <c r="G283" s="13" t="str">
        <f>IFERROR(INDEX('Rochelle Loop Info'!$B$2:$Z$300,MATCH(I283,'Rochelle Loop Info'!$A$2:$A$300,0),MATCH($G$2,'Rochelle Loop Info'!$B$1:$Z$1,0)),"No Cust ID")</f>
        <v>No Cust ID</v>
      </c>
      <c r="H283" s="4"/>
      <c r="I283" s="3"/>
      <c r="J283" s="3"/>
      <c r="K283" s="14"/>
      <c r="L283" s="3"/>
      <c r="M283" s="3"/>
      <c r="N283" s="3"/>
      <c r="O283" s="3"/>
      <c r="P283" s="3" t="str">
        <f t="shared" si="60"/>
        <v/>
      </c>
      <c r="Q283" s="3" t="str">
        <f t="shared" si="60"/>
        <v/>
      </c>
      <c r="R283" s="3"/>
      <c r="S283" s="3"/>
      <c r="T283" s="3" t="str">
        <f t="shared" si="61"/>
        <v/>
      </c>
      <c r="U283" s="3" t="str">
        <f t="shared" si="61"/>
        <v/>
      </c>
      <c r="V283" s="3"/>
      <c r="W283" s="3"/>
      <c r="X283" s="3" t="str">
        <f t="shared" si="62"/>
        <v/>
      </c>
      <c r="Y283" s="3" t="str">
        <f t="shared" si="62"/>
        <v/>
      </c>
      <c r="Z283" s="3"/>
      <c r="AA283" s="3"/>
      <c r="AB283" s="3" t="str">
        <f t="shared" si="63"/>
        <v/>
      </c>
      <c r="AC283" s="3" t="str">
        <f t="shared" si="64"/>
        <v/>
      </c>
      <c r="AD283" s="3"/>
      <c r="AE283" s="3"/>
      <c r="AF283" s="3" t="str">
        <f t="shared" si="65"/>
        <v/>
      </c>
      <c r="AG283" s="3" t="str">
        <f t="shared" si="65"/>
        <v/>
      </c>
      <c r="AH283" s="3"/>
    </row>
    <row r="284" spans="1:34" x14ac:dyDescent="0.35">
      <c r="A284" s="11"/>
      <c r="B284" s="2"/>
      <c r="C284" s="13" t="str">
        <f>IFERROR(INDEX('Rochelle Loop Info'!$B$2:$Z$300,MATCH(I284,'Rochelle Loop Info'!$A$2:$A$300,0),MATCH($C$2,'Rochelle Loop Info'!$B$1:$Z$1,0)),"No Match")</f>
        <v>No Match</v>
      </c>
      <c r="D284" s="13" t="str">
        <f>IFERROR(INDEX('Rochelle Loop Info'!$B$2:$Z$300,MATCH(I284,'Rochelle Loop Info'!$A$2:$A$300,0),MATCH($D$2,'Rochelle Loop Info'!$B$1:$Z$1,0)),"No Port Info")</f>
        <v>No Port Info</v>
      </c>
      <c r="E284" s="13" t="str">
        <f t="shared" si="58"/>
        <v>No</v>
      </c>
      <c r="F284" s="13" t="str">
        <f t="shared" si="59"/>
        <v>No Match</v>
      </c>
      <c r="G284" s="13" t="str">
        <f>IFERROR(INDEX('Rochelle Loop Info'!$B$2:$Z$300,MATCH(I284,'Rochelle Loop Info'!$A$2:$A$300,0),MATCH($G$2,'Rochelle Loop Info'!$B$1:$Z$1,0)),"No Cust ID")</f>
        <v>No Cust ID</v>
      </c>
      <c r="H284" s="4"/>
      <c r="I284" s="3"/>
      <c r="J284" s="3"/>
      <c r="K284" s="14"/>
      <c r="L284" s="3"/>
      <c r="M284" s="3"/>
      <c r="N284" s="3"/>
      <c r="O284" s="3"/>
      <c r="P284" s="3" t="str">
        <f t="shared" ref="P284:Q300" si="66">IF($O284&lt;&gt;"N/A",TRIM(MID(SUBSTITUTE($O284,"/",REPT(" ",LEN($O284))),(P$2-1)*LEN($O284)+1,LEN($O284))),"")</f>
        <v/>
      </c>
      <c r="Q284" s="3" t="str">
        <f t="shared" si="66"/>
        <v/>
      </c>
      <c r="R284" s="3"/>
      <c r="S284" s="3"/>
      <c r="T284" s="3" t="str">
        <f t="shared" ref="T284:U300" si="67">IF($S284&lt;&gt;"N/A",TRIM(MID(SUBSTITUTE($S284,"/",REPT(" ",LEN($S284))),(T$2-1)*LEN($S284)+1,LEN($S284))),"")</f>
        <v/>
      </c>
      <c r="U284" s="3" t="str">
        <f t="shared" si="67"/>
        <v/>
      </c>
      <c r="V284" s="3"/>
      <c r="W284" s="3"/>
      <c r="X284" s="3" t="str">
        <f t="shared" ref="X284:Y300" si="68">IF($W284&lt;&gt;"N/A",TRIM(MID(SUBSTITUTE($W284,"/",REPT(" ",LEN($W284))),(X$2-1)*LEN($W284)+1,LEN($W284))),"")</f>
        <v/>
      </c>
      <c r="Y284" s="3" t="str">
        <f t="shared" si="68"/>
        <v/>
      </c>
      <c r="Z284" s="3"/>
      <c r="AA284" s="3"/>
      <c r="AB284" s="3" t="str">
        <f t="shared" si="63"/>
        <v/>
      </c>
      <c r="AC284" s="3" t="str">
        <f t="shared" si="64"/>
        <v/>
      </c>
      <c r="AD284" s="3"/>
      <c r="AE284" s="3"/>
      <c r="AF284" s="3" t="str">
        <f t="shared" ref="AF284:AG300" si="69">IF($AE284&lt;&gt;"N/A",TRIM(MID(SUBSTITUTE($AE284,"/",REPT(" ",LEN($AE284))),(AF$2-1)*LEN($AE284)+1,LEN($AE284))),"")</f>
        <v/>
      </c>
      <c r="AG284" s="3" t="str">
        <f t="shared" si="69"/>
        <v/>
      </c>
      <c r="AH284" s="3"/>
    </row>
    <row r="285" spans="1:34" x14ac:dyDescent="0.35">
      <c r="A285" s="11"/>
      <c r="B285" s="2"/>
      <c r="C285" s="13" t="str">
        <f>IFERROR(INDEX('Rochelle Loop Info'!$B$2:$Z$300,MATCH(I285,'Rochelle Loop Info'!$A$2:$A$300,0),MATCH($C$2,'Rochelle Loop Info'!$B$1:$Z$1,0)),"No Match")</f>
        <v>No Match</v>
      </c>
      <c r="D285" s="13" t="str">
        <f>IFERROR(INDEX('Rochelle Loop Info'!$B$2:$Z$300,MATCH(I285,'Rochelle Loop Info'!$A$2:$A$300,0),MATCH($D$2,'Rochelle Loop Info'!$B$1:$Z$1,0)),"No Port Info")</f>
        <v>No Port Info</v>
      </c>
      <c r="E285" s="13" t="str">
        <f t="shared" si="58"/>
        <v>No</v>
      </c>
      <c r="F285" s="13" t="str">
        <f t="shared" si="59"/>
        <v>No Match</v>
      </c>
      <c r="G285" s="13" t="str">
        <f>IFERROR(INDEX('Rochelle Loop Info'!$B$2:$Z$300,MATCH(I285,'Rochelle Loop Info'!$A$2:$A$300,0),MATCH($G$2,'Rochelle Loop Info'!$B$1:$Z$1,0)),"No Cust ID")</f>
        <v>No Cust ID</v>
      </c>
      <c r="H285" s="4"/>
      <c r="I285" s="3"/>
      <c r="J285" s="3"/>
      <c r="K285" s="14"/>
      <c r="L285" s="3"/>
      <c r="M285" s="3"/>
      <c r="N285" s="3"/>
      <c r="O285" s="3"/>
      <c r="P285" s="3" t="str">
        <f t="shared" si="66"/>
        <v/>
      </c>
      <c r="Q285" s="3" t="str">
        <f t="shared" si="66"/>
        <v/>
      </c>
      <c r="R285" s="3"/>
      <c r="S285" s="3"/>
      <c r="T285" s="3" t="str">
        <f t="shared" si="67"/>
        <v/>
      </c>
      <c r="U285" s="3" t="str">
        <f t="shared" si="67"/>
        <v/>
      </c>
      <c r="V285" s="3"/>
      <c r="W285" s="3"/>
      <c r="X285" s="3" t="str">
        <f t="shared" si="68"/>
        <v/>
      </c>
      <c r="Y285" s="3" t="str">
        <f t="shared" si="68"/>
        <v/>
      </c>
      <c r="Z285" s="3"/>
      <c r="AA285" s="3"/>
      <c r="AB285" s="3" t="str">
        <f t="shared" si="63"/>
        <v/>
      </c>
      <c r="AC285" s="3" t="str">
        <f t="shared" si="64"/>
        <v/>
      </c>
      <c r="AD285" s="3"/>
      <c r="AE285" s="3"/>
      <c r="AF285" s="3" t="str">
        <f t="shared" si="69"/>
        <v/>
      </c>
      <c r="AG285" s="3" t="str">
        <f t="shared" si="69"/>
        <v/>
      </c>
      <c r="AH285" s="3"/>
    </row>
    <row r="286" spans="1:34" x14ac:dyDescent="0.35">
      <c r="A286" s="11"/>
      <c r="B286" s="2"/>
      <c r="C286" s="13" t="str">
        <f>IFERROR(INDEX('Rochelle Loop Info'!$B$2:$Z$300,MATCH(I286,'Rochelle Loop Info'!$A$2:$A$300,0),MATCH($C$2,'Rochelle Loop Info'!$B$1:$Z$1,0)),"No Match")</f>
        <v>No Match</v>
      </c>
      <c r="D286" s="13" t="str">
        <f>IFERROR(INDEX('Rochelle Loop Info'!$B$2:$Z$300,MATCH(I286,'Rochelle Loop Info'!$A$2:$A$300,0),MATCH($D$2,'Rochelle Loop Info'!$B$1:$Z$1,0)),"No Port Info")</f>
        <v>No Port Info</v>
      </c>
      <c r="E286" s="13" t="str">
        <f t="shared" si="58"/>
        <v>No</v>
      </c>
      <c r="F286" s="13" t="str">
        <f t="shared" si="59"/>
        <v>No Match</v>
      </c>
      <c r="G286" s="13" t="str">
        <f>IFERROR(INDEX('Rochelle Loop Info'!$B$2:$Z$300,MATCH(I286,'Rochelle Loop Info'!$A$2:$A$300,0),MATCH($G$2,'Rochelle Loop Info'!$B$1:$Z$1,0)),"No Cust ID")</f>
        <v>No Cust ID</v>
      </c>
      <c r="H286" s="4"/>
      <c r="I286" s="3"/>
      <c r="J286" s="3"/>
      <c r="K286" s="14"/>
      <c r="L286" s="3"/>
      <c r="M286" s="3"/>
      <c r="N286" s="3"/>
      <c r="O286" s="3"/>
      <c r="P286" s="3" t="str">
        <f t="shared" si="66"/>
        <v/>
      </c>
      <c r="Q286" s="3" t="str">
        <f t="shared" si="66"/>
        <v/>
      </c>
      <c r="R286" s="3"/>
      <c r="S286" s="3"/>
      <c r="T286" s="3" t="str">
        <f t="shared" si="67"/>
        <v/>
      </c>
      <c r="U286" s="3" t="str">
        <f t="shared" si="67"/>
        <v/>
      </c>
      <c r="V286" s="3"/>
      <c r="W286" s="3"/>
      <c r="X286" s="3" t="str">
        <f t="shared" si="68"/>
        <v/>
      </c>
      <c r="Y286" s="3" t="str">
        <f t="shared" si="68"/>
        <v/>
      </c>
      <c r="Z286" s="3"/>
      <c r="AA286" s="3"/>
      <c r="AB286" s="3" t="str">
        <f t="shared" si="63"/>
        <v/>
      </c>
      <c r="AC286" s="3" t="str">
        <f t="shared" si="64"/>
        <v/>
      </c>
      <c r="AD286" s="3"/>
      <c r="AE286" s="3"/>
      <c r="AF286" s="3" t="str">
        <f t="shared" si="69"/>
        <v/>
      </c>
      <c r="AG286" s="3" t="str">
        <f t="shared" si="69"/>
        <v/>
      </c>
      <c r="AH286" s="3"/>
    </row>
    <row r="287" spans="1:34" x14ac:dyDescent="0.35">
      <c r="A287" s="11"/>
      <c r="B287" s="2"/>
      <c r="C287" s="13" t="str">
        <f>IFERROR(INDEX('Rochelle Loop Info'!$B$2:$Z$300,MATCH(I287,'Rochelle Loop Info'!$A$2:$A$300,0),MATCH($C$2,'Rochelle Loop Info'!$B$1:$Z$1,0)),"No Match")</f>
        <v>No Match</v>
      </c>
      <c r="D287" s="13" t="str">
        <f>IFERROR(INDEX('Rochelle Loop Info'!$B$2:$Z$300,MATCH(I287,'Rochelle Loop Info'!$A$2:$A$300,0),MATCH($D$2,'Rochelle Loop Info'!$B$1:$Z$1,0)),"No Port Info")</f>
        <v>No Port Info</v>
      </c>
      <c r="E287" s="13" t="str">
        <f t="shared" si="58"/>
        <v>No</v>
      </c>
      <c r="F287" s="13" t="str">
        <f t="shared" si="59"/>
        <v>No Match</v>
      </c>
      <c r="G287" s="13" t="str">
        <f>IFERROR(INDEX('Rochelle Loop Info'!$B$2:$Z$300,MATCH(I287,'Rochelle Loop Info'!$A$2:$A$300,0),MATCH($G$2,'Rochelle Loop Info'!$B$1:$Z$1,0)),"No Cust ID")</f>
        <v>No Cust ID</v>
      </c>
      <c r="H287" s="4"/>
      <c r="I287" s="3"/>
      <c r="J287" s="3"/>
      <c r="K287" s="14"/>
      <c r="L287" s="3"/>
      <c r="M287" s="3"/>
      <c r="N287" s="3"/>
      <c r="O287" s="3"/>
      <c r="P287" s="3" t="str">
        <f t="shared" si="66"/>
        <v/>
      </c>
      <c r="Q287" s="3" t="str">
        <f t="shared" si="66"/>
        <v/>
      </c>
      <c r="R287" s="3"/>
      <c r="S287" s="3"/>
      <c r="T287" s="3" t="str">
        <f t="shared" si="67"/>
        <v/>
      </c>
      <c r="U287" s="3" t="str">
        <f t="shared" si="67"/>
        <v/>
      </c>
      <c r="V287" s="3"/>
      <c r="W287" s="3"/>
      <c r="X287" s="3" t="str">
        <f t="shared" si="68"/>
        <v/>
      </c>
      <c r="Y287" s="3" t="str">
        <f t="shared" si="68"/>
        <v/>
      </c>
      <c r="Z287" s="3"/>
      <c r="AA287" s="3"/>
      <c r="AB287" s="3" t="str">
        <f t="shared" si="63"/>
        <v/>
      </c>
      <c r="AC287" s="3" t="str">
        <f t="shared" si="64"/>
        <v/>
      </c>
      <c r="AD287" s="3"/>
      <c r="AE287" s="3"/>
      <c r="AF287" s="3" t="str">
        <f t="shared" si="69"/>
        <v/>
      </c>
      <c r="AG287" s="3" t="str">
        <f t="shared" si="69"/>
        <v/>
      </c>
      <c r="AH287" s="3"/>
    </row>
    <row r="288" spans="1:34" x14ac:dyDescent="0.35">
      <c r="A288" s="11"/>
      <c r="B288" s="2"/>
      <c r="C288" s="13" t="str">
        <f>IFERROR(INDEX('Rochelle Loop Info'!$B$2:$Z$300,MATCH(I288,'Rochelle Loop Info'!$A$2:$A$300,0),MATCH($C$2,'Rochelle Loop Info'!$B$1:$Z$1,0)),"No Match")</f>
        <v>No Match</v>
      </c>
      <c r="D288" s="13" t="str">
        <f>IFERROR(INDEX('Rochelle Loop Info'!$B$2:$Z$300,MATCH(I288,'Rochelle Loop Info'!$A$2:$A$300,0),MATCH($D$2,'Rochelle Loop Info'!$B$1:$Z$1,0)),"No Port Info")</f>
        <v>No Port Info</v>
      </c>
      <c r="E288" s="13" t="str">
        <f t="shared" si="58"/>
        <v>No</v>
      </c>
      <c r="F288" s="13" t="str">
        <f t="shared" si="59"/>
        <v>No Match</v>
      </c>
      <c r="G288" s="13" t="str">
        <f>IFERROR(INDEX('Rochelle Loop Info'!$B$2:$Z$300,MATCH(I288,'Rochelle Loop Info'!$A$2:$A$300,0),MATCH($G$2,'Rochelle Loop Info'!$B$1:$Z$1,0)),"No Cust ID")</f>
        <v>No Cust ID</v>
      </c>
      <c r="H288" s="4"/>
      <c r="I288" s="3"/>
      <c r="J288" s="3"/>
      <c r="K288" s="14"/>
      <c r="L288" s="3"/>
      <c r="M288" s="3"/>
      <c r="N288" s="3"/>
      <c r="O288" s="3"/>
      <c r="P288" s="3" t="str">
        <f t="shared" si="66"/>
        <v/>
      </c>
      <c r="Q288" s="3" t="str">
        <f t="shared" si="66"/>
        <v/>
      </c>
      <c r="R288" s="3"/>
      <c r="S288" s="3"/>
      <c r="T288" s="3" t="str">
        <f t="shared" si="67"/>
        <v/>
      </c>
      <c r="U288" s="3" t="str">
        <f t="shared" si="67"/>
        <v/>
      </c>
      <c r="V288" s="3"/>
      <c r="W288" s="3"/>
      <c r="X288" s="3" t="str">
        <f t="shared" si="68"/>
        <v/>
      </c>
      <c r="Y288" s="3" t="str">
        <f t="shared" si="68"/>
        <v/>
      </c>
      <c r="Z288" s="3"/>
      <c r="AA288" s="3"/>
      <c r="AB288" s="3" t="str">
        <f t="shared" si="63"/>
        <v/>
      </c>
      <c r="AC288" s="3" t="str">
        <f t="shared" si="64"/>
        <v/>
      </c>
      <c r="AD288" s="3"/>
      <c r="AE288" s="3"/>
      <c r="AF288" s="3" t="str">
        <f t="shared" si="69"/>
        <v/>
      </c>
      <c r="AG288" s="3" t="str">
        <f t="shared" si="69"/>
        <v/>
      </c>
      <c r="AH288" s="3"/>
    </row>
    <row r="289" spans="1:34" x14ac:dyDescent="0.35">
      <c r="A289" s="11"/>
      <c r="B289" s="2"/>
      <c r="C289" s="13" t="str">
        <f>IFERROR(INDEX('Rochelle Loop Info'!$B$2:$Z$300,MATCH(I289,'Rochelle Loop Info'!$A$2:$A$300,0),MATCH($C$2,'Rochelle Loop Info'!$B$1:$Z$1,0)),"No Match")</f>
        <v>No Match</v>
      </c>
      <c r="D289" s="13" t="str">
        <f>IFERROR(INDEX('Rochelle Loop Info'!$B$2:$Z$300,MATCH(I289,'Rochelle Loop Info'!$A$2:$A$300,0),MATCH($D$2,'Rochelle Loop Info'!$B$1:$Z$1,0)),"No Port Info")</f>
        <v>No Port Info</v>
      </c>
      <c r="E289" s="13" t="str">
        <f t="shared" si="58"/>
        <v>No</v>
      </c>
      <c r="F289" s="13" t="str">
        <f t="shared" si="59"/>
        <v>No Match</v>
      </c>
      <c r="G289" s="13" t="str">
        <f>IFERROR(INDEX('Rochelle Loop Info'!$B$2:$Z$300,MATCH(I289,'Rochelle Loop Info'!$A$2:$A$300,0),MATCH($G$2,'Rochelle Loop Info'!$B$1:$Z$1,0)),"No Cust ID")</f>
        <v>No Cust ID</v>
      </c>
      <c r="H289" s="4"/>
      <c r="I289" s="3"/>
      <c r="J289" s="3"/>
      <c r="K289" s="14"/>
      <c r="L289" s="3"/>
      <c r="M289" s="3"/>
      <c r="N289" s="3"/>
      <c r="O289" s="3"/>
      <c r="P289" s="3" t="str">
        <f t="shared" si="66"/>
        <v/>
      </c>
      <c r="Q289" s="3" t="str">
        <f t="shared" si="66"/>
        <v/>
      </c>
      <c r="R289" s="3"/>
      <c r="S289" s="3"/>
      <c r="T289" s="3" t="str">
        <f t="shared" si="67"/>
        <v/>
      </c>
      <c r="U289" s="3" t="str">
        <f t="shared" si="67"/>
        <v/>
      </c>
      <c r="V289" s="3"/>
      <c r="W289" s="3"/>
      <c r="X289" s="3" t="str">
        <f t="shared" si="68"/>
        <v/>
      </c>
      <c r="Y289" s="3" t="str">
        <f t="shared" si="68"/>
        <v/>
      </c>
      <c r="Z289" s="3"/>
      <c r="AA289" s="3"/>
      <c r="AB289" s="3" t="str">
        <f t="shared" si="63"/>
        <v/>
      </c>
      <c r="AC289" s="3" t="str">
        <f t="shared" si="64"/>
        <v/>
      </c>
      <c r="AD289" s="3"/>
      <c r="AE289" s="3"/>
      <c r="AF289" s="3" t="str">
        <f t="shared" si="69"/>
        <v/>
      </c>
      <c r="AG289" s="3" t="str">
        <f t="shared" si="69"/>
        <v/>
      </c>
      <c r="AH289" s="3"/>
    </row>
    <row r="290" spans="1:34" x14ac:dyDescent="0.35">
      <c r="A290" s="11"/>
      <c r="B290" s="2"/>
      <c r="C290" s="13" t="str">
        <f>IFERROR(INDEX('Rochelle Loop Info'!$B$2:$Z$300,MATCH(I290,'Rochelle Loop Info'!$A$2:$A$300,0),MATCH($C$2,'Rochelle Loop Info'!$B$1:$Z$1,0)),"No Match")</f>
        <v>No Match</v>
      </c>
      <c r="D290" s="13" t="str">
        <f>IFERROR(INDEX('Rochelle Loop Info'!$B$2:$Z$300,MATCH(I290,'Rochelle Loop Info'!$A$2:$A$300,0),MATCH($D$2,'Rochelle Loop Info'!$B$1:$Z$1,0)),"No Port Info")</f>
        <v>No Port Info</v>
      </c>
      <c r="E290" s="13" t="str">
        <f t="shared" si="58"/>
        <v>No</v>
      </c>
      <c r="F290" s="13" t="str">
        <f t="shared" si="59"/>
        <v>No Match</v>
      </c>
      <c r="G290" s="13" t="str">
        <f>IFERROR(INDEX('Rochelle Loop Info'!$B$2:$Z$300,MATCH(I290,'Rochelle Loop Info'!$A$2:$A$300,0),MATCH($G$2,'Rochelle Loop Info'!$B$1:$Z$1,0)),"No Cust ID")</f>
        <v>No Cust ID</v>
      </c>
      <c r="H290" s="4"/>
      <c r="I290" s="3"/>
      <c r="J290" s="3"/>
      <c r="K290" s="14"/>
      <c r="L290" s="3"/>
      <c r="M290" s="3"/>
      <c r="N290" s="3"/>
      <c r="O290" s="3"/>
      <c r="P290" s="3" t="str">
        <f t="shared" si="66"/>
        <v/>
      </c>
      <c r="Q290" s="3" t="str">
        <f t="shared" si="66"/>
        <v/>
      </c>
      <c r="R290" s="3"/>
      <c r="S290" s="3"/>
      <c r="T290" s="3" t="str">
        <f t="shared" si="67"/>
        <v/>
      </c>
      <c r="U290" s="3" t="str">
        <f t="shared" si="67"/>
        <v/>
      </c>
      <c r="V290" s="3"/>
      <c r="W290" s="3"/>
      <c r="X290" s="3" t="str">
        <f t="shared" si="68"/>
        <v/>
      </c>
      <c r="Y290" s="3" t="str">
        <f t="shared" si="68"/>
        <v/>
      </c>
      <c r="Z290" s="3"/>
      <c r="AA290" s="3"/>
      <c r="AB290" s="3" t="str">
        <f t="shared" si="63"/>
        <v/>
      </c>
      <c r="AC290" s="3" t="str">
        <f t="shared" si="64"/>
        <v/>
      </c>
      <c r="AD290" s="3"/>
      <c r="AE290" s="3"/>
      <c r="AF290" s="3" t="str">
        <f t="shared" si="69"/>
        <v/>
      </c>
      <c r="AG290" s="3" t="str">
        <f t="shared" si="69"/>
        <v/>
      </c>
      <c r="AH290" s="3"/>
    </row>
    <row r="291" spans="1:34" x14ac:dyDescent="0.35">
      <c r="A291" s="11"/>
      <c r="B291" s="2"/>
      <c r="C291" s="13" t="str">
        <f>IFERROR(INDEX('Rochelle Loop Info'!$B$2:$Z$300,MATCH(I291,'Rochelle Loop Info'!$A$2:$A$300,0),MATCH($C$2,'Rochelle Loop Info'!$B$1:$Z$1,0)),"No Match")</f>
        <v>No Match</v>
      </c>
      <c r="D291" s="13" t="str">
        <f>IFERROR(INDEX('Rochelle Loop Info'!$B$2:$Z$300,MATCH(I291,'Rochelle Loop Info'!$A$2:$A$300,0),MATCH($D$2,'Rochelle Loop Info'!$B$1:$Z$1,0)),"No Port Info")</f>
        <v>No Port Info</v>
      </c>
      <c r="E291" s="13" t="str">
        <f t="shared" si="58"/>
        <v>No</v>
      </c>
      <c r="F291" s="13" t="str">
        <f t="shared" si="59"/>
        <v>No Match</v>
      </c>
      <c r="G291" s="13" t="str">
        <f>IFERROR(INDEX('Rochelle Loop Info'!$B$2:$Z$300,MATCH(I291,'Rochelle Loop Info'!$A$2:$A$300,0),MATCH($G$2,'Rochelle Loop Info'!$B$1:$Z$1,0)),"No Cust ID")</f>
        <v>No Cust ID</v>
      </c>
      <c r="H291" s="4"/>
      <c r="I291" s="3"/>
      <c r="J291" s="3"/>
      <c r="K291" s="14"/>
      <c r="L291" s="3"/>
      <c r="M291" s="3"/>
      <c r="N291" s="3"/>
      <c r="O291" s="3"/>
      <c r="P291" s="3" t="str">
        <f t="shared" si="66"/>
        <v/>
      </c>
      <c r="Q291" s="3" t="str">
        <f t="shared" si="66"/>
        <v/>
      </c>
      <c r="R291" s="3"/>
      <c r="S291" s="3"/>
      <c r="T291" s="3" t="str">
        <f t="shared" si="67"/>
        <v/>
      </c>
      <c r="U291" s="3" t="str">
        <f t="shared" si="67"/>
        <v/>
      </c>
      <c r="V291" s="3"/>
      <c r="W291" s="3"/>
      <c r="X291" s="3" t="str">
        <f t="shared" si="68"/>
        <v/>
      </c>
      <c r="Y291" s="3" t="str">
        <f t="shared" si="68"/>
        <v/>
      </c>
      <c r="Z291" s="3"/>
      <c r="AA291" s="3"/>
      <c r="AB291" s="3" t="str">
        <f t="shared" si="63"/>
        <v/>
      </c>
      <c r="AC291" s="3" t="str">
        <f t="shared" si="64"/>
        <v/>
      </c>
      <c r="AD291" s="3"/>
      <c r="AE291" s="3"/>
      <c r="AF291" s="3" t="str">
        <f t="shared" si="69"/>
        <v/>
      </c>
      <c r="AG291" s="3" t="str">
        <f t="shared" si="69"/>
        <v/>
      </c>
      <c r="AH291" s="3"/>
    </row>
    <row r="292" spans="1:34" x14ac:dyDescent="0.35">
      <c r="A292" s="11"/>
      <c r="B292" s="2"/>
      <c r="C292" s="13" t="str">
        <f>IFERROR(INDEX('Rochelle Loop Info'!$B$2:$Z$300,MATCH(I292,'Rochelle Loop Info'!$A$2:$A$300,0),MATCH($C$2,'Rochelle Loop Info'!$B$1:$Z$1,0)),"No Match")</f>
        <v>No Match</v>
      </c>
      <c r="D292" s="13" t="str">
        <f>IFERROR(INDEX('Rochelle Loop Info'!$B$2:$Z$300,MATCH(I292,'Rochelle Loop Info'!$A$2:$A$300,0),MATCH($D$2,'Rochelle Loop Info'!$B$1:$Z$1,0)),"No Port Info")</f>
        <v>No Port Info</v>
      </c>
      <c r="E292" s="13" t="str">
        <f t="shared" si="58"/>
        <v>No</v>
      </c>
      <c r="F292" s="13" t="str">
        <f t="shared" si="59"/>
        <v>No Match</v>
      </c>
      <c r="G292" s="13" t="str">
        <f>IFERROR(INDEX('Rochelle Loop Info'!$B$2:$Z$300,MATCH(I292,'Rochelle Loop Info'!$A$2:$A$300,0),MATCH($G$2,'Rochelle Loop Info'!$B$1:$Z$1,0)),"No Cust ID")</f>
        <v>No Cust ID</v>
      </c>
      <c r="H292" s="4"/>
      <c r="I292" s="3"/>
      <c r="J292" s="3"/>
      <c r="K292" s="14"/>
      <c r="L292" s="3"/>
      <c r="M292" s="3"/>
      <c r="N292" s="3"/>
      <c r="O292" s="3"/>
      <c r="P292" s="3" t="str">
        <f t="shared" si="66"/>
        <v/>
      </c>
      <c r="Q292" s="3" t="str">
        <f t="shared" si="66"/>
        <v/>
      </c>
      <c r="R292" s="3"/>
      <c r="S292" s="3"/>
      <c r="T292" s="3" t="str">
        <f t="shared" si="67"/>
        <v/>
      </c>
      <c r="U292" s="3" t="str">
        <f t="shared" si="67"/>
        <v/>
      </c>
      <c r="V292" s="3"/>
      <c r="W292" s="3"/>
      <c r="X292" s="3" t="str">
        <f t="shared" si="68"/>
        <v/>
      </c>
      <c r="Y292" s="3" t="str">
        <f t="shared" si="68"/>
        <v/>
      </c>
      <c r="Z292" s="3"/>
      <c r="AA292" s="3"/>
      <c r="AB292" s="3" t="str">
        <f t="shared" si="63"/>
        <v/>
      </c>
      <c r="AC292" s="3" t="str">
        <f t="shared" si="64"/>
        <v/>
      </c>
      <c r="AD292" s="3"/>
      <c r="AE292" s="3"/>
      <c r="AF292" s="3" t="str">
        <f t="shared" si="69"/>
        <v/>
      </c>
      <c r="AG292" s="3" t="str">
        <f t="shared" si="69"/>
        <v/>
      </c>
      <c r="AH292" s="3"/>
    </row>
    <row r="293" spans="1:34" x14ac:dyDescent="0.35">
      <c r="A293" s="11"/>
      <c r="B293" s="2"/>
      <c r="C293" s="13" t="str">
        <f>IFERROR(INDEX('Rochelle Loop Info'!$B$2:$Z$300,MATCH(I293,'Rochelle Loop Info'!$A$2:$A$300,0),MATCH($C$2,'Rochelle Loop Info'!$B$1:$Z$1,0)),"No Match")</f>
        <v>No Match</v>
      </c>
      <c r="D293" s="13" t="str">
        <f>IFERROR(INDEX('Rochelle Loop Info'!$B$2:$Z$300,MATCH(I293,'Rochelle Loop Info'!$A$2:$A$300,0),MATCH($D$2,'Rochelle Loop Info'!$B$1:$Z$1,0)),"No Port Info")</f>
        <v>No Port Info</v>
      </c>
      <c r="E293" s="13" t="str">
        <f t="shared" si="58"/>
        <v>No</v>
      </c>
      <c r="F293" s="13" t="str">
        <f t="shared" si="59"/>
        <v>No Match</v>
      </c>
      <c r="G293" s="13" t="str">
        <f>IFERROR(INDEX('Rochelle Loop Info'!$B$2:$Z$300,MATCH(I293,'Rochelle Loop Info'!$A$2:$A$300,0),MATCH($G$2,'Rochelle Loop Info'!$B$1:$Z$1,0)),"No Cust ID")</f>
        <v>No Cust ID</v>
      </c>
      <c r="H293" s="4"/>
      <c r="I293" s="3"/>
      <c r="J293" s="3"/>
      <c r="K293" s="14"/>
      <c r="L293" s="3"/>
      <c r="M293" s="3"/>
      <c r="N293" s="3"/>
      <c r="O293" s="3"/>
      <c r="P293" s="3" t="str">
        <f t="shared" si="66"/>
        <v/>
      </c>
      <c r="Q293" s="3" t="str">
        <f t="shared" si="66"/>
        <v/>
      </c>
      <c r="R293" s="3"/>
      <c r="S293" s="3"/>
      <c r="T293" s="3" t="str">
        <f t="shared" si="67"/>
        <v/>
      </c>
      <c r="U293" s="3" t="str">
        <f t="shared" si="67"/>
        <v/>
      </c>
      <c r="V293" s="3"/>
      <c r="W293" s="3"/>
      <c r="X293" s="3" t="str">
        <f t="shared" si="68"/>
        <v/>
      </c>
      <c r="Y293" s="3" t="str">
        <f t="shared" si="68"/>
        <v/>
      </c>
      <c r="Z293" s="3"/>
      <c r="AA293" s="3"/>
      <c r="AB293" s="3" t="str">
        <f t="shared" si="63"/>
        <v/>
      </c>
      <c r="AC293" s="3" t="str">
        <f t="shared" si="64"/>
        <v/>
      </c>
      <c r="AD293" s="3"/>
      <c r="AE293" s="3"/>
      <c r="AF293" s="3" t="str">
        <f t="shared" si="69"/>
        <v/>
      </c>
      <c r="AG293" s="3" t="str">
        <f t="shared" si="69"/>
        <v/>
      </c>
      <c r="AH293" s="3"/>
    </row>
    <row r="294" spans="1:34" x14ac:dyDescent="0.35">
      <c r="A294" s="11"/>
      <c r="B294" s="2"/>
      <c r="C294" s="13" t="str">
        <f>IFERROR(INDEX('Rochelle Loop Info'!$B$2:$Z$300,MATCH(I294,'Rochelle Loop Info'!$A$2:$A$300,0),MATCH($C$2,'Rochelle Loop Info'!$B$1:$Z$1,0)),"No Match")</f>
        <v>No Match</v>
      </c>
      <c r="D294" s="13" t="str">
        <f>IFERROR(INDEX('Rochelle Loop Info'!$B$2:$Z$300,MATCH(I294,'Rochelle Loop Info'!$A$2:$A$300,0),MATCH($D$2,'Rochelle Loop Info'!$B$1:$Z$1,0)),"No Port Info")</f>
        <v>No Port Info</v>
      </c>
      <c r="E294" s="13" t="str">
        <f t="shared" si="58"/>
        <v>No</v>
      </c>
      <c r="F294" s="13" t="str">
        <f t="shared" si="59"/>
        <v>No Match</v>
      </c>
      <c r="G294" s="13" t="str">
        <f>IFERROR(INDEX('Rochelle Loop Info'!$B$2:$Z$300,MATCH(I294,'Rochelle Loop Info'!$A$2:$A$300,0),MATCH($G$2,'Rochelle Loop Info'!$B$1:$Z$1,0)),"No Cust ID")</f>
        <v>No Cust ID</v>
      </c>
      <c r="H294" s="4"/>
      <c r="I294" s="3"/>
      <c r="J294" s="3"/>
      <c r="K294" s="14"/>
      <c r="L294" s="3"/>
      <c r="M294" s="3"/>
      <c r="N294" s="3"/>
      <c r="O294" s="3"/>
      <c r="P294" s="3" t="str">
        <f t="shared" si="66"/>
        <v/>
      </c>
      <c r="Q294" s="3" t="str">
        <f t="shared" si="66"/>
        <v/>
      </c>
      <c r="R294" s="3"/>
      <c r="S294" s="3"/>
      <c r="T294" s="3" t="str">
        <f t="shared" si="67"/>
        <v/>
      </c>
      <c r="U294" s="3" t="str">
        <f t="shared" si="67"/>
        <v/>
      </c>
      <c r="V294" s="3"/>
      <c r="W294" s="3"/>
      <c r="X294" s="3" t="str">
        <f t="shared" si="68"/>
        <v/>
      </c>
      <c r="Y294" s="3" t="str">
        <f t="shared" si="68"/>
        <v/>
      </c>
      <c r="Z294" s="3"/>
      <c r="AA294" s="3"/>
      <c r="AB294" s="3" t="str">
        <f t="shared" si="63"/>
        <v/>
      </c>
      <c r="AC294" s="3" t="str">
        <f t="shared" si="64"/>
        <v/>
      </c>
      <c r="AD294" s="3"/>
      <c r="AE294" s="3"/>
      <c r="AF294" s="3" t="str">
        <f t="shared" si="69"/>
        <v/>
      </c>
      <c r="AG294" s="3" t="str">
        <f t="shared" si="69"/>
        <v/>
      </c>
      <c r="AH294" s="3"/>
    </row>
    <row r="295" spans="1:34" x14ac:dyDescent="0.35">
      <c r="A295" s="11"/>
      <c r="B295" s="2"/>
      <c r="C295" s="13" t="str">
        <f>IFERROR(INDEX('Rochelle Loop Info'!$B$2:$Z$300,MATCH(I295,'Rochelle Loop Info'!$A$2:$A$300,0),MATCH($C$2,'Rochelle Loop Info'!$B$1:$Z$1,0)),"No Match")</f>
        <v>No Match</v>
      </c>
      <c r="D295" s="13" t="str">
        <f>IFERROR(INDEX('Rochelle Loop Info'!$B$2:$Z$300,MATCH(I295,'Rochelle Loop Info'!$A$2:$A$300,0),MATCH($D$2,'Rochelle Loop Info'!$B$1:$Z$1,0)),"No Port Info")</f>
        <v>No Port Info</v>
      </c>
      <c r="E295" s="13" t="str">
        <f t="shared" si="58"/>
        <v>No</v>
      </c>
      <c r="F295" s="13" t="str">
        <f t="shared" si="59"/>
        <v>No Match</v>
      </c>
      <c r="G295" s="13" t="str">
        <f>IFERROR(INDEX('Rochelle Loop Info'!$B$2:$Z$300,MATCH(I295,'Rochelle Loop Info'!$A$2:$A$300,0),MATCH($G$2,'Rochelle Loop Info'!$B$1:$Z$1,0)),"No Cust ID")</f>
        <v>No Cust ID</v>
      </c>
      <c r="H295" s="4"/>
      <c r="I295" s="3"/>
      <c r="J295" s="3"/>
      <c r="K295" s="14"/>
      <c r="L295" s="3"/>
      <c r="M295" s="3"/>
      <c r="N295" s="3"/>
      <c r="O295" s="3"/>
      <c r="P295" s="3" t="str">
        <f t="shared" si="66"/>
        <v/>
      </c>
      <c r="Q295" s="3" t="str">
        <f t="shared" si="66"/>
        <v/>
      </c>
      <c r="R295" s="3"/>
      <c r="S295" s="3"/>
      <c r="T295" s="3" t="str">
        <f t="shared" si="67"/>
        <v/>
      </c>
      <c r="U295" s="3" t="str">
        <f t="shared" si="67"/>
        <v/>
      </c>
      <c r="V295" s="3"/>
      <c r="W295" s="3"/>
      <c r="X295" s="3" t="str">
        <f t="shared" si="68"/>
        <v/>
      </c>
      <c r="Y295" s="3" t="str">
        <f t="shared" si="68"/>
        <v/>
      </c>
      <c r="Z295" s="3"/>
      <c r="AA295" s="3"/>
      <c r="AB295" s="3" t="str">
        <f t="shared" si="63"/>
        <v/>
      </c>
      <c r="AC295" s="3" t="str">
        <f t="shared" si="64"/>
        <v/>
      </c>
      <c r="AD295" s="3"/>
      <c r="AE295" s="3"/>
      <c r="AF295" s="3" t="str">
        <f t="shared" si="69"/>
        <v/>
      </c>
      <c r="AG295" s="3" t="str">
        <f t="shared" si="69"/>
        <v/>
      </c>
      <c r="AH295" s="3"/>
    </row>
    <row r="296" spans="1:34" x14ac:dyDescent="0.35">
      <c r="A296" s="11"/>
      <c r="B296" s="2"/>
      <c r="C296" s="13" t="str">
        <f>IFERROR(INDEX('Rochelle Loop Info'!$B$2:$Z$300,MATCH(I296,'Rochelle Loop Info'!$A$2:$A$300,0),MATCH($C$2,'Rochelle Loop Info'!$B$1:$Z$1,0)),"No Match")</f>
        <v>No Match</v>
      </c>
      <c r="D296" s="13" t="str">
        <f>IFERROR(INDEX('Rochelle Loop Info'!$B$2:$Z$300,MATCH(I296,'Rochelle Loop Info'!$A$2:$A$300,0),MATCH($D$2,'Rochelle Loop Info'!$B$1:$Z$1,0)),"No Port Info")</f>
        <v>No Port Info</v>
      </c>
      <c r="E296" s="13" t="str">
        <f t="shared" si="58"/>
        <v>No</v>
      </c>
      <c r="F296" s="13" t="str">
        <f t="shared" si="59"/>
        <v>No Match</v>
      </c>
      <c r="G296" s="13" t="str">
        <f>IFERROR(INDEX('Rochelle Loop Info'!$B$2:$Z$300,MATCH(I296,'Rochelle Loop Info'!$A$2:$A$300,0),MATCH($G$2,'Rochelle Loop Info'!$B$1:$Z$1,0)),"No Cust ID")</f>
        <v>No Cust ID</v>
      </c>
      <c r="H296" s="4"/>
      <c r="I296" s="3"/>
      <c r="J296" s="3"/>
      <c r="K296" s="14"/>
      <c r="L296" s="3"/>
      <c r="M296" s="3"/>
      <c r="N296" s="3"/>
      <c r="O296" s="3"/>
      <c r="P296" s="3" t="str">
        <f t="shared" si="66"/>
        <v/>
      </c>
      <c r="Q296" s="3" t="str">
        <f t="shared" si="66"/>
        <v/>
      </c>
      <c r="R296" s="3"/>
      <c r="S296" s="3"/>
      <c r="T296" s="3" t="str">
        <f t="shared" si="67"/>
        <v/>
      </c>
      <c r="U296" s="3" t="str">
        <f t="shared" si="67"/>
        <v/>
      </c>
      <c r="V296" s="3"/>
      <c r="W296" s="3"/>
      <c r="X296" s="3" t="str">
        <f t="shared" si="68"/>
        <v/>
      </c>
      <c r="Y296" s="3" t="str">
        <f t="shared" si="68"/>
        <v/>
      </c>
      <c r="Z296" s="3"/>
      <c r="AA296" s="3"/>
      <c r="AB296" s="3" t="str">
        <f t="shared" si="63"/>
        <v/>
      </c>
      <c r="AC296" s="3" t="str">
        <f t="shared" si="64"/>
        <v/>
      </c>
      <c r="AD296" s="3"/>
      <c r="AE296" s="3"/>
      <c r="AF296" s="3" t="str">
        <f t="shared" si="69"/>
        <v/>
      </c>
      <c r="AG296" s="3" t="str">
        <f t="shared" si="69"/>
        <v/>
      </c>
      <c r="AH296" s="3"/>
    </row>
    <row r="297" spans="1:34" x14ac:dyDescent="0.35">
      <c r="A297" s="11"/>
      <c r="B297" s="2"/>
      <c r="C297" s="13" t="str">
        <f>IFERROR(INDEX('Rochelle Loop Info'!$B$2:$Z$300,MATCH(I297,'Rochelle Loop Info'!$A$2:$A$300,0),MATCH($C$2,'Rochelle Loop Info'!$B$1:$Z$1,0)),"No Match")</f>
        <v>No Match</v>
      </c>
      <c r="D297" s="13" t="str">
        <f>IFERROR(INDEX('Rochelle Loop Info'!$B$2:$Z$300,MATCH(I297,'Rochelle Loop Info'!$A$2:$A$300,0),MATCH($D$2,'Rochelle Loop Info'!$B$1:$Z$1,0)),"No Port Info")</f>
        <v>No Port Info</v>
      </c>
      <c r="E297" s="13" t="str">
        <f t="shared" si="58"/>
        <v>No</v>
      </c>
      <c r="F297" s="13" t="str">
        <f t="shared" si="59"/>
        <v>No Match</v>
      </c>
      <c r="G297" s="13" t="str">
        <f>IFERROR(INDEX('Rochelle Loop Info'!$B$2:$Z$300,MATCH(I297,'Rochelle Loop Info'!$A$2:$A$300,0),MATCH($G$2,'Rochelle Loop Info'!$B$1:$Z$1,0)),"No Cust ID")</f>
        <v>No Cust ID</v>
      </c>
      <c r="H297" s="4"/>
      <c r="I297" s="3"/>
      <c r="J297" s="3"/>
      <c r="K297" s="14"/>
      <c r="L297" s="3"/>
      <c r="M297" s="3"/>
      <c r="N297" s="3"/>
      <c r="O297" s="3"/>
      <c r="P297" s="3" t="str">
        <f t="shared" si="66"/>
        <v/>
      </c>
      <c r="Q297" s="3" t="str">
        <f t="shared" si="66"/>
        <v/>
      </c>
      <c r="R297" s="3"/>
      <c r="S297" s="3"/>
      <c r="T297" s="3" t="str">
        <f t="shared" si="67"/>
        <v/>
      </c>
      <c r="U297" s="3" t="str">
        <f t="shared" si="67"/>
        <v/>
      </c>
      <c r="V297" s="3"/>
      <c r="W297" s="3"/>
      <c r="X297" s="3" t="str">
        <f t="shared" si="68"/>
        <v/>
      </c>
      <c r="Y297" s="3" t="str">
        <f t="shared" si="68"/>
        <v/>
      </c>
      <c r="Z297" s="3"/>
      <c r="AA297" s="3"/>
      <c r="AB297" s="3" t="str">
        <f t="shared" si="63"/>
        <v/>
      </c>
      <c r="AC297" s="3" t="str">
        <f t="shared" si="64"/>
        <v/>
      </c>
      <c r="AD297" s="3"/>
      <c r="AE297" s="3"/>
      <c r="AF297" s="3" t="str">
        <f t="shared" si="69"/>
        <v/>
      </c>
      <c r="AG297" s="3" t="str">
        <f t="shared" si="69"/>
        <v/>
      </c>
      <c r="AH297" s="3"/>
    </row>
    <row r="298" spans="1:34" x14ac:dyDescent="0.35">
      <c r="A298" s="11"/>
      <c r="B298" s="2"/>
      <c r="C298" s="13" t="str">
        <f>IFERROR(INDEX('Rochelle Loop Info'!$B$2:$Z$300,MATCH(I298,'Rochelle Loop Info'!$A$2:$A$300,0),MATCH($C$2,'Rochelle Loop Info'!$B$1:$Z$1,0)),"No Match")</f>
        <v>No Match</v>
      </c>
      <c r="D298" s="13" t="str">
        <f>IFERROR(INDEX('Rochelle Loop Info'!$B$2:$Z$300,MATCH(I298,'Rochelle Loop Info'!$A$2:$A$300,0),MATCH($D$2,'Rochelle Loop Info'!$B$1:$Z$1,0)),"No Port Info")</f>
        <v>No Port Info</v>
      </c>
      <c r="E298" s="13" t="str">
        <f t="shared" si="58"/>
        <v>No</v>
      </c>
      <c r="F298" s="13" t="str">
        <f t="shared" si="59"/>
        <v>No Match</v>
      </c>
      <c r="G298" s="13" t="str">
        <f>IFERROR(INDEX('Rochelle Loop Info'!$B$2:$Z$300,MATCH(I298,'Rochelle Loop Info'!$A$2:$A$300,0),MATCH($G$2,'Rochelle Loop Info'!$B$1:$Z$1,0)),"No Cust ID")</f>
        <v>No Cust ID</v>
      </c>
      <c r="H298" s="4"/>
      <c r="I298" s="3"/>
      <c r="J298" s="3"/>
      <c r="K298" s="14"/>
      <c r="L298" s="3"/>
      <c r="M298" s="3"/>
      <c r="N298" s="3"/>
      <c r="O298" s="3"/>
      <c r="P298" s="3" t="str">
        <f t="shared" si="66"/>
        <v/>
      </c>
      <c r="Q298" s="3" t="str">
        <f t="shared" si="66"/>
        <v/>
      </c>
      <c r="R298" s="3"/>
      <c r="S298" s="3"/>
      <c r="T298" s="3" t="str">
        <f t="shared" si="67"/>
        <v/>
      </c>
      <c r="U298" s="3" t="str">
        <f t="shared" si="67"/>
        <v/>
      </c>
      <c r="V298" s="3"/>
      <c r="W298" s="3"/>
      <c r="X298" s="3" t="str">
        <f t="shared" si="68"/>
        <v/>
      </c>
      <c r="Y298" s="3" t="str">
        <f t="shared" si="68"/>
        <v/>
      </c>
      <c r="Z298" s="3"/>
      <c r="AA298" s="3"/>
      <c r="AB298" s="3" t="str">
        <f t="shared" si="63"/>
        <v/>
      </c>
      <c r="AC298" s="3" t="str">
        <f t="shared" si="64"/>
        <v/>
      </c>
      <c r="AD298" s="3"/>
      <c r="AE298" s="3"/>
      <c r="AF298" s="3" t="str">
        <f t="shared" si="69"/>
        <v/>
      </c>
      <c r="AG298" s="3" t="str">
        <f t="shared" si="69"/>
        <v/>
      </c>
      <c r="AH298" s="3"/>
    </row>
    <row r="299" spans="1:34" x14ac:dyDescent="0.35">
      <c r="A299" s="11"/>
      <c r="B299" s="2"/>
      <c r="C299" s="13" t="str">
        <f>IFERROR(INDEX('Rochelle Loop Info'!$B$2:$Z$300,MATCH(I299,'Rochelle Loop Info'!$A$2:$A$300,0),MATCH($C$2,'Rochelle Loop Info'!$B$1:$Z$1,0)),"No Match")</f>
        <v>No Match</v>
      </c>
      <c r="D299" s="13" t="str">
        <f>IFERROR(INDEX('Rochelle Loop Info'!$B$2:$Z$300,MATCH(I299,'Rochelle Loop Info'!$A$2:$A$300,0),MATCH($D$2,'Rochelle Loop Info'!$B$1:$Z$1,0)),"No Port Info")</f>
        <v>No Port Info</v>
      </c>
      <c r="E299" s="13" t="str">
        <f t="shared" si="58"/>
        <v>No</v>
      </c>
      <c r="F299" s="13" t="str">
        <f t="shared" si="59"/>
        <v>No Match</v>
      </c>
      <c r="G299" s="13" t="str">
        <f>IFERROR(INDEX('Rochelle Loop Info'!$B$2:$Z$300,MATCH(I299,'Rochelle Loop Info'!$A$2:$A$300,0),MATCH($G$2,'Rochelle Loop Info'!$B$1:$Z$1,0)),"No Cust ID")</f>
        <v>No Cust ID</v>
      </c>
      <c r="H299" s="4"/>
      <c r="I299" s="3"/>
      <c r="J299" s="3"/>
      <c r="K299" s="14"/>
      <c r="L299" s="3"/>
      <c r="M299" s="3"/>
      <c r="N299" s="3"/>
      <c r="O299" s="3"/>
      <c r="P299" s="3" t="str">
        <f t="shared" si="66"/>
        <v/>
      </c>
      <c r="Q299" s="3" t="str">
        <f t="shared" si="66"/>
        <v/>
      </c>
      <c r="R299" s="3"/>
      <c r="S299" s="3"/>
      <c r="T299" s="3" t="str">
        <f t="shared" si="67"/>
        <v/>
      </c>
      <c r="U299" s="3" t="str">
        <f t="shared" si="67"/>
        <v/>
      </c>
      <c r="V299" s="3"/>
      <c r="W299" s="3"/>
      <c r="X299" s="3" t="str">
        <f t="shared" si="68"/>
        <v/>
      </c>
      <c r="Y299" s="3" t="str">
        <f t="shared" si="68"/>
        <v/>
      </c>
      <c r="Z299" s="3"/>
      <c r="AA299" s="3"/>
      <c r="AB299" s="3" t="str">
        <f t="shared" si="63"/>
        <v/>
      </c>
      <c r="AC299" s="3" t="str">
        <f t="shared" si="64"/>
        <v/>
      </c>
      <c r="AD299" s="3"/>
      <c r="AE299" s="3"/>
      <c r="AF299" s="3" t="str">
        <f t="shared" si="69"/>
        <v/>
      </c>
      <c r="AG299" s="3" t="str">
        <f t="shared" si="69"/>
        <v/>
      </c>
      <c r="AH299" s="3"/>
    </row>
    <row r="300" spans="1:34" x14ac:dyDescent="0.35">
      <c r="A300" s="11"/>
      <c r="B300" s="2"/>
      <c r="C300" s="13" t="str">
        <f>IFERROR(INDEX('Rochelle Loop Info'!$B$2:$Z$300,MATCH(I300,'Rochelle Loop Info'!$A$2:$A$300,0),MATCH($C$2,'Rochelle Loop Info'!$B$1:$Z$1,0)),"No Match")</f>
        <v>No Match</v>
      </c>
      <c r="D300" s="13" t="str">
        <f>IFERROR(INDEX('Rochelle Loop Info'!$B$2:$Z$300,MATCH(I300,'Rochelle Loop Info'!$A$2:$A$300,0),MATCH($D$2,'Rochelle Loop Info'!$B$1:$Z$1,0)),"No Port Info")</f>
        <v>No Port Info</v>
      </c>
      <c r="E300" s="13" t="str">
        <f t="shared" si="58"/>
        <v>No</v>
      </c>
      <c r="F300" s="13" t="str">
        <f t="shared" si="59"/>
        <v>No Match</v>
      </c>
      <c r="G300" s="13" t="str">
        <f>IFERROR(INDEX('Rochelle Loop Info'!$B$2:$Z$300,MATCH(I300,'Rochelle Loop Info'!$A$2:$A$300,0),MATCH($G$2,'Rochelle Loop Info'!$B$1:$Z$1,0)),"No Cust ID")</f>
        <v>No Cust ID</v>
      </c>
      <c r="H300" s="4"/>
      <c r="I300" s="3"/>
      <c r="J300" s="3"/>
      <c r="K300" s="14"/>
      <c r="L300" s="3"/>
      <c r="M300" s="3"/>
      <c r="N300" s="3"/>
      <c r="O300" s="3"/>
      <c r="P300" s="3" t="str">
        <f t="shared" si="66"/>
        <v/>
      </c>
      <c r="Q300" s="3" t="str">
        <f t="shared" si="66"/>
        <v/>
      </c>
      <c r="R300" s="3"/>
      <c r="S300" s="3"/>
      <c r="T300" s="3" t="str">
        <f t="shared" si="67"/>
        <v/>
      </c>
      <c r="U300" s="3" t="str">
        <f t="shared" si="67"/>
        <v/>
      </c>
      <c r="V300" s="3"/>
      <c r="W300" s="3"/>
      <c r="X300" s="3" t="str">
        <f t="shared" si="68"/>
        <v/>
      </c>
      <c r="Y300" s="3" t="str">
        <f t="shared" si="68"/>
        <v/>
      </c>
      <c r="Z300" s="3"/>
      <c r="AA300" s="3"/>
      <c r="AB300" s="3" t="str">
        <f t="shared" si="63"/>
        <v/>
      </c>
      <c r="AC300" s="3" t="str">
        <f t="shared" si="64"/>
        <v/>
      </c>
      <c r="AD300" s="3"/>
      <c r="AE300" s="3"/>
      <c r="AF300" s="3" t="str">
        <f t="shared" si="69"/>
        <v/>
      </c>
      <c r="AG300" s="3" t="str">
        <f t="shared" si="69"/>
        <v/>
      </c>
      <c r="AH300" s="3"/>
    </row>
    <row r="301" spans="1:34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</sheetData>
  <mergeCells count="6">
    <mergeCell ref="AE1:AH1"/>
    <mergeCell ref="C1:G1"/>
    <mergeCell ref="O1:R1"/>
    <mergeCell ref="S1:V1"/>
    <mergeCell ref="W1:Z1"/>
    <mergeCell ref="AA1:AD1"/>
  </mergeCells>
  <conditionalFormatting sqref="A3:B300">
    <cfRule type="expression" dxfId="29" priority="1">
      <formula>MATCH(A3,$I$3:$I$300,0)</formula>
    </cfRule>
  </conditionalFormatting>
  <conditionalFormatting sqref="I6:J29 I104:J300">
    <cfRule type="expression" dxfId="28" priority="12">
      <formula>MATCH(I6,$A$3:$A$300,0)</formula>
    </cfRule>
  </conditionalFormatting>
  <conditionalFormatting sqref="D3:D300">
    <cfRule type="expression" dxfId="27" priority="10">
      <formula>D3="No Port Info"</formula>
    </cfRule>
  </conditionalFormatting>
  <conditionalFormatting sqref="E3:E300">
    <cfRule type="expression" dxfId="26" priority="9">
      <formula>E3="No"</formula>
    </cfRule>
  </conditionalFormatting>
  <conditionalFormatting sqref="F3:G300 C3:C300">
    <cfRule type="expression" dxfId="25" priority="8">
      <formula>C3="No Match"</formula>
    </cfRule>
  </conditionalFormatting>
  <conditionalFormatting sqref="G3:G300">
    <cfRule type="expression" dxfId="24" priority="6">
      <formula>G3="No Cust ID"</formula>
    </cfRule>
  </conditionalFormatting>
  <conditionalFormatting sqref="I3">
    <cfRule type="expression" dxfId="23" priority="4">
      <formula>MATCH(I3,$A$3:$A$300,0)</formula>
    </cfRule>
  </conditionalFormatting>
  <conditionalFormatting sqref="I4">
    <cfRule type="expression" dxfId="22" priority="3">
      <formula>MATCH(I4,$A$3:$A$300,0)</formula>
    </cfRule>
  </conditionalFormatting>
  <conditionalFormatting sqref="I5">
    <cfRule type="expression" dxfId="21" priority="2">
      <formula>MATCH(I5,$A$3:$A$300,0)</formula>
    </cfRule>
  </conditionalFormatting>
  <conditionalFormatting sqref="J3:J5">
    <cfRule type="expression" dxfId="20" priority="13">
      <formula>MATCH(J3,$A$3:$A$300,0)</formula>
    </cfRule>
  </conditionalFormatting>
  <hyperlinks>
    <hyperlink ref="K9" r:id="rId1" xr:uid="{9BF273CA-7E2F-4F03-89C6-9B8E888C667B}"/>
    <hyperlink ref="K10" r:id="rId2" xr:uid="{4A5E9DC8-2C19-4E61-91BC-0E3797E9998B}"/>
    <hyperlink ref="K11" r:id="rId3" xr:uid="{F9A65582-E2FA-4AEC-B5AA-710A5F355303}"/>
    <hyperlink ref="K12" r:id="rId4" xr:uid="{8F5F2DD3-2FB6-4EBA-8D3E-F112EF385313}"/>
    <hyperlink ref="K13" r:id="rId5" xr:uid="{078FCD89-4500-4507-8E00-741F0777B897}"/>
    <hyperlink ref="K14" r:id="rId6" xr:uid="{D66DDD5B-409C-480B-98CE-9E96A08A249F}"/>
    <hyperlink ref="K15" r:id="rId7" xr:uid="{EB60FDC0-047E-43C5-920C-D759EDCD3F1E}"/>
    <hyperlink ref="K16" r:id="rId8" xr:uid="{243AEF13-8320-4FFC-9C3A-C50B2F3CE86D}"/>
    <hyperlink ref="K17" r:id="rId9" xr:uid="{E786F351-DE1D-4991-9969-3425BA979F2C}"/>
    <hyperlink ref="K18" r:id="rId10" xr:uid="{22882562-128E-4250-BE46-2B00CBA35030}"/>
    <hyperlink ref="K19" r:id="rId11" xr:uid="{05B4C2F8-C94D-44B5-B998-A561AF9B34A6}"/>
    <hyperlink ref="K20" r:id="rId12" xr:uid="{8803FAEA-070D-4184-9B8B-8C7D4E438927}"/>
    <hyperlink ref="K21" r:id="rId13" xr:uid="{0D7F2A10-3E52-401B-ABC3-0B6F64C2DFB8}"/>
    <hyperlink ref="K22" r:id="rId14" xr:uid="{2BBC4027-F01C-4D9D-9DBC-3FB2CA24E64E}"/>
    <hyperlink ref="K23" r:id="rId15" xr:uid="{ACC185EF-027A-48F4-9EEA-C6761D88D666}"/>
    <hyperlink ref="K24" r:id="rId16" xr:uid="{2C6B6C39-BF31-48DE-860A-9DB34FF12F47}"/>
    <hyperlink ref="K25" r:id="rId17" xr:uid="{A5F63457-5347-44D5-B34B-1FFB1E76A4EE}"/>
    <hyperlink ref="K26" r:id="rId18" xr:uid="{E081DEC7-292E-4A77-9DA9-04654F587E88}"/>
    <hyperlink ref="K27" r:id="rId19" xr:uid="{EDE777D4-9102-4602-AA17-D5DCA50BB3FC}"/>
    <hyperlink ref="K28" r:id="rId20" xr:uid="{30010978-4B5B-48F7-94A1-C0B525E9FD97}"/>
    <hyperlink ref="K29" r:id="rId21" xr:uid="{604F6EB3-929C-44F7-91B1-0F8C32EF01B8}"/>
  </hyperlinks>
  <pageMargins left="0.7" right="0.7" top="0.75" bottom="0.75" header="0.3" footer="0.3"/>
  <pageSetup orientation="portrait" r:id="rId2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271E2-242A-466C-A1AA-E33B09694004}">
  <dimension ref="A1:AH301"/>
  <sheetViews>
    <sheetView topLeftCell="E19" workbookViewId="0">
      <selection activeCell="X13" sqref="X13"/>
    </sheetView>
  </sheetViews>
  <sheetFormatPr defaultRowHeight="14.5" x14ac:dyDescent="0.35"/>
  <cols>
    <col min="1" max="1" width="22.26953125" bestFit="1" customWidth="1"/>
    <col min="2" max="2" width="2.26953125" customWidth="1"/>
    <col min="3" max="3" width="15.26953125" bestFit="1" customWidth="1"/>
    <col min="4" max="4" width="11.453125" bestFit="1" customWidth="1"/>
    <col min="5" max="5" width="6" bestFit="1" customWidth="1"/>
    <col min="6" max="6" width="9.54296875" customWidth="1"/>
    <col min="7" max="7" width="10.1796875" bestFit="1" customWidth="1"/>
    <col min="8" max="8" width="2.26953125" customWidth="1"/>
    <col min="9" max="9" width="17.7265625" bestFit="1" customWidth="1"/>
    <col min="10" max="10" width="14.7265625" bestFit="1" customWidth="1"/>
    <col min="11" max="11" width="22.54296875" bestFit="1" customWidth="1"/>
    <col min="12" max="12" width="5.81640625" bestFit="1" customWidth="1"/>
    <col min="13" max="14" width="9.81640625" bestFit="1" customWidth="1"/>
    <col min="15" max="15" width="20.7265625" bestFit="1" customWidth="1"/>
    <col min="16" max="16" width="13.7265625" bestFit="1" customWidth="1"/>
    <col min="17" max="17" width="3" bestFit="1" customWidth="1"/>
    <col min="18" max="18" width="17.453125" bestFit="1" customWidth="1"/>
    <col min="19" max="19" width="15.7265625" bestFit="1" customWidth="1"/>
    <col min="20" max="20" width="13.7265625" bestFit="1" customWidth="1"/>
    <col min="21" max="21" width="3" bestFit="1" customWidth="1"/>
    <col min="22" max="22" width="17.7265625" bestFit="1" customWidth="1"/>
    <col min="23" max="23" width="16.54296875" customWidth="1"/>
    <col min="24" max="24" width="13.7265625" bestFit="1" customWidth="1"/>
    <col min="25" max="25" width="3" bestFit="1" customWidth="1"/>
    <col min="26" max="26" width="19.26953125" bestFit="1" customWidth="1"/>
    <col min="27" max="27" width="17.7265625" customWidth="1"/>
    <col min="28" max="28" width="15.453125" customWidth="1"/>
    <col min="29" max="29" width="2" bestFit="1" customWidth="1"/>
    <col min="30" max="30" width="16.7265625" bestFit="1" customWidth="1"/>
    <col min="31" max="31" width="15.54296875" bestFit="1" customWidth="1"/>
    <col min="32" max="32" width="12.7265625" bestFit="1" customWidth="1"/>
    <col min="33" max="33" width="3" bestFit="1" customWidth="1"/>
    <col min="34" max="34" width="17.81640625" bestFit="1" customWidth="1"/>
  </cols>
  <sheetData>
    <row r="1" spans="1:34" x14ac:dyDescent="0.35">
      <c r="B1" s="2"/>
      <c r="C1" s="22" t="s">
        <v>7</v>
      </c>
      <c r="D1" s="22"/>
      <c r="E1" s="22"/>
      <c r="F1" s="22"/>
      <c r="G1" s="22"/>
      <c r="H1" s="4"/>
      <c r="O1" s="22" t="s">
        <v>8</v>
      </c>
      <c r="P1" s="22"/>
      <c r="Q1" s="22"/>
      <c r="R1" s="22"/>
      <c r="S1" s="22" t="s">
        <v>9</v>
      </c>
      <c r="T1" s="22"/>
      <c r="U1" s="22"/>
      <c r="V1" s="22"/>
      <c r="W1" s="22" t="s">
        <v>10</v>
      </c>
      <c r="X1" s="22"/>
      <c r="Y1" s="22"/>
      <c r="Z1" s="22"/>
      <c r="AA1" s="22" t="s">
        <v>11</v>
      </c>
      <c r="AB1" s="22"/>
      <c r="AC1" s="22"/>
      <c r="AD1" s="22"/>
      <c r="AE1" s="22" t="s">
        <v>12</v>
      </c>
      <c r="AF1" s="22"/>
      <c r="AG1" s="22"/>
      <c r="AH1" s="22"/>
    </row>
    <row r="2" spans="1:34" s="9" customFormat="1" ht="43.5" x14ac:dyDescent="0.35">
      <c r="A2" s="5" t="s">
        <v>13</v>
      </c>
      <c r="B2" s="6"/>
      <c r="C2" s="7" t="str">
        <f>'Sycamore Loop Info'!C1</f>
        <v>Calix Card</v>
      </c>
      <c r="D2" s="7" t="str">
        <f>'Sycamore Loop Info'!D1</f>
        <v>Port</v>
      </c>
      <c r="E2" s="7" t="s">
        <v>14</v>
      </c>
      <c r="F2" s="7" t="s">
        <v>15</v>
      </c>
      <c r="G2" s="7" t="str">
        <f>'Sycamore Loop Info'!B1</f>
        <v>ID</v>
      </c>
      <c r="H2" s="8"/>
      <c r="I2" s="10" t="s">
        <v>16</v>
      </c>
      <c r="J2" s="10" t="s">
        <v>17</v>
      </c>
      <c r="K2" s="10" t="s">
        <v>18</v>
      </c>
      <c r="L2" s="10" t="s">
        <v>19</v>
      </c>
      <c r="M2" s="10" t="s">
        <v>20</v>
      </c>
      <c r="N2" s="10" t="s">
        <v>21</v>
      </c>
      <c r="O2" s="10" t="s">
        <v>22</v>
      </c>
      <c r="P2" s="10">
        <v>1</v>
      </c>
      <c r="Q2" s="10">
        <v>2</v>
      </c>
      <c r="R2" s="10" t="s">
        <v>23</v>
      </c>
      <c r="S2" s="10" t="s">
        <v>24</v>
      </c>
      <c r="T2" s="10">
        <v>1</v>
      </c>
      <c r="U2" s="10">
        <v>2</v>
      </c>
      <c r="V2" s="10" t="s">
        <v>25</v>
      </c>
      <c r="W2" s="10" t="s">
        <v>26</v>
      </c>
      <c r="X2" s="10">
        <v>1</v>
      </c>
      <c r="Y2" s="10">
        <v>2</v>
      </c>
      <c r="Z2" s="10" t="s">
        <v>27</v>
      </c>
      <c r="AA2" s="10" t="s">
        <v>28</v>
      </c>
      <c r="AB2" s="10">
        <v>1</v>
      </c>
      <c r="AC2" s="10">
        <v>2</v>
      </c>
      <c r="AD2" s="10" t="s">
        <v>29</v>
      </c>
      <c r="AE2" s="10" t="s">
        <v>30</v>
      </c>
      <c r="AF2" s="10">
        <v>1</v>
      </c>
      <c r="AG2" s="10">
        <v>2</v>
      </c>
      <c r="AH2" s="10" t="s">
        <v>31</v>
      </c>
    </row>
    <row r="3" spans="1:34" x14ac:dyDescent="0.35">
      <c r="A3" s="11" t="str" cm="1">
        <f t="array" ref="A3:A34">_xlfn.UNIQUE(_xlfn._xlws.FILTER('Malta Loop Info'!$A$2:$A$300,'Malta Loop Info'!$A$2:$A$300&lt;&gt;""))</f>
        <v>Ralph Taylor</v>
      </c>
      <c r="B3" s="2"/>
      <c r="C3" s="13" t="str">
        <f>IFERROR(INDEX('Malta Loop Info'!$B$2:$Z$300,MATCH(I3,'Malta Loop Info'!$A$2:$A$300,0),MATCH($C$2,'Malta Loop Info'!$B$1:$Z$1,0)),"No Match")</f>
        <v>Malta_1_1</v>
      </c>
      <c r="D3" s="13">
        <f>IFERROR(INDEX('Malta Loop Info'!$B$2:$Z$300,MATCH(I3,'Malta Loop Info'!$A$2:$A$300,0),MATCH($D$2,'Malta Loop Info'!$B$1:$Z$1,0)),"No Port Info")</f>
        <v>4</v>
      </c>
      <c r="E3" s="13" t="str">
        <f>IFERROR(IF(C3=J3,"Yes","No"),"Not Found")</f>
        <v>Yes</v>
      </c>
      <c r="F3" s="13" t="str">
        <f>IFERROR(IF(D3=L3,"Match","No Match"),"No Port")</f>
        <v>Match</v>
      </c>
      <c r="G3" s="13">
        <f>IFERROR(INDEX('Malta Loop Info'!$B$2:$Z$300,MATCH(I3,'Malta Loop Info'!$A$2:$A$300,0),MATCH($G$2,'Malta Loop Info'!$B$1:$Z$1,0)),"No Cust ID")</f>
        <v>340</v>
      </c>
      <c r="H3" s="4"/>
      <c r="I3" t="s">
        <v>260</v>
      </c>
      <c r="J3" t="s">
        <v>261</v>
      </c>
      <c r="K3" s="1" t="s">
        <v>262</v>
      </c>
      <c r="L3">
        <v>4</v>
      </c>
      <c r="M3" t="s">
        <v>35</v>
      </c>
      <c r="N3" t="s">
        <v>35</v>
      </c>
      <c r="O3" s="18" t="s">
        <v>263</v>
      </c>
      <c r="P3" s="3" t="str">
        <f>IF($O3&lt;&gt;"N/A",TRIM(MID(SUBSTITUTE($O3,"/",REPT(" ",LEN($O3))),('Rochelle Audit Active Cust.'!P$2-1)*LEN($O3)+1,LEN($O3))),"")</f>
        <v>208.89.149.54</v>
      </c>
      <c r="Q3" s="3" t="str">
        <f>IF($O3&lt;&gt;"N/A",TRIM(MID(SUBSTITUTE($O3,"/",REPT(" ",LEN($O3))),('Rochelle Audit Active Cust.'!Q$2-1)*LEN($O3)+1,LEN($O3))),"")</f>
        <v>32</v>
      </c>
      <c r="R3" s="18" t="s">
        <v>264</v>
      </c>
      <c r="S3" t="s">
        <v>38</v>
      </c>
      <c r="T3" s="3" t="str">
        <f>IF($S3&lt;&gt;"N/A",TRIM(MID(SUBSTITUTE($S3,"/",REPT(" ",LEN($S3))),('Rochelle Audit Active Cust.'!T$2-1)*LEN($S3)+1,LEN($S3))),"")</f>
        <v/>
      </c>
      <c r="U3" s="3" t="str">
        <f>IF($S3&lt;&gt;"N/A",TRIM(MID(SUBSTITUTE($S3,"/",REPT(" ",LEN($S3))),('Rochelle Audit Active Cust.'!U$2-1)*LEN($S3)+1,LEN($S3))),"")</f>
        <v/>
      </c>
      <c r="V3" t="s">
        <v>38</v>
      </c>
      <c r="W3" t="s">
        <v>38</v>
      </c>
      <c r="X3" s="3" t="str">
        <f>IF($W3&lt;&gt;"N/A",TRIM(MID(SUBSTITUTE($W3,"/",REPT(" ",LEN($W3))),('Rochelle Audit Active Cust.'!X$2-1)*LEN($W3)+1,LEN($W3))),"")</f>
        <v/>
      </c>
      <c r="Y3" s="3" t="str">
        <f>IF($W3&lt;&gt;"N/A",TRIM(MID(SUBSTITUTE($W3,"/",REPT(" ",LEN($W3))),('Rochelle Audit Active Cust.'!Y$2-1)*LEN($W3)+1,LEN($W3))),"")</f>
        <v/>
      </c>
      <c r="Z3" t="s">
        <v>38</v>
      </c>
      <c r="AA3" t="s">
        <v>38</v>
      </c>
      <c r="AB3" s="3" t="str">
        <f>IF($AA3&lt;&gt;"N/A",TRIM(MID(SUBSTITUTE($AA3,"/",REPT(" ",LEN($AA3))),('Rochelle Audit Active Cust.'!AF$2-1)*LEN($AA3)+1,LEN($AA3))),"")</f>
        <v/>
      </c>
      <c r="AC3" s="3" t="str">
        <f>IF($AA3&lt;&gt;"N/A",TRIM(MID(SUBSTITUTE($AA3,"/",REPT(" ",LEN($AA3))),('Rochelle Audit Active Cust.'!AG$2-1)*LEN($AA3)+1,LEN($AA3))),"")</f>
        <v/>
      </c>
      <c r="AD3" t="s">
        <v>38</v>
      </c>
      <c r="AE3" s="18" t="s">
        <v>265</v>
      </c>
      <c r="AF3" s="3" t="str">
        <f>IF($AE3&lt;&gt;"N/A",TRIM(MID(SUBSTITUTE($AE3,"/",REPT(" ",LEN($AE3))),('Rochelle Audit Active Cust.'!AF$2-1)*LEN($AE3)+1,LEN($AE3))),"")</f>
        <v>172.19.40.4</v>
      </c>
      <c r="AG3" s="3" t="str">
        <f>IF($AE3&lt;&gt;"N/A",TRIM(MID(SUBSTITUTE($AE3,"/",REPT(" ",LEN($AE3))),('Rochelle Audit Active Cust.'!AG$2-1)*LEN($AE3)+1,LEN($AE3))),"")</f>
        <v>32</v>
      </c>
      <c r="AH3" s="18" t="s">
        <v>266</v>
      </c>
    </row>
    <row r="4" spans="1:34" x14ac:dyDescent="0.35">
      <c r="A4" s="11" t="str">
        <v>Courtney Wilson</v>
      </c>
      <c r="B4" s="2"/>
      <c r="C4" s="13" t="str">
        <f>IFERROR(INDEX('Malta Loop Info'!$B$2:$Z$300,MATCH(I4,'Malta Loop Info'!$A$2:$A$300,0),MATCH($C$2,'Malta Loop Info'!$B$1:$Z$1,0)),"No Match")</f>
        <v>Malta_1_1</v>
      </c>
      <c r="D4" s="13">
        <f>IFERROR(INDEX('Malta Loop Info'!$B$2:$Z$300,MATCH(I4,'Malta Loop Info'!$A$2:$A$300,0),MATCH($D$2,'Malta Loop Info'!$B$1:$Z$1,0)),"No Port Info")</f>
        <v>7</v>
      </c>
      <c r="E4" s="13" t="str">
        <f t="shared" ref="E4:E67" si="0">IFERROR(IF(C4=J4,"Yes","No"),"Not Found")</f>
        <v>Yes</v>
      </c>
      <c r="F4" s="13" t="str">
        <f t="shared" ref="F4:F67" si="1">IFERROR(IF(D4=L4,"Match","No Match"),"No Port")</f>
        <v>Match</v>
      </c>
      <c r="G4" s="13">
        <f>IFERROR(INDEX('Malta Loop Info'!$B$2:$Z$300,MATCH(I4,'Malta Loop Info'!$A$2:$A$300,0),MATCH($G$2,'Malta Loop Info'!$B$1:$Z$1,0)),"No Cust ID")</f>
        <v>343</v>
      </c>
      <c r="H4" s="4"/>
      <c r="I4" t="s">
        <v>267</v>
      </c>
      <c r="J4" t="s">
        <v>261</v>
      </c>
      <c r="K4" s="1" t="s">
        <v>262</v>
      </c>
      <c r="L4">
        <v>7</v>
      </c>
      <c r="M4" t="s">
        <v>35</v>
      </c>
      <c r="N4" t="s">
        <v>35</v>
      </c>
      <c r="O4" s="18" t="s">
        <v>268</v>
      </c>
      <c r="P4" s="3" t="str">
        <f>IF($O4&lt;&gt;"N/A",TRIM(MID(SUBSTITUTE($O4,"/",REPT(" ",LEN($O4))),('Rochelle Audit Active Cust.'!P$2-1)*LEN($O4)+1,LEN($O4))),"")</f>
        <v>208.89.149.17</v>
      </c>
      <c r="Q4" s="3" t="str">
        <f>IF($O4&lt;&gt;"N/A",TRIM(MID(SUBSTITUTE($O4,"/",REPT(" ",LEN($O4))),('Rochelle Audit Active Cust.'!Q$2-1)*LEN($O4)+1,LEN($O4))),"")</f>
        <v>32</v>
      </c>
      <c r="R4" s="18" t="s">
        <v>268</v>
      </c>
      <c r="S4" t="s">
        <v>38</v>
      </c>
      <c r="T4" s="3" t="str">
        <f>IF($S4&lt;&gt;"N/A",TRIM(MID(SUBSTITUTE($S4,"/",REPT(" ",LEN($S4))),('Rochelle Audit Active Cust.'!T$2-1)*LEN($S4)+1,LEN($S4))),"")</f>
        <v/>
      </c>
      <c r="U4" s="3" t="str">
        <f>IF($S4&lt;&gt;"N/A",TRIM(MID(SUBSTITUTE($S4,"/",REPT(" ",LEN($S4))),('Rochelle Audit Active Cust.'!U$2-1)*LEN($S4)+1,LEN($S4))),"")</f>
        <v/>
      </c>
      <c r="V4" t="s">
        <v>38</v>
      </c>
      <c r="W4" t="s">
        <v>38</v>
      </c>
      <c r="X4" s="3" t="str">
        <f>IF($W4&lt;&gt;"N/A",TRIM(MID(SUBSTITUTE($W4,"/",REPT(" ",LEN($W4))),('Rochelle Audit Active Cust.'!X$2-1)*LEN($W4)+1,LEN($W4))),"")</f>
        <v/>
      </c>
      <c r="Y4" s="3" t="str">
        <f>IF($W4&lt;&gt;"N/A",TRIM(MID(SUBSTITUTE($W4,"/",REPT(" ",LEN($W4))),('Rochelle Audit Active Cust.'!Y$2-1)*LEN($W4)+1,LEN($W4))),"")</f>
        <v/>
      </c>
      <c r="Z4" t="s">
        <v>38</v>
      </c>
      <c r="AA4" t="s">
        <v>38</v>
      </c>
      <c r="AB4" s="3" t="str">
        <f>IF($AA4&lt;&gt;"N/A",TRIM(MID(SUBSTITUTE($AA4,"/",REPT(" ",LEN($AA4))),('Rochelle Audit Active Cust.'!AF$2-1)*LEN($AA4)+1,LEN($AA4))),"")</f>
        <v/>
      </c>
      <c r="AC4" s="3" t="str">
        <f>IF($AA4&lt;&gt;"N/A",TRIM(MID(SUBSTITUTE($AA4,"/",REPT(" ",LEN($AA4))),('Rochelle Audit Active Cust.'!AG$2-1)*LEN($AA4)+1,LEN($AA4))),"")</f>
        <v/>
      </c>
      <c r="AD4" t="s">
        <v>38</v>
      </c>
      <c r="AE4" s="18" t="s">
        <v>269</v>
      </c>
      <c r="AF4" s="3" t="str">
        <f>IF($AE4&lt;&gt;"N/A",TRIM(MID(SUBSTITUTE($AE4,"/",REPT(" ",LEN($AE4))),('Rochelle Audit Active Cust.'!AF$2-1)*LEN($AE4)+1,LEN($AE4))),"")</f>
        <v>172.19.40.7</v>
      </c>
      <c r="AG4" s="3" t="str">
        <f>IF($AE4&lt;&gt;"N/A",TRIM(MID(SUBSTITUTE($AE4,"/",REPT(" ",LEN($AE4))),('Rochelle Audit Active Cust.'!AG$2-1)*LEN($AE4)+1,LEN($AE4))),"")</f>
        <v>32</v>
      </c>
      <c r="AH4" s="18" t="s">
        <v>270</v>
      </c>
    </row>
    <row r="5" spans="1:34" x14ac:dyDescent="0.35">
      <c r="A5" s="11" t="str">
        <v>Marvin Romanski</v>
      </c>
      <c r="B5" s="2"/>
      <c r="C5" s="13" t="str">
        <f>IFERROR(INDEX('Malta Loop Info'!$B$2:$Z$300,MATCH(I5,'Malta Loop Info'!$A$2:$A$300,0),MATCH($C$2,'Malta Loop Info'!$B$1:$Z$1,0)),"No Match")</f>
        <v>Malta_1_1</v>
      </c>
      <c r="D5" s="13">
        <f>IFERROR(INDEX('Malta Loop Info'!$B$2:$Z$300,MATCH(I5,'Malta Loop Info'!$A$2:$A$300,0),MATCH($D$2,'Malta Loop Info'!$B$1:$Z$1,0)),"No Port Info")</f>
        <v>9</v>
      </c>
      <c r="E5" s="13" t="str">
        <f t="shared" si="0"/>
        <v>Yes</v>
      </c>
      <c r="F5" s="13" t="str">
        <f t="shared" si="1"/>
        <v>Match</v>
      </c>
      <c r="G5" s="13">
        <f>IFERROR(INDEX('Malta Loop Info'!$B$2:$Z$300,MATCH(I5,'Malta Loop Info'!$A$2:$A$300,0),MATCH($G$2,'Malta Loop Info'!$B$1:$Z$1,0)),"No Cust ID")</f>
        <v>345</v>
      </c>
      <c r="H5" s="4"/>
      <c r="I5" t="s">
        <v>271</v>
      </c>
      <c r="J5" t="s">
        <v>261</v>
      </c>
      <c r="K5" s="1" t="s">
        <v>262</v>
      </c>
      <c r="L5">
        <v>9</v>
      </c>
      <c r="M5" t="s">
        <v>35</v>
      </c>
      <c r="N5" t="s">
        <v>35</v>
      </c>
      <c r="O5" s="18" t="s">
        <v>272</v>
      </c>
      <c r="P5" s="3" t="str">
        <f>IF($O5&lt;&gt;"N/A",TRIM(MID(SUBSTITUTE($O5,"/",REPT(" ",LEN($O5))),('Rochelle Audit Active Cust.'!P$2-1)*LEN($O5)+1,LEN($O5))),"")</f>
        <v>208.89.149.44</v>
      </c>
      <c r="Q5" s="3" t="str">
        <f>IF($O5&lt;&gt;"N/A",TRIM(MID(SUBSTITUTE($O5,"/",REPT(" ",LEN($O5))),('Rochelle Audit Active Cust.'!Q$2-1)*LEN($O5)+1,LEN($O5))),"")</f>
        <v>32</v>
      </c>
      <c r="R5" s="18" t="s">
        <v>273</v>
      </c>
      <c r="S5" t="s">
        <v>38</v>
      </c>
      <c r="T5" s="3" t="str">
        <f>IF($S5&lt;&gt;"N/A",TRIM(MID(SUBSTITUTE($S5,"/",REPT(" ",LEN($S5))),('Rochelle Audit Active Cust.'!T$2-1)*LEN($S5)+1,LEN($S5))),"")</f>
        <v/>
      </c>
      <c r="U5" s="3" t="str">
        <f>IF($S5&lt;&gt;"N/A",TRIM(MID(SUBSTITUTE($S5,"/",REPT(" ",LEN($S5))),('Rochelle Audit Active Cust.'!U$2-1)*LEN($S5)+1,LEN($S5))),"")</f>
        <v/>
      </c>
      <c r="V5" t="s">
        <v>38</v>
      </c>
      <c r="W5" t="s">
        <v>38</v>
      </c>
      <c r="X5" s="3" t="str">
        <f>IF($W5&lt;&gt;"N/A",TRIM(MID(SUBSTITUTE($W5,"/",REPT(" ",LEN($W5))),('Rochelle Audit Active Cust.'!X$2-1)*LEN($W5)+1,LEN($W5))),"")</f>
        <v/>
      </c>
      <c r="Y5" s="3" t="str">
        <f>IF($W5&lt;&gt;"N/A",TRIM(MID(SUBSTITUTE($W5,"/",REPT(" ",LEN($W5))),('Rochelle Audit Active Cust.'!Y$2-1)*LEN($W5)+1,LEN($W5))),"")</f>
        <v/>
      </c>
      <c r="Z5" t="s">
        <v>38</v>
      </c>
      <c r="AA5" t="s">
        <v>38</v>
      </c>
      <c r="AB5" s="3" t="str">
        <f>IF($AA5&lt;&gt;"N/A",TRIM(MID(SUBSTITUTE($AA5,"/",REPT(" ",LEN($AA5))),('Rochelle Audit Active Cust.'!AF$2-1)*LEN($AA5)+1,LEN($AA5))),"")</f>
        <v/>
      </c>
      <c r="AC5" s="3" t="str">
        <f>IF($AA5&lt;&gt;"N/A",TRIM(MID(SUBSTITUTE($AA5,"/",REPT(" ",LEN($AA5))),('Rochelle Audit Active Cust.'!AG$2-1)*LEN($AA5)+1,LEN($AA5))),"")</f>
        <v/>
      </c>
      <c r="AD5" t="s">
        <v>38</v>
      </c>
      <c r="AE5" s="18" t="s">
        <v>38</v>
      </c>
      <c r="AF5" s="3" t="str">
        <f>IF($AE5&lt;&gt;"N/A",TRIM(MID(SUBSTITUTE($AE5,"/",REPT(" ",LEN($AE5))),('Rochelle Audit Active Cust.'!AF$2-1)*LEN($AE5)+1,LEN($AE5))),"")</f>
        <v/>
      </c>
      <c r="AG5" s="3" t="str">
        <f>IF($AE5&lt;&gt;"N/A",TRIM(MID(SUBSTITUTE($AE5,"/",REPT(" ",LEN($AE5))),('Rochelle Audit Active Cust.'!AG$2-1)*LEN($AE5)+1,LEN($AE5))),"")</f>
        <v/>
      </c>
      <c r="AH5" s="18" t="s">
        <v>38</v>
      </c>
    </row>
    <row r="6" spans="1:34" x14ac:dyDescent="0.35">
      <c r="A6" s="11" t="str">
        <v>Male Topflo</v>
      </c>
      <c r="B6" s="2"/>
      <c r="C6" s="13" t="str">
        <f>IFERROR(INDEX('Malta Loop Info'!$B$2:$Z$300,MATCH(I6,'Malta Loop Info'!$A$2:$A$300,0),MATCH($C$2,'Malta Loop Info'!$B$1:$Z$1,0)),"No Match")</f>
        <v>No Match</v>
      </c>
      <c r="D6" s="13" t="str">
        <f>IFERROR(INDEX('Malta Loop Info'!$B$2:$Z$300,MATCH(I6,'Malta Loop Info'!$A$2:$A$300,0),MATCH($D$2,'Malta Loop Info'!$B$1:$Z$1,0)),"No Port Info")</f>
        <v>No Port Info</v>
      </c>
      <c r="E6" s="13" t="str">
        <f t="shared" si="0"/>
        <v>No</v>
      </c>
      <c r="F6" s="13" t="str">
        <f t="shared" si="1"/>
        <v>No Match</v>
      </c>
      <c r="G6" s="13" t="str">
        <f>IFERROR(INDEX('Malta Loop Info'!$B$2:$Z$300,MATCH(I6,'Malta Loop Info'!$A$2:$A$300,0),MATCH($G$2,'Malta Loop Info'!$B$1:$Z$1,0)),"No Cust ID")</f>
        <v>No Cust ID</v>
      </c>
      <c r="H6" s="4"/>
      <c r="I6" t="s">
        <v>274</v>
      </c>
      <c r="J6" t="s">
        <v>261</v>
      </c>
      <c r="K6" s="1" t="s">
        <v>262</v>
      </c>
      <c r="L6">
        <v>11</v>
      </c>
      <c r="M6" t="s">
        <v>35</v>
      </c>
      <c r="N6" t="s">
        <v>35</v>
      </c>
      <c r="O6" s="18" t="s">
        <v>275</v>
      </c>
      <c r="P6" s="3" t="str">
        <f>IF($O6&lt;&gt;"N/A",TRIM(MID(SUBSTITUTE($O6,"/",REPT(" ",LEN($O6))),('Rochelle Audit Active Cust.'!P$2-1)*LEN($O6)+1,LEN($O6))),"")</f>
        <v>208.89.149.9</v>
      </c>
      <c r="Q6" s="3" t="str">
        <f>IF($O6&lt;&gt;"N/A",TRIM(MID(SUBSTITUTE($O6,"/",REPT(" ",LEN($O6))),('Rochelle Audit Active Cust.'!Q$2-1)*LEN($O6)+1,LEN($O6))),"")</f>
        <v>32</v>
      </c>
      <c r="R6" s="18" t="s">
        <v>276</v>
      </c>
      <c r="S6" t="s">
        <v>38</v>
      </c>
      <c r="T6" s="3" t="str">
        <f>IF($S6&lt;&gt;"N/A",TRIM(MID(SUBSTITUTE($S6,"/",REPT(" ",LEN($S6))),('Rochelle Audit Active Cust.'!T$2-1)*LEN($S6)+1,LEN($S6))),"")</f>
        <v/>
      </c>
      <c r="U6" s="3" t="str">
        <f>IF($S6&lt;&gt;"N/A",TRIM(MID(SUBSTITUTE($S6,"/",REPT(" ",LEN($S6))),('Rochelle Audit Active Cust.'!U$2-1)*LEN($S6)+1,LEN($S6))),"")</f>
        <v/>
      </c>
      <c r="V6" t="s">
        <v>38</v>
      </c>
      <c r="W6" t="s">
        <v>38</v>
      </c>
      <c r="X6" s="3" t="str">
        <f>IF($W6&lt;&gt;"N/A",TRIM(MID(SUBSTITUTE($W6,"/",REPT(" ",LEN($W6))),('Rochelle Audit Active Cust.'!X$2-1)*LEN($W6)+1,LEN($W6))),"")</f>
        <v/>
      </c>
      <c r="Y6" s="3" t="str">
        <f>IF($W6&lt;&gt;"N/A",TRIM(MID(SUBSTITUTE($W6,"/",REPT(" ",LEN($W6))),('Rochelle Audit Active Cust.'!Y$2-1)*LEN($W6)+1,LEN($W6))),"")</f>
        <v/>
      </c>
      <c r="Z6" t="s">
        <v>38</v>
      </c>
      <c r="AA6" t="s">
        <v>38</v>
      </c>
      <c r="AB6" s="3" t="str">
        <f>IF($AA6&lt;&gt;"N/A",TRIM(MID(SUBSTITUTE($AA6,"/",REPT(" ",LEN($AA6))),('Rochelle Audit Active Cust.'!AF$2-1)*LEN($AA6)+1,LEN($AA6))),"")</f>
        <v/>
      </c>
      <c r="AC6" s="3" t="str">
        <f>IF($AA6&lt;&gt;"N/A",TRIM(MID(SUBSTITUTE($AA6,"/",REPT(" ",LEN($AA6))),('Rochelle Audit Active Cust.'!AG$2-1)*LEN($AA6)+1,LEN($AA6))),"")</f>
        <v/>
      </c>
      <c r="AD6" t="s">
        <v>38</v>
      </c>
      <c r="AE6" s="18" t="s">
        <v>38</v>
      </c>
      <c r="AF6" s="3" t="str">
        <f>IF($AE6&lt;&gt;"N/A",TRIM(MID(SUBSTITUTE($AE6,"/",REPT(" ",LEN($AE6))),('Rochelle Audit Active Cust.'!AF$2-1)*LEN($AE6)+1,LEN($AE6))),"")</f>
        <v/>
      </c>
      <c r="AG6" s="3" t="str">
        <f>IF($AE6&lt;&gt;"N/A",TRIM(MID(SUBSTITUTE($AE6,"/",REPT(" ",LEN($AE6))),('Rochelle Audit Active Cust.'!AG$2-1)*LEN($AE6)+1,LEN($AE6))),"")</f>
        <v/>
      </c>
      <c r="AH6" s="18" t="s">
        <v>38</v>
      </c>
    </row>
    <row r="7" spans="1:34" x14ac:dyDescent="0.35">
      <c r="A7" s="11" t="str">
        <v>Chrissie Manis</v>
      </c>
      <c r="B7" s="2"/>
      <c r="C7" s="13" t="str">
        <f>IFERROR(INDEX('Malta Loop Info'!$B$2:$Z$300,MATCH(I7,'Malta Loop Info'!$A$2:$A$300,0),MATCH($C$2,'Malta Loop Info'!$B$1:$Z$1,0)),"No Match")</f>
        <v>Malta_1_1</v>
      </c>
      <c r="D7" s="13">
        <f>IFERROR(INDEX('Malta Loop Info'!$B$2:$Z$300,MATCH(I7,'Malta Loop Info'!$A$2:$A$300,0),MATCH($D$2,'Malta Loop Info'!$B$1:$Z$1,0)),"No Port Info")</f>
        <v>13</v>
      </c>
      <c r="E7" s="13" t="str">
        <f t="shared" si="0"/>
        <v>Yes</v>
      </c>
      <c r="F7" s="13" t="str">
        <f t="shared" si="1"/>
        <v>Match</v>
      </c>
      <c r="G7" s="13">
        <f>IFERROR(INDEX('Malta Loop Info'!$B$2:$Z$300,MATCH(I7,'Malta Loop Info'!$A$2:$A$300,0),MATCH($G$2,'Malta Loop Info'!$B$1:$Z$1,0)),"No Cust ID")</f>
        <v>349</v>
      </c>
      <c r="H7" s="4"/>
      <c r="I7" t="s">
        <v>277</v>
      </c>
      <c r="J7" t="s">
        <v>261</v>
      </c>
      <c r="K7" s="1" t="s">
        <v>262</v>
      </c>
      <c r="L7">
        <v>13</v>
      </c>
      <c r="M7" t="s">
        <v>35</v>
      </c>
      <c r="N7" t="s">
        <v>35</v>
      </c>
      <c r="O7" s="18" t="s">
        <v>278</v>
      </c>
      <c r="P7" s="3" t="str">
        <f>IF($O7&lt;&gt;"N/A",TRIM(MID(SUBSTITUTE($O7,"/",REPT(" ",LEN($O7))),('Rochelle Audit Active Cust.'!P$2-1)*LEN($O7)+1,LEN($O7))),"")</f>
        <v>208.89.149.87</v>
      </c>
      <c r="Q7" s="3" t="str">
        <f>IF($O7&lt;&gt;"N/A",TRIM(MID(SUBSTITUTE($O7,"/",REPT(" ",LEN($O7))),('Rochelle Audit Active Cust.'!Q$2-1)*LEN($O7)+1,LEN($O7))),"")</f>
        <v>32</v>
      </c>
      <c r="R7" s="18" t="s">
        <v>279</v>
      </c>
      <c r="S7" t="s">
        <v>38</v>
      </c>
      <c r="T7" s="3" t="str">
        <f>IF($S7&lt;&gt;"N/A",TRIM(MID(SUBSTITUTE($S7,"/",REPT(" ",LEN($S7))),('Rochelle Audit Active Cust.'!T$2-1)*LEN($S7)+1,LEN($S7))),"")</f>
        <v/>
      </c>
      <c r="U7" s="3" t="str">
        <f>IF($S7&lt;&gt;"N/A",TRIM(MID(SUBSTITUTE($S7,"/",REPT(" ",LEN($S7))),('Rochelle Audit Active Cust.'!U$2-1)*LEN($S7)+1,LEN($S7))),"")</f>
        <v/>
      </c>
      <c r="V7" t="s">
        <v>38</v>
      </c>
      <c r="W7" t="s">
        <v>38</v>
      </c>
      <c r="X7" s="3" t="str">
        <f>IF($W7&lt;&gt;"N/A",TRIM(MID(SUBSTITUTE($W7,"/",REPT(" ",LEN($W7))),('Rochelle Audit Active Cust.'!X$2-1)*LEN($W7)+1,LEN($W7))),"")</f>
        <v/>
      </c>
      <c r="Y7" s="3" t="str">
        <f>IF($W7&lt;&gt;"N/A",TRIM(MID(SUBSTITUTE($W7,"/",REPT(" ",LEN($W7))),('Rochelle Audit Active Cust.'!Y$2-1)*LEN($W7)+1,LEN($W7))),"")</f>
        <v/>
      </c>
      <c r="Z7" t="s">
        <v>38</v>
      </c>
      <c r="AA7" t="s">
        <v>38</v>
      </c>
      <c r="AB7" s="3" t="str">
        <f>IF($AA7&lt;&gt;"N/A",TRIM(MID(SUBSTITUTE($AA7,"/",REPT(" ",LEN($AA7))),('Rochelle Audit Active Cust.'!AF$2-1)*LEN($AA7)+1,LEN($AA7))),"")</f>
        <v/>
      </c>
      <c r="AC7" s="3" t="str">
        <f>IF($AA7&lt;&gt;"N/A",TRIM(MID(SUBSTITUTE($AA7,"/",REPT(" ",LEN($AA7))),('Rochelle Audit Active Cust.'!AG$2-1)*LEN($AA7)+1,LEN($AA7))),"")</f>
        <v/>
      </c>
      <c r="AD7" t="s">
        <v>38</v>
      </c>
      <c r="AE7" s="18" t="s">
        <v>280</v>
      </c>
      <c r="AF7" s="3" t="str">
        <f>IF($AE7&lt;&gt;"N/A",TRIM(MID(SUBSTITUTE($AE7,"/",REPT(" ",LEN($AE7))),('Rochelle Audit Active Cust.'!AF$2-1)*LEN($AE7)+1,LEN($AE7))),"")</f>
        <v>172.19.40.13</v>
      </c>
      <c r="AG7" s="3" t="str">
        <f>IF($AE7&lt;&gt;"N/A",TRIM(MID(SUBSTITUTE($AE7,"/",REPT(" ",LEN($AE7))),('Rochelle Audit Active Cust.'!AG$2-1)*LEN($AE7)+1,LEN($AE7))),"")</f>
        <v>32</v>
      </c>
      <c r="AH7" s="18" t="s">
        <v>281</v>
      </c>
    </row>
    <row r="8" spans="1:34" x14ac:dyDescent="0.35">
      <c r="A8" s="11" t="str">
        <v>Marilyn Pelkowski</v>
      </c>
      <c r="B8" s="2"/>
      <c r="C8" s="13" t="str">
        <f>IFERROR(INDEX('Malta Loop Info'!$B$2:$Z$300,MATCH(I8,'Malta Loop Info'!$A$2:$A$300,0),MATCH($C$2,'Malta Loop Info'!$B$1:$Z$1,0)),"No Match")</f>
        <v>Malta_1_1</v>
      </c>
      <c r="D8" s="13">
        <f>IFERROR(INDEX('Malta Loop Info'!$B$2:$Z$300,MATCH(I8,'Malta Loop Info'!$A$2:$A$300,0),MATCH($D$2,'Malta Loop Info'!$B$1:$Z$1,0)),"No Port Info")</f>
        <v>27</v>
      </c>
      <c r="E8" s="13" t="str">
        <f t="shared" si="0"/>
        <v>Yes</v>
      </c>
      <c r="F8" s="13" t="str">
        <f t="shared" si="1"/>
        <v>No Match</v>
      </c>
      <c r="G8" s="13">
        <f>IFERROR(INDEX('Malta Loop Info'!$B$2:$Z$300,MATCH(I8,'Malta Loop Info'!$A$2:$A$300,0),MATCH($G$2,'Malta Loop Info'!$B$1:$Z$1,0)),"No Cust ID")</f>
        <v>363</v>
      </c>
      <c r="H8" s="4"/>
      <c r="I8" t="s">
        <v>282</v>
      </c>
      <c r="J8" t="s">
        <v>261</v>
      </c>
      <c r="K8" s="1" t="s">
        <v>262</v>
      </c>
      <c r="L8">
        <v>14</v>
      </c>
      <c r="M8" t="s">
        <v>35</v>
      </c>
      <c r="N8" t="s">
        <v>35</v>
      </c>
      <c r="O8" s="18" t="s">
        <v>283</v>
      </c>
      <c r="P8" s="3" t="str">
        <f>IF($O8&lt;&gt;"N/A",TRIM(MID(SUBSTITUTE($O8,"/",REPT(" ",LEN($O8))),('Rochelle Audit Active Cust.'!P$2-1)*LEN($O8)+1,LEN($O8))),"")</f>
        <v>208.89.149.147</v>
      </c>
      <c r="Q8" s="3" t="str">
        <f>IF($O8&lt;&gt;"N/A",TRIM(MID(SUBSTITUTE($O8,"/",REPT(" ",LEN($O8))),('Rochelle Audit Active Cust.'!Q$2-1)*LEN($O8)+1,LEN($O8))),"")</f>
        <v>32</v>
      </c>
      <c r="R8" s="18" t="s">
        <v>284</v>
      </c>
      <c r="S8" t="s">
        <v>38</v>
      </c>
      <c r="T8" s="3" t="str">
        <f>IF($S8&lt;&gt;"N/A",TRIM(MID(SUBSTITUTE($S8,"/",REPT(" ",LEN($S8))),('Rochelle Audit Active Cust.'!T$2-1)*LEN($S8)+1,LEN($S8))),"")</f>
        <v/>
      </c>
      <c r="U8" s="3" t="str">
        <f>IF($S8&lt;&gt;"N/A",TRIM(MID(SUBSTITUTE($S8,"/",REPT(" ",LEN($S8))),('Rochelle Audit Active Cust.'!U$2-1)*LEN($S8)+1,LEN($S8))),"")</f>
        <v/>
      </c>
      <c r="V8" t="s">
        <v>38</v>
      </c>
      <c r="W8" t="s">
        <v>38</v>
      </c>
      <c r="X8" s="3" t="str">
        <f>IF($W8&lt;&gt;"N/A",TRIM(MID(SUBSTITUTE($W8,"/",REPT(" ",LEN($W8))),('Rochelle Audit Active Cust.'!X$2-1)*LEN($W8)+1,LEN($W8))),"")</f>
        <v/>
      </c>
      <c r="Y8" s="3" t="str">
        <f>IF($W8&lt;&gt;"N/A",TRIM(MID(SUBSTITUTE($W8,"/",REPT(" ",LEN($W8))),('Rochelle Audit Active Cust.'!Y$2-1)*LEN($W8)+1,LEN($W8))),"")</f>
        <v/>
      </c>
      <c r="Z8" t="s">
        <v>38</v>
      </c>
      <c r="AA8" t="s">
        <v>38</v>
      </c>
      <c r="AB8" s="3" t="str">
        <f>IF($AA8&lt;&gt;"N/A",TRIM(MID(SUBSTITUTE($AA8,"/",REPT(" ",LEN($AA8))),('Rochelle Audit Active Cust.'!AF$2-1)*LEN($AA8)+1,LEN($AA8))),"")</f>
        <v/>
      </c>
      <c r="AC8" s="3" t="str">
        <f>IF($AA8&lt;&gt;"N/A",TRIM(MID(SUBSTITUTE($AA8,"/",REPT(" ",LEN($AA8))),('Rochelle Audit Active Cust.'!AG$2-1)*LEN($AA8)+1,LEN($AA8))),"")</f>
        <v/>
      </c>
      <c r="AD8" t="s">
        <v>38</v>
      </c>
      <c r="AE8" s="18" t="s">
        <v>285</v>
      </c>
      <c r="AF8" s="3" t="str">
        <f>IF($AE8&lt;&gt;"N/A",TRIM(MID(SUBSTITUTE($AE8,"/",REPT(" ",LEN($AE8))),('Rochelle Audit Active Cust.'!AF$2-1)*LEN($AE8)+1,LEN($AE8))),"")</f>
        <v>172.19.40.14</v>
      </c>
      <c r="AG8" s="3" t="str">
        <f>IF($AE8&lt;&gt;"N/A",TRIM(MID(SUBSTITUTE($AE8,"/",REPT(" ",LEN($AE8))),('Rochelle Audit Active Cust.'!AG$2-1)*LEN($AE8)+1,LEN($AE8))),"")</f>
        <v>32</v>
      </c>
      <c r="AH8" s="18" t="s">
        <v>286</v>
      </c>
    </row>
    <row r="9" spans="1:34" ht="15" customHeight="1" x14ac:dyDescent="0.35">
      <c r="A9" s="11" t="str">
        <v>Bridgette Elliott</v>
      </c>
      <c r="B9" s="2"/>
      <c r="C9" s="13" t="str">
        <f>IFERROR(INDEX('Malta Loop Info'!$B$2:$Z$300,MATCH(I9,'Malta Loop Info'!$A$2:$A$300,0),MATCH($C$2,'Malta Loop Info'!$B$1:$Z$1,0)),"No Match")</f>
        <v>Malta_1_1</v>
      </c>
      <c r="D9" s="13">
        <f>IFERROR(INDEX('Malta Loop Info'!$B$2:$Z$300,MATCH(I9,'Malta Loop Info'!$A$2:$A$300,0),MATCH($D$2,'Malta Loop Info'!$B$1:$Z$1,0)),"No Port Info")</f>
        <v>16</v>
      </c>
      <c r="E9" s="13" t="str">
        <f t="shared" si="0"/>
        <v>Yes</v>
      </c>
      <c r="F9" s="13" t="str">
        <f t="shared" si="1"/>
        <v>Match</v>
      </c>
      <c r="G9" s="13">
        <f>IFERROR(INDEX('Malta Loop Info'!$B$2:$Z$300,MATCH(I9,'Malta Loop Info'!$A$2:$A$300,0),MATCH($G$2,'Malta Loop Info'!$B$1:$Z$1,0)),"No Cust ID")</f>
        <v>352</v>
      </c>
      <c r="H9" s="4"/>
      <c r="I9" t="s">
        <v>287</v>
      </c>
      <c r="J9" t="s">
        <v>261</v>
      </c>
      <c r="K9" s="1" t="s">
        <v>262</v>
      </c>
      <c r="L9">
        <v>16</v>
      </c>
      <c r="M9" t="s">
        <v>35</v>
      </c>
      <c r="N9" t="s">
        <v>35</v>
      </c>
      <c r="O9" s="18" t="s">
        <v>288</v>
      </c>
      <c r="P9" s="3" t="str">
        <f>IF($O9&lt;&gt;"N/A",TRIM(MID(SUBSTITUTE($O9,"/",REPT(" ",LEN($O9))),('Rochelle Audit Active Cust.'!P$2-1)*LEN($O9)+1,LEN($O9))),"")</f>
        <v>208.89.149.48</v>
      </c>
      <c r="Q9" s="3" t="str">
        <f>IF($O9&lt;&gt;"N/A",TRIM(MID(SUBSTITUTE($O9,"/",REPT(" ",LEN($O9))),('Rochelle Audit Active Cust.'!Q$2-1)*LEN($O9)+1,LEN($O9))),"")</f>
        <v>32</v>
      </c>
      <c r="R9" s="18" t="s">
        <v>289</v>
      </c>
      <c r="S9" t="s">
        <v>38</v>
      </c>
      <c r="T9" s="3" t="str">
        <f>IF($S9&lt;&gt;"N/A",TRIM(MID(SUBSTITUTE($S9,"/",REPT(" ",LEN($S9))),('Rochelle Audit Active Cust.'!T$2-1)*LEN($S9)+1,LEN($S9))),"")</f>
        <v/>
      </c>
      <c r="U9" s="3" t="str">
        <f>IF($S9&lt;&gt;"N/A",TRIM(MID(SUBSTITUTE($S9,"/",REPT(" ",LEN($S9))),('Rochelle Audit Active Cust.'!U$2-1)*LEN($S9)+1,LEN($S9))),"")</f>
        <v/>
      </c>
      <c r="V9" t="s">
        <v>38</v>
      </c>
      <c r="W9" t="s">
        <v>38</v>
      </c>
      <c r="X9" s="3" t="str">
        <f>IF($W9&lt;&gt;"N/A",TRIM(MID(SUBSTITUTE($W9,"/",REPT(" ",LEN($W9))),('Rochelle Audit Active Cust.'!X$2-1)*LEN($W9)+1,LEN($W9))),"")</f>
        <v/>
      </c>
      <c r="Y9" s="3" t="str">
        <f>IF($W9&lt;&gt;"N/A",TRIM(MID(SUBSTITUTE($W9,"/",REPT(" ",LEN($W9))),('Rochelle Audit Active Cust.'!Y$2-1)*LEN($W9)+1,LEN($W9))),"")</f>
        <v/>
      </c>
      <c r="Z9" t="s">
        <v>38</v>
      </c>
      <c r="AA9" t="s">
        <v>38</v>
      </c>
      <c r="AB9" s="3" t="str">
        <f>IF($AA9&lt;&gt;"N/A",TRIM(MID(SUBSTITUTE($AA9,"/",REPT(" ",LEN($AA9))),('Rochelle Audit Active Cust.'!AF$2-1)*LEN($AA9)+1,LEN($AA9))),"")</f>
        <v/>
      </c>
      <c r="AC9" s="3" t="str">
        <f>IF($AA9&lt;&gt;"N/A",TRIM(MID(SUBSTITUTE($AA9,"/",REPT(" ",LEN($AA9))),('Rochelle Audit Active Cust.'!AG$2-1)*LEN($AA9)+1,LEN($AA9))),"")</f>
        <v/>
      </c>
      <c r="AD9" t="s">
        <v>38</v>
      </c>
      <c r="AE9" s="18" t="s">
        <v>38</v>
      </c>
      <c r="AF9" s="3" t="str">
        <f>IF($AE9&lt;&gt;"N/A",TRIM(MID(SUBSTITUTE($AE9,"/",REPT(" ",LEN($AE9))),('Rochelle Audit Active Cust.'!AF$2-1)*LEN($AE9)+1,LEN($AE9))),"")</f>
        <v/>
      </c>
      <c r="AG9" s="3" t="str">
        <f>IF($AE9&lt;&gt;"N/A",TRIM(MID(SUBSTITUTE($AE9,"/",REPT(" ",LEN($AE9))),('Rochelle Audit Active Cust.'!AG$2-1)*LEN($AE9)+1,LEN($AE9))),"")</f>
        <v/>
      </c>
      <c r="AH9" s="18" t="s">
        <v>38</v>
      </c>
    </row>
    <row r="10" spans="1:34" x14ac:dyDescent="0.35">
      <c r="A10" s="11" t="str">
        <v>Kerry Mellott</v>
      </c>
      <c r="B10" s="2"/>
      <c r="C10" s="13" t="str">
        <f>IFERROR(INDEX('Malta Loop Info'!$B$2:$Z$300,MATCH(I10,'Malta Loop Info'!$A$2:$A$300,0),MATCH($C$2,'Malta Loop Info'!$B$1:$Z$1,0)),"No Match")</f>
        <v>Malta_1_1</v>
      </c>
      <c r="D10" s="13">
        <f>IFERROR(INDEX('Malta Loop Info'!$B$2:$Z$300,MATCH(I10,'Malta Loop Info'!$A$2:$A$300,0),MATCH($D$2,'Malta Loop Info'!$B$1:$Z$1,0)),"No Port Info")</f>
        <v>18</v>
      </c>
      <c r="E10" s="13" t="str">
        <f t="shared" si="0"/>
        <v>Yes</v>
      </c>
      <c r="F10" s="13" t="str">
        <f t="shared" si="1"/>
        <v>Match</v>
      </c>
      <c r="G10" s="13">
        <f>IFERROR(INDEX('Malta Loop Info'!$B$2:$Z$300,MATCH(I10,'Malta Loop Info'!$A$2:$A$300,0),MATCH($G$2,'Malta Loop Info'!$B$1:$Z$1,0)),"No Cust ID")</f>
        <v>354</v>
      </c>
      <c r="H10" s="4"/>
      <c r="I10" t="s">
        <v>290</v>
      </c>
      <c r="J10" t="s">
        <v>261</v>
      </c>
      <c r="K10" s="1" t="s">
        <v>262</v>
      </c>
      <c r="L10">
        <v>18</v>
      </c>
      <c r="M10" t="s">
        <v>35</v>
      </c>
      <c r="N10" t="s">
        <v>35</v>
      </c>
      <c r="O10" s="18" t="s">
        <v>291</v>
      </c>
      <c r="P10" s="3" t="str">
        <f>IF($O10&lt;&gt;"N/A",TRIM(MID(SUBSTITUTE($O10,"/",REPT(" ",LEN($O10))),('Rochelle Audit Active Cust.'!P$2-1)*LEN($O10)+1,LEN($O10))),"")</f>
        <v>208.89.149.70</v>
      </c>
      <c r="Q10" s="3" t="str">
        <f>IF($O10&lt;&gt;"N/A",TRIM(MID(SUBSTITUTE($O10,"/",REPT(" ",LEN($O10))),('Rochelle Audit Active Cust.'!Q$2-1)*LEN($O10)+1,LEN($O10))),"")</f>
        <v>32</v>
      </c>
      <c r="R10" s="18" t="s">
        <v>292</v>
      </c>
      <c r="S10" t="s">
        <v>38</v>
      </c>
      <c r="T10" s="3" t="str">
        <f>IF($S10&lt;&gt;"N/A",TRIM(MID(SUBSTITUTE($S10,"/",REPT(" ",LEN($S10))),('Rochelle Audit Active Cust.'!T$2-1)*LEN($S10)+1,LEN($S10))),"")</f>
        <v/>
      </c>
      <c r="U10" s="3" t="str">
        <f>IF($S10&lt;&gt;"N/A",TRIM(MID(SUBSTITUTE($S10,"/",REPT(" ",LEN($S10))),('Rochelle Audit Active Cust.'!U$2-1)*LEN($S10)+1,LEN($S10))),"")</f>
        <v/>
      </c>
      <c r="V10" t="s">
        <v>38</v>
      </c>
      <c r="W10" t="s">
        <v>38</v>
      </c>
      <c r="X10" s="3" t="str">
        <f>IF($W10&lt;&gt;"N/A",TRIM(MID(SUBSTITUTE($W10,"/",REPT(" ",LEN($W10))),('Rochelle Audit Active Cust.'!X$2-1)*LEN($W10)+1,LEN($W10))),"")</f>
        <v/>
      </c>
      <c r="Y10" s="3" t="str">
        <f>IF($W10&lt;&gt;"N/A",TRIM(MID(SUBSTITUTE($W10,"/",REPT(" ",LEN($W10))),('Rochelle Audit Active Cust.'!Y$2-1)*LEN($W10)+1,LEN($W10))),"")</f>
        <v/>
      </c>
      <c r="Z10" t="s">
        <v>38</v>
      </c>
      <c r="AA10" t="s">
        <v>38</v>
      </c>
      <c r="AB10" s="3" t="str">
        <f>IF($AA10&lt;&gt;"N/A",TRIM(MID(SUBSTITUTE($AA10,"/",REPT(" ",LEN($AA10))),('Rochelle Audit Active Cust.'!AF$2-1)*LEN($AA10)+1,LEN($AA10))),"")</f>
        <v/>
      </c>
      <c r="AC10" s="3" t="str">
        <f>IF($AA10&lt;&gt;"N/A",TRIM(MID(SUBSTITUTE($AA10,"/",REPT(" ",LEN($AA10))),('Rochelle Audit Active Cust.'!AG$2-1)*LEN($AA10)+1,LEN($AA10))),"")</f>
        <v/>
      </c>
      <c r="AD10" t="s">
        <v>38</v>
      </c>
      <c r="AE10" s="18" t="s">
        <v>293</v>
      </c>
      <c r="AF10" s="3" t="str">
        <f>IF($AE10&lt;&gt;"N/A",TRIM(MID(SUBSTITUTE($AE10,"/",REPT(" ",LEN($AE10))),('Rochelle Audit Active Cust.'!AF$2-1)*LEN($AE10)+1,LEN($AE10))),"")</f>
        <v>172.19.40.18</v>
      </c>
      <c r="AG10" s="3" t="str">
        <f>IF($AE10&lt;&gt;"N/A",TRIM(MID(SUBSTITUTE($AE10,"/",REPT(" ",LEN($AE10))),('Rochelle Audit Active Cust.'!AG$2-1)*LEN($AE10)+1,LEN($AE10))),"")</f>
        <v>32</v>
      </c>
      <c r="AH10" s="17" t="s">
        <v>294</v>
      </c>
    </row>
    <row r="11" spans="1:34" x14ac:dyDescent="0.35">
      <c r="A11" s="11" t="str">
        <v>Martha's Kitchen</v>
      </c>
      <c r="B11" s="2"/>
      <c r="C11" s="13" t="str">
        <f>IFERROR(INDEX('Malta Loop Info'!$B$2:$Z$300,MATCH(I11,'Malta Loop Info'!$A$2:$A$300,0),MATCH($C$2,'Malta Loop Info'!$B$1:$Z$1,0)),"No Match")</f>
        <v>Malta_1_1</v>
      </c>
      <c r="D11" s="13">
        <f>IFERROR(INDEX('Malta Loop Info'!$B$2:$Z$300,MATCH(I11,'Malta Loop Info'!$A$2:$A$300,0),MATCH($D$2,'Malta Loop Info'!$B$1:$Z$1,0)),"No Port Info")</f>
        <v>23</v>
      </c>
      <c r="E11" s="13" t="str">
        <f t="shared" si="0"/>
        <v>Yes</v>
      </c>
      <c r="F11" s="13" t="str">
        <f t="shared" si="1"/>
        <v>Match</v>
      </c>
      <c r="G11" s="13">
        <f>IFERROR(INDEX('Malta Loop Info'!$B$2:$Z$300,MATCH(I11,'Malta Loop Info'!$A$2:$A$300,0),MATCH($G$2,'Malta Loop Info'!$B$1:$Z$1,0)),"No Cust ID")</f>
        <v>359</v>
      </c>
      <c r="H11" s="4"/>
      <c r="I11" t="s">
        <v>295</v>
      </c>
      <c r="J11" t="s">
        <v>261</v>
      </c>
      <c r="K11" s="1" t="s">
        <v>262</v>
      </c>
      <c r="L11">
        <v>23</v>
      </c>
      <c r="M11" t="s">
        <v>35</v>
      </c>
      <c r="N11" t="s">
        <v>35</v>
      </c>
      <c r="O11" s="18" t="s">
        <v>296</v>
      </c>
      <c r="P11" s="3" t="str">
        <f>IF($O11&lt;&gt;"N/A",TRIM(MID(SUBSTITUTE($O11,"/",REPT(" ",LEN($O11))),('Rochelle Audit Active Cust.'!P$2-1)*LEN($O11)+1,LEN($O11))),"")</f>
        <v>208.89.149.62</v>
      </c>
      <c r="Q11" s="3" t="str">
        <f>IF($O11&lt;&gt;"N/A",TRIM(MID(SUBSTITUTE($O11,"/",REPT(" ",LEN($O11))),('Rochelle Audit Active Cust.'!Q$2-1)*LEN($O11)+1,LEN($O11))),"")</f>
        <v>32</v>
      </c>
      <c r="R11" s="18" t="s">
        <v>297</v>
      </c>
      <c r="S11" t="s">
        <v>38</v>
      </c>
      <c r="T11" s="3" t="str">
        <f>IF($S11&lt;&gt;"N/A",TRIM(MID(SUBSTITUTE($S11,"/",REPT(" ",LEN($S11))),('Rochelle Audit Active Cust.'!T$2-1)*LEN($S11)+1,LEN($S11))),"")</f>
        <v/>
      </c>
      <c r="U11" s="3" t="str">
        <f>IF($S11&lt;&gt;"N/A",TRIM(MID(SUBSTITUTE($S11,"/",REPT(" ",LEN($S11))),('Rochelle Audit Active Cust.'!U$2-1)*LEN($S11)+1,LEN($S11))),"")</f>
        <v/>
      </c>
      <c r="V11" t="s">
        <v>38</v>
      </c>
      <c r="W11" t="s">
        <v>38</v>
      </c>
      <c r="X11" s="3" t="str">
        <f>IF($W11&lt;&gt;"N/A",TRIM(MID(SUBSTITUTE($W11,"/",REPT(" ",LEN($W11))),('Rochelle Audit Active Cust.'!X$2-1)*LEN($W11)+1,LEN($W11))),"")</f>
        <v/>
      </c>
      <c r="Y11" s="3" t="str">
        <f>IF($W11&lt;&gt;"N/A",TRIM(MID(SUBSTITUTE($W11,"/",REPT(" ",LEN($W11))),('Rochelle Audit Active Cust.'!Y$2-1)*LEN($W11)+1,LEN($W11))),"")</f>
        <v/>
      </c>
      <c r="Z11" t="s">
        <v>38</v>
      </c>
      <c r="AA11" t="s">
        <v>38</v>
      </c>
      <c r="AB11" s="3" t="str">
        <f>IF($AA11&lt;&gt;"N/A",TRIM(MID(SUBSTITUTE($AA11,"/",REPT(" ",LEN($AA11))),('Rochelle Audit Active Cust.'!AF$2-1)*LEN($AA11)+1,LEN($AA11))),"")</f>
        <v/>
      </c>
      <c r="AC11" s="3" t="str">
        <f>IF($AA11&lt;&gt;"N/A",TRIM(MID(SUBSTITUTE($AA11,"/",REPT(" ",LEN($AA11))),('Rochelle Audit Active Cust.'!AG$2-1)*LEN($AA11)+1,LEN($AA11))),"")</f>
        <v/>
      </c>
      <c r="AD11" t="s">
        <v>38</v>
      </c>
      <c r="AE11" s="18" t="s">
        <v>38</v>
      </c>
      <c r="AF11" s="3" t="str">
        <f>IF($AE11&lt;&gt;"N/A",TRIM(MID(SUBSTITUTE($AE11,"/",REPT(" ",LEN($AE11))),('Rochelle Audit Active Cust.'!AF$2-1)*LEN($AE11)+1,LEN($AE11))),"")</f>
        <v/>
      </c>
      <c r="AG11" s="3" t="str">
        <f>IF($AE11&lt;&gt;"N/A",TRIM(MID(SUBSTITUTE($AE11,"/",REPT(" ",LEN($AE11))),('Rochelle Audit Active Cust.'!AG$2-1)*LEN($AE11)+1,LEN($AE11))),"")</f>
        <v/>
      </c>
      <c r="AH11" s="18" t="s">
        <v>38</v>
      </c>
    </row>
    <row r="12" spans="1:34" x14ac:dyDescent="0.35">
      <c r="A12" s="11" t="str">
        <v>Anne Phelps</v>
      </c>
      <c r="B12" s="2"/>
      <c r="C12" s="13" t="str">
        <f>IFERROR(INDEX('Malta Loop Info'!$B$2:$Z$300,MATCH(I12,'Malta Loop Info'!$A$2:$A$300,0),MATCH($C$2,'Malta Loop Info'!$B$1:$Z$1,0)),"No Match")</f>
        <v>Malta_1_1</v>
      </c>
      <c r="D12" s="13">
        <f>IFERROR(INDEX('Malta Loop Info'!$B$2:$Z$300,MATCH(I12,'Malta Loop Info'!$A$2:$A$300,0),MATCH($D$2,'Malta Loop Info'!$B$1:$Z$1,0)),"No Port Info")</f>
        <v>26</v>
      </c>
      <c r="E12" s="13" t="str">
        <f t="shared" si="0"/>
        <v>Yes</v>
      </c>
      <c r="F12" s="13" t="str">
        <f t="shared" si="1"/>
        <v>Match</v>
      </c>
      <c r="G12" s="13">
        <f>IFERROR(INDEX('Malta Loop Info'!$B$2:$Z$300,MATCH(I12,'Malta Loop Info'!$A$2:$A$300,0),MATCH($G$2,'Malta Loop Info'!$B$1:$Z$1,0)),"No Cust ID")</f>
        <v>362</v>
      </c>
      <c r="H12" s="4"/>
      <c r="I12" t="s">
        <v>298</v>
      </c>
      <c r="J12" t="s">
        <v>261</v>
      </c>
      <c r="K12" s="1" t="s">
        <v>262</v>
      </c>
      <c r="L12">
        <v>26</v>
      </c>
      <c r="M12" t="s">
        <v>35</v>
      </c>
      <c r="N12" t="s">
        <v>35</v>
      </c>
      <c r="O12" s="18" t="s">
        <v>299</v>
      </c>
      <c r="P12" s="3" t="str">
        <f>IF($O12&lt;&gt;"N/A",TRIM(MID(SUBSTITUTE($O12,"/",REPT(" ",LEN($O12))),('Rochelle Audit Active Cust.'!P$2-1)*LEN($O12)+1,LEN($O12))),"")</f>
        <v>208.89.149.75</v>
      </c>
      <c r="Q12" s="3" t="str">
        <f>IF($O12&lt;&gt;"N/A",TRIM(MID(SUBSTITUTE($O12,"/",REPT(" ",LEN($O12))),('Rochelle Audit Active Cust.'!Q$2-1)*LEN($O12)+1,LEN($O12))),"")</f>
        <v>32</v>
      </c>
      <c r="R12" s="18" t="s">
        <v>300</v>
      </c>
      <c r="S12" t="s">
        <v>38</v>
      </c>
      <c r="T12" s="3" t="str">
        <f>IF($S12&lt;&gt;"N/A",TRIM(MID(SUBSTITUTE($S12,"/",REPT(" ",LEN($S12))),('Rochelle Audit Active Cust.'!T$2-1)*LEN($S12)+1,LEN($S12))),"")</f>
        <v/>
      </c>
      <c r="U12" s="3" t="str">
        <f>IF($S12&lt;&gt;"N/A",TRIM(MID(SUBSTITUTE($S12,"/",REPT(" ",LEN($S12))),('Rochelle Audit Active Cust.'!U$2-1)*LEN($S12)+1,LEN($S12))),"")</f>
        <v/>
      </c>
      <c r="V12" t="s">
        <v>38</v>
      </c>
      <c r="W12" t="s">
        <v>38</v>
      </c>
      <c r="X12" s="3" t="str">
        <f>IF($W12&lt;&gt;"N/A",TRIM(MID(SUBSTITUTE($W12,"/",REPT(" ",LEN($W12))),('Rochelle Audit Active Cust.'!X$2-1)*LEN($W12)+1,LEN($W12))),"")</f>
        <v/>
      </c>
      <c r="Y12" s="3" t="str">
        <f>IF($W12&lt;&gt;"N/A",TRIM(MID(SUBSTITUTE($W12,"/",REPT(" ",LEN($W12))),('Rochelle Audit Active Cust.'!Y$2-1)*LEN($W12)+1,LEN($W12))),"")</f>
        <v/>
      </c>
      <c r="Z12" t="s">
        <v>38</v>
      </c>
      <c r="AA12" t="s">
        <v>38</v>
      </c>
      <c r="AB12" s="3" t="str">
        <f>IF($AA12&lt;&gt;"N/A",TRIM(MID(SUBSTITUTE($AA12,"/",REPT(" ",LEN($AA12))),('Rochelle Audit Active Cust.'!AF$2-1)*LEN($AA12)+1,LEN($AA12))),"")</f>
        <v/>
      </c>
      <c r="AC12" s="3" t="str">
        <f>IF($AA12&lt;&gt;"N/A",TRIM(MID(SUBSTITUTE($AA12,"/",REPT(" ",LEN($AA12))),('Rochelle Audit Active Cust.'!AG$2-1)*LEN($AA12)+1,LEN($AA12))),"")</f>
        <v/>
      </c>
      <c r="AD12" t="s">
        <v>38</v>
      </c>
      <c r="AE12" s="18" t="s">
        <v>38</v>
      </c>
      <c r="AF12" s="3" t="str">
        <f>IF($AE12&lt;&gt;"N/A",TRIM(MID(SUBSTITUTE($AE12,"/",REPT(" ",LEN($AE12))),('Rochelle Audit Active Cust.'!AF$2-1)*LEN($AE12)+1,LEN($AE12))),"")</f>
        <v/>
      </c>
      <c r="AG12" s="3" t="str">
        <f>IF($AE12&lt;&gt;"N/A",TRIM(MID(SUBSTITUTE($AE12,"/",REPT(" ",LEN($AE12))),('Rochelle Audit Active Cust.'!AG$2-1)*LEN($AE12)+1,LEN($AE12))),"")</f>
        <v/>
      </c>
      <c r="AH12" s="18" t="s">
        <v>38</v>
      </c>
    </row>
    <row r="13" spans="1:34" x14ac:dyDescent="0.35">
      <c r="A13" s="11" t="str">
        <v>Ben Sowa</v>
      </c>
      <c r="B13" s="2"/>
      <c r="C13" s="13" t="str">
        <f>IFERROR(INDEX('Malta Loop Info'!$B$2:$Z$300,MATCH(I13,'Malta Loop Info'!$A$2:$A$300,0),MATCH($C$2,'Malta Loop Info'!$B$1:$Z$1,0)),"No Match")</f>
        <v>Malta_1_1</v>
      </c>
      <c r="D13" s="13">
        <f>IFERROR(INDEX('Malta Loop Info'!$B$2:$Z$300,MATCH(I13,'Malta Loop Info'!$A$2:$A$300,0),MATCH($D$2,'Malta Loop Info'!$B$1:$Z$1,0)),"No Port Info")</f>
        <v>31</v>
      </c>
      <c r="E13" s="13" t="str">
        <f t="shared" si="0"/>
        <v>Yes</v>
      </c>
      <c r="F13" s="13" t="str">
        <f t="shared" si="1"/>
        <v>Match</v>
      </c>
      <c r="G13" s="13">
        <f>IFERROR(INDEX('Malta Loop Info'!$B$2:$Z$300,MATCH(I13,'Malta Loop Info'!$A$2:$A$300,0),MATCH($G$2,'Malta Loop Info'!$B$1:$Z$1,0)),"No Cust ID")</f>
        <v>367</v>
      </c>
      <c r="H13" s="4"/>
      <c r="I13" t="s">
        <v>301</v>
      </c>
      <c r="J13" t="s">
        <v>261</v>
      </c>
      <c r="K13" s="1" t="s">
        <v>262</v>
      </c>
      <c r="L13">
        <v>31</v>
      </c>
      <c r="M13" t="s">
        <v>35</v>
      </c>
      <c r="N13" t="s">
        <v>35</v>
      </c>
      <c r="O13" s="18" t="s">
        <v>302</v>
      </c>
      <c r="P13" s="3" t="str">
        <f>IF($O13&lt;&gt;"N/A",TRIM(MID(SUBSTITUTE($O13,"/",REPT(" ",LEN($O13))),('Rochelle Audit Active Cust.'!P$2-1)*LEN($O13)+1,LEN($O13))),"")</f>
        <v>208.89.149.5</v>
      </c>
      <c r="Q13" s="3" t="str">
        <f>IF($O13&lt;&gt;"N/A",TRIM(MID(SUBSTITUTE($O13,"/",REPT(" ",LEN($O13))),('Rochelle Audit Active Cust.'!Q$2-1)*LEN($O13)+1,LEN($O13))),"")</f>
        <v>32</v>
      </c>
      <c r="R13" s="18" t="s">
        <v>303</v>
      </c>
      <c r="S13" t="s">
        <v>38</v>
      </c>
      <c r="T13" s="3" t="str">
        <f>IF($S13&lt;&gt;"N/A",TRIM(MID(SUBSTITUTE($S13,"/",REPT(" ",LEN($S13))),('Rochelle Audit Active Cust.'!T$2-1)*LEN($S13)+1,LEN($S13))),"")</f>
        <v/>
      </c>
      <c r="U13" s="3" t="str">
        <f>IF($S13&lt;&gt;"N/A",TRIM(MID(SUBSTITUTE($S13,"/",REPT(" ",LEN($S13))),('Rochelle Audit Active Cust.'!U$2-1)*LEN($S13)+1,LEN($S13))),"")</f>
        <v/>
      </c>
      <c r="V13" t="s">
        <v>38</v>
      </c>
      <c r="W13" t="s">
        <v>38</v>
      </c>
      <c r="X13" s="3" t="str">
        <f>IF($W13&lt;&gt;"N/A",TRIM(MID(SUBSTITUTE($W13,"/",REPT(" ",LEN($W13))),('Rochelle Audit Active Cust.'!X$2-1)*LEN($W13)+1,LEN($W13))),"")</f>
        <v/>
      </c>
      <c r="Y13" s="3" t="str">
        <f>IF($W13&lt;&gt;"N/A",TRIM(MID(SUBSTITUTE($W13,"/",REPT(" ",LEN($W13))),('Rochelle Audit Active Cust.'!Y$2-1)*LEN($W13)+1,LEN($W13))),"")</f>
        <v/>
      </c>
      <c r="Z13" t="s">
        <v>38</v>
      </c>
      <c r="AA13" t="s">
        <v>38</v>
      </c>
      <c r="AB13" s="3" t="str">
        <f>IF($AA13&lt;&gt;"N/A",TRIM(MID(SUBSTITUTE($AA13,"/",REPT(" ",LEN($AA13))),('Rochelle Audit Active Cust.'!AF$2-1)*LEN($AA13)+1,LEN($AA13))),"")</f>
        <v/>
      </c>
      <c r="AC13" s="3" t="str">
        <f>IF($AA13&lt;&gt;"N/A",TRIM(MID(SUBSTITUTE($AA13,"/",REPT(" ",LEN($AA13))),('Rochelle Audit Active Cust.'!AG$2-1)*LEN($AA13)+1,LEN($AA13))),"")</f>
        <v/>
      </c>
      <c r="AD13" t="s">
        <v>38</v>
      </c>
      <c r="AE13" s="18" t="s">
        <v>38</v>
      </c>
      <c r="AF13" s="3" t="str">
        <f>IF($AE13&lt;&gt;"N/A",TRIM(MID(SUBSTITUTE($AE13,"/",REPT(" ",LEN($AE13))),('Rochelle Audit Active Cust.'!AF$2-1)*LEN($AE13)+1,LEN($AE13))),"")</f>
        <v/>
      </c>
      <c r="AG13" s="3" t="str">
        <f>IF($AE13&lt;&gt;"N/A",TRIM(MID(SUBSTITUTE($AE13,"/",REPT(" ",LEN($AE13))),('Rochelle Audit Active Cust.'!AG$2-1)*LEN($AE13)+1,LEN($AE13))),"")</f>
        <v/>
      </c>
      <c r="AH13" s="18" t="s">
        <v>38</v>
      </c>
    </row>
    <row r="14" spans="1:34" x14ac:dyDescent="0.35">
      <c r="A14" s="11" t="str">
        <v>Ann Anderson</v>
      </c>
      <c r="B14" s="2"/>
      <c r="C14" s="13" t="str">
        <f>IFERROR(INDEX('Malta Loop Info'!$B$2:$Z$300,MATCH(I14,'Malta Loop Info'!$A$2:$A$300,0),MATCH($C$2,'Malta Loop Info'!$B$1:$Z$1,0)),"No Match")</f>
        <v>Malta_1_1</v>
      </c>
      <c r="D14" s="13">
        <f>IFERROR(INDEX('Malta Loop Info'!$B$2:$Z$300,MATCH(I14,'Malta Loop Info'!$A$2:$A$300,0),MATCH($D$2,'Malta Loop Info'!$B$1:$Z$1,0)),"No Port Info")</f>
        <v>33</v>
      </c>
      <c r="E14" s="13" t="str">
        <f t="shared" si="0"/>
        <v>Yes</v>
      </c>
      <c r="F14" s="13" t="str">
        <f t="shared" si="1"/>
        <v>Match</v>
      </c>
      <c r="G14" s="13">
        <f>IFERROR(INDEX('Malta Loop Info'!$B$2:$Z$300,MATCH(I14,'Malta Loop Info'!$A$2:$A$300,0),MATCH($G$2,'Malta Loop Info'!$B$1:$Z$1,0)),"No Cust ID")</f>
        <v>369</v>
      </c>
      <c r="H14" s="4"/>
      <c r="I14" t="s">
        <v>304</v>
      </c>
      <c r="J14" t="s">
        <v>261</v>
      </c>
      <c r="K14" s="1" t="s">
        <v>262</v>
      </c>
      <c r="L14">
        <v>33</v>
      </c>
      <c r="M14" t="s">
        <v>35</v>
      </c>
      <c r="N14" t="s">
        <v>35</v>
      </c>
      <c r="O14" s="18" t="s">
        <v>305</v>
      </c>
      <c r="P14" s="3" t="str">
        <f>IF($O14&lt;&gt;"N/A",TRIM(MID(SUBSTITUTE($O14,"/",REPT(" ",LEN($O14))),('Rochelle Audit Active Cust.'!P$2-1)*LEN($O14)+1,LEN($O14))),"")</f>
        <v>208.89.149.3</v>
      </c>
      <c r="Q14" s="3" t="str">
        <f>IF($O14&lt;&gt;"N/A",TRIM(MID(SUBSTITUTE($O14,"/",REPT(" ",LEN($O14))),('Rochelle Audit Active Cust.'!Q$2-1)*LEN($O14)+1,LEN($O14))),"")</f>
        <v>32</v>
      </c>
      <c r="R14" s="18" t="s">
        <v>306</v>
      </c>
      <c r="S14" t="s">
        <v>38</v>
      </c>
      <c r="T14" s="3" t="str">
        <f>IF($S14&lt;&gt;"N/A",TRIM(MID(SUBSTITUTE($S14,"/",REPT(" ",LEN($S14))),('Rochelle Audit Active Cust.'!T$2-1)*LEN($S14)+1,LEN($S14))),"")</f>
        <v/>
      </c>
      <c r="U14" s="3" t="str">
        <f>IF($S14&lt;&gt;"N/A",TRIM(MID(SUBSTITUTE($S14,"/",REPT(" ",LEN($S14))),('Rochelle Audit Active Cust.'!U$2-1)*LEN($S14)+1,LEN($S14))),"")</f>
        <v/>
      </c>
      <c r="V14" t="s">
        <v>38</v>
      </c>
      <c r="W14" t="s">
        <v>38</v>
      </c>
      <c r="X14" s="3" t="str">
        <f>IF($W14&lt;&gt;"N/A",TRIM(MID(SUBSTITUTE($W14,"/",REPT(" ",LEN($W14))),('Rochelle Audit Active Cust.'!X$2-1)*LEN($W14)+1,LEN($W14))),"")</f>
        <v/>
      </c>
      <c r="Y14" s="3" t="str">
        <f>IF($W14&lt;&gt;"N/A",TRIM(MID(SUBSTITUTE($W14,"/",REPT(" ",LEN($W14))),('Rochelle Audit Active Cust.'!Y$2-1)*LEN($W14)+1,LEN($W14))),"")</f>
        <v/>
      </c>
      <c r="Z14" t="s">
        <v>38</v>
      </c>
      <c r="AA14" t="s">
        <v>38</v>
      </c>
      <c r="AB14" s="3" t="str">
        <f>IF($AA14&lt;&gt;"N/A",TRIM(MID(SUBSTITUTE($AA14,"/",REPT(" ",LEN($AA14))),('Rochelle Audit Active Cust.'!AF$2-1)*LEN($AA14)+1,LEN($AA14))),"")</f>
        <v/>
      </c>
      <c r="AC14" s="3" t="str">
        <f>IF($AA14&lt;&gt;"N/A",TRIM(MID(SUBSTITUTE($AA14,"/",REPT(" ",LEN($AA14))),('Rochelle Audit Active Cust.'!AG$2-1)*LEN($AA14)+1,LEN($AA14))),"")</f>
        <v/>
      </c>
      <c r="AD14" t="s">
        <v>38</v>
      </c>
      <c r="AE14" s="18" t="s">
        <v>38</v>
      </c>
      <c r="AF14" s="3" t="str">
        <f>IF($AE14&lt;&gt;"N/A",TRIM(MID(SUBSTITUTE($AE14,"/",REPT(" ",LEN($AE14))),('Rochelle Audit Active Cust.'!AF$2-1)*LEN($AE14)+1,LEN($AE14))),"")</f>
        <v/>
      </c>
      <c r="AG14" s="3" t="str">
        <f>IF($AE14&lt;&gt;"N/A",TRIM(MID(SUBSTITUTE($AE14,"/",REPT(" ",LEN($AE14))),('Rochelle Audit Active Cust.'!AG$2-1)*LEN($AE14)+1,LEN($AE14))),"")</f>
        <v/>
      </c>
      <c r="AH14" s="18" t="s">
        <v>38</v>
      </c>
    </row>
    <row r="15" spans="1:34" x14ac:dyDescent="0.35">
      <c r="A15" s="11" t="str">
        <v>Carol Sandberg</v>
      </c>
      <c r="B15" s="2"/>
      <c r="C15" s="13" t="str">
        <f>IFERROR(INDEX('Malta Loop Info'!$B$2:$Z$300,MATCH(I15,'Malta Loop Info'!$A$2:$A$300,0),MATCH($C$2,'Malta Loop Info'!$B$1:$Z$1,0)),"No Match")</f>
        <v>Malta_1_1</v>
      </c>
      <c r="D15" s="13">
        <f>IFERROR(INDEX('Malta Loop Info'!$B$2:$Z$300,MATCH(I15,'Malta Loop Info'!$A$2:$A$300,0),MATCH($D$2,'Malta Loop Info'!$B$1:$Z$1,0)),"No Port Info")</f>
        <v>36</v>
      </c>
      <c r="E15" s="13" t="str">
        <f t="shared" si="0"/>
        <v>Yes</v>
      </c>
      <c r="F15" s="13" t="str">
        <f t="shared" si="1"/>
        <v>Match</v>
      </c>
      <c r="G15" s="13">
        <f>IFERROR(INDEX('Malta Loop Info'!$B$2:$Z$300,MATCH(I15,'Malta Loop Info'!$A$2:$A$300,0),MATCH($G$2,'Malta Loop Info'!$B$1:$Z$1,0)),"No Cust ID")</f>
        <v>372</v>
      </c>
      <c r="H15" s="4"/>
      <c r="I15" t="s">
        <v>307</v>
      </c>
      <c r="J15" t="s">
        <v>261</v>
      </c>
      <c r="K15" s="1" t="s">
        <v>262</v>
      </c>
      <c r="L15">
        <v>36</v>
      </c>
      <c r="M15" t="s">
        <v>35</v>
      </c>
      <c r="N15" t="s">
        <v>35</v>
      </c>
      <c r="O15" s="18" t="s">
        <v>308</v>
      </c>
      <c r="P15" s="3" t="str">
        <f>IF($O15&lt;&gt;"N/A",TRIM(MID(SUBSTITUTE($O15,"/",REPT(" ",LEN($O15))),('Rochelle Audit Active Cust.'!P$2-1)*LEN($O15)+1,LEN($O15))),"")</f>
        <v>208.89.149.36</v>
      </c>
      <c r="Q15" s="3" t="str">
        <f>IF($O15&lt;&gt;"N/A",TRIM(MID(SUBSTITUTE($O15,"/",REPT(" ",LEN($O15))),('Rochelle Audit Active Cust.'!Q$2-1)*LEN($O15)+1,LEN($O15))),"")</f>
        <v>32</v>
      </c>
      <c r="R15" s="17" t="s">
        <v>309</v>
      </c>
      <c r="S15" t="s">
        <v>38</v>
      </c>
      <c r="T15" s="3" t="str">
        <f>IF($S15&lt;&gt;"N/A",TRIM(MID(SUBSTITUTE($S15,"/",REPT(" ",LEN($S15))),('Rochelle Audit Active Cust.'!T$2-1)*LEN($S15)+1,LEN($S15))),"")</f>
        <v/>
      </c>
      <c r="U15" s="3" t="str">
        <f>IF($S15&lt;&gt;"N/A",TRIM(MID(SUBSTITUTE($S15,"/",REPT(" ",LEN($S15))),('Rochelle Audit Active Cust.'!U$2-1)*LEN($S15)+1,LEN($S15))),"")</f>
        <v/>
      </c>
      <c r="V15" t="s">
        <v>38</v>
      </c>
      <c r="W15" t="s">
        <v>38</v>
      </c>
      <c r="X15" s="3" t="str">
        <f>IF($W15&lt;&gt;"N/A",TRIM(MID(SUBSTITUTE($W15,"/",REPT(" ",LEN($W15))),('Rochelle Audit Active Cust.'!X$2-1)*LEN($W15)+1,LEN($W15))),"")</f>
        <v/>
      </c>
      <c r="Y15" s="3" t="str">
        <f>IF($W15&lt;&gt;"N/A",TRIM(MID(SUBSTITUTE($W15,"/",REPT(" ",LEN($W15))),('Rochelle Audit Active Cust.'!Y$2-1)*LEN($W15)+1,LEN($W15))),"")</f>
        <v/>
      </c>
      <c r="Z15" t="s">
        <v>38</v>
      </c>
      <c r="AA15" t="s">
        <v>38</v>
      </c>
      <c r="AB15" s="3" t="str">
        <f>IF($AA15&lt;&gt;"N/A",TRIM(MID(SUBSTITUTE($AA15,"/",REPT(" ",LEN($AA15))),('Rochelle Audit Active Cust.'!AF$2-1)*LEN($AA15)+1,LEN($AA15))),"")</f>
        <v/>
      </c>
      <c r="AC15" s="3" t="str">
        <f>IF($AA15&lt;&gt;"N/A",TRIM(MID(SUBSTITUTE($AA15,"/",REPT(" ",LEN($AA15))),('Rochelle Audit Active Cust.'!AG$2-1)*LEN($AA15)+1,LEN($AA15))),"")</f>
        <v/>
      </c>
      <c r="AD15" t="s">
        <v>38</v>
      </c>
      <c r="AE15" s="18" t="s">
        <v>38</v>
      </c>
      <c r="AF15" s="3" t="str">
        <f>IF($AE15&lt;&gt;"N/A",TRIM(MID(SUBSTITUTE($AE15,"/",REPT(" ",LEN($AE15))),('Rochelle Audit Active Cust.'!AF$2-1)*LEN($AE15)+1,LEN($AE15))),"")</f>
        <v/>
      </c>
      <c r="AG15" s="3" t="str">
        <f>IF($AE15&lt;&gt;"N/A",TRIM(MID(SUBSTITUTE($AE15,"/",REPT(" ",LEN($AE15))),('Rochelle Audit Active Cust.'!AG$2-1)*LEN($AE15)+1,LEN($AE15))),"")</f>
        <v/>
      </c>
      <c r="AH15" s="18" t="s">
        <v>38</v>
      </c>
    </row>
    <row r="16" spans="1:34" x14ac:dyDescent="0.35">
      <c r="A16" s="11" t="str">
        <v>Scott Kaczka</v>
      </c>
      <c r="B16" s="2"/>
      <c r="C16" s="13" t="str">
        <f>IFERROR(INDEX('Malta Loop Info'!$B$2:$Z$300,MATCH(I16,'Malta Loop Info'!$A$2:$A$300,0),MATCH($C$2,'Malta Loop Info'!$B$1:$Z$1,0)),"No Match")</f>
        <v>Malta_1_1</v>
      </c>
      <c r="D16" s="13">
        <f>IFERROR(INDEX('Malta Loop Info'!$B$2:$Z$300,MATCH(I16,'Malta Loop Info'!$A$2:$A$300,0),MATCH($D$2,'Malta Loop Info'!$B$1:$Z$1,0)),"No Port Info")</f>
        <v>46</v>
      </c>
      <c r="E16" s="13" t="str">
        <f t="shared" si="0"/>
        <v>Yes</v>
      </c>
      <c r="F16" s="13" t="str">
        <f t="shared" si="1"/>
        <v>Match</v>
      </c>
      <c r="G16" s="13">
        <f>IFERROR(INDEX('Malta Loop Info'!$B$2:$Z$300,MATCH(I16,'Malta Loop Info'!$A$2:$A$300,0),MATCH($G$2,'Malta Loop Info'!$B$1:$Z$1,0)),"No Cust ID")</f>
        <v>382</v>
      </c>
      <c r="H16" s="4"/>
      <c r="I16" t="s">
        <v>310</v>
      </c>
      <c r="J16" t="s">
        <v>261</v>
      </c>
      <c r="K16" s="1" t="s">
        <v>262</v>
      </c>
      <c r="L16">
        <v>46</v>
      </c>
      <c r="M16" t="s">
        <v>35</v>
      </c>
      <c r="N16" t="s">
        <v>35</v>
      </c>
      <c r="O16" s="18" t="s">
        <v>311</v>
      </c>
      <c r="P16" s="3" t="str">
        <f>IF($O16&lt;&gt;"N/A",TRIM(MID(SUBSTITUTE($O16,"/",REPT(" ",LEN($O16))),('Rochelle Audit Active Cust.'!P$2-1)*LEN($O16)+1,LEN($O16))),"")</f>
        <v>208.89.149.88</v>
      </c>
      <c r="Q16" s="3" t="str">
        <f>IF($O16&lt;&gt;"N/A",TRIM(MID(SUBSTITUTE($O16,"/",REPT(" ",LEN($O16))),('Rochelle Audit Active Cust.'!Q$2-1)*LEN($O16)+1,LEN($O16))),"")</f>
        <v>32</v>
      </c>
      <c r="R16" s="18" t="s">
        <v>312</v>
      </c>
      <c r="S16" t="s">
        <v>38</v>
      </c>
      <c r="T16" s="3" t="str">
        <f>IF($S16&lt;&gt;"N/A",TRIM(MID(SUBSTITUTE($S16,"/",REPT(" ",LEN($S16))),('Rochelle Audit Active Cust.'!T$2-1)*LEN($S16)+1,LEN($S16))),"")</f>
        <v/>
      </c>
      <c r="U16" s="3" t="str">
        <f>IF($S16&lt;&gt;"N/A",TRIM(MID(SUBSTITUTE($S16,"/",REPT(" ",LEN($S16))),('Rochelle Audit Active Cust.'!U$2-1)*LEN($S16)+1,LEN($S16))),"")</f>
        <v/>
      </c>
      <c r="V16" t="s">
        <v>38</v>
      </c>
      <c r="W16" t="s">
        <v>38</v>
      </c>
      <c r="X16" s="3" t="str">
        <f>IF($W16&lt;&gt;"N/A",TRIM(MID(SUBSTITUTE($W16,"/",REPT(" ",LEN($W16))),('Rochelle Audit Active Cust.'!X$2-1)*LEN($W16)+1,LEN($W16))),"")</f>
        <v/>
      </c>
      <c r="Y16" s="3" t="str">
        <f>IF($W16&lt;&gt;"N/A",TRIM(MID(SUBSTITUTE($W16,"/",REPT(" ",LEN($W16))),('Rochelle Audit Active Cust.'!Y$2-1)*LEN($W16)+1,LEN($W16))),"")</f>
        <v/>
      </c>
      <c r="Z16" t="s">
        <v>38</v>
      </c>
      <c r="AA16" t="s">
        <v>38</v>
      </c>
      <c r="AB16" s="3" t="str">
        <f>IF($AA16&lt;&gt;"N/A",TRIM(MID(SUBSTITUTE($AA16,"/",REPT(" ",LEN($AA16))),('Rochelle Audit Active Cust.'!AF$2-1)*LEN($AA16)+1,LEN($AA16))),"")</f>
        <v/>
      </c>
      <c r="AC16" s="3" t="str">
        <f>IF($AA16&lt;&gt;"N/A",TRIM(MID(SUBSTITUTE($AA16,"/",REPT(" ",LEN($AA16))),('Rochelle Audit Active Cust.'!AG$2-1)*LEN($AA16)+1,LEN($AA16))),"")</f>
        <v/>
      </c>
      <c r="AD16" t="s">
        <v>38</v>
      </c>
      <c r="AE16" s="18" t="s">
        <v>313</v>
      </c>
      <c r="AF16" s="3" t="str">
        <f>IF($AE16&lt;&gt;"N/A",TRIM(MID(SUBSTITUTE($AE16,"/",REPT(" ",LEN($AE16))),('Rochelle Audit Active Cust.'!AF$2-1)*LEN($AE16)+1,LEN($AE16))),"")</f>
        <v>172.19.40.46</v>
      </c>
      <c r="AG16" s="3" t="str">
        <f>IF($AE16&lt;&gt;"N/A",TRIM(MID(SUBSTITUTE($AE16,"/",REPT(" ",LEN($AE16))),('Rochelle Audit Active Cust.'!AG$2-1)*LEN($AE16)+1,LEN($AE16))),"")</f>
        <v>32</v>
      </c>
      <c r="AH16" s="18" t="s">
        <v>314</v>
      </c>
    </row>
    <row r="17" spans="1:34" x14ac:dyDescent="0.35">
      <c r="A17" s="11" t="str">
        <v>John Howard</v>
      </c>
      <c r="B17" s="2"/>
      <c r="C17" s="13" t="str">
        <f>IFERROR(INDEX('Malta Loop Info'!$B$2:$Z$300,MATCH(I17,'Malta Loop Info'!$A$2:$A$300,0),MATCH($C$2,'Malta Loop Info'!$B$1:$Z$1,0)),"No Match")</f>
        <v>Malta_2_1</v>
      </c>
      <c r="D17" s="13">
        <f>IFERROR(INDEX('Malta Loop Info'!$B$2:$Z$300,MATCH(I17,'Malta Loop Info'!$A$2:$A$300,0),MATCH($D$2,'Malta Loop Info'!$B$1:$Z$1,0)),"No Port Info")</f>
        <v>2</v>
      </c>
      <c r="E17" s="13" t="str">
        <f t="shared" si="0"/>
        <v>Yes</v>
      </c>
      <c r="F17" s="13" t="str">
        <f t="shared" si="1"/>
        <v>Match</v>
      </c>
      <c r="G17" s="13">
        <f>IFERROR(INDEX('Malta Loop Info'!$B$2:$Z$300,MATCH(I17,'Malta Loop Info'!$A$2:$A$300,0),MATCH($G$2,'Malta Loop Info'!$B$1:$Z$1,0)),"No Cust ID")</f>
        <v>386</v>
      </c>
      <c r="H17" s="4"/>
      <c r="I17" t="s">
        <v>315</v>
      </c>
      <c r="J17" t="s">
        <v>316</v>
      </c>
      <c r="K17" s="1" t="s">
        <v>317</v>
      </c>
      <c r="L17">
        <v>2</v>
      </c>
      <c r="M17" t="s">
        <v>35</v>
      </c>
      <c r="N17" t="s">
        <v>35</v>
      </c>
      <c r="O17" s="17" t="s">
        <v>318</v>
      </c>
      <c r="P17" s="3" t="str">
        <f>IF($O17&lt;&gt;"N/A",TRIM(MID(SUBSTITUTE($O17,"/",REPT(" ",LEN($O17))),('Rochelle Audit Active Cust.'!P$2-1)*LEN($O17)+1,LEN($O17))),"")</f>
        <v>208.89.149.7</v>
      </c>
      <c r="Q17" s="3" t="str">
        <f>IF($O17&lt;&gt;"N/A",TRIM(MID(SUBSTITUTE($O17,"/",REPT(" ",LEN($O17))),('Rochelle Audit Active Cust.'!Q$2-1)*LEN($O17)+1,LEN($O17))),"")</f>
        <v>32</v>
      </c>
      <c r="R17" s="18" t="s">
        <v>319</v>
      </c>
      <c r="S17" t="s">
        <v>38</v>
      </c>
      <c r="T17" s="3" t="str">
        <f>IF($S17&lt;&gt;"N/A",TRIM(MID(SUBSTITUTE($S17,"/",REPT(" ",LEN($S17))),('Rochelle Audit Active Cust.'!T$2-1)*LEN($S17)+1,LEN($S17))),"")</f>
        <v/>
      </c>
      <c r="U17" s="3" t="str">
        <f>IF($S17&lt;&gt;"N/A",TRIM(MID(SUBSTITUTE($S17,"/",REPT(" ",LEN($S17))),('Rochelle Audit Active Cust.'!U$2-1)*LEN($S17)+1,LEN($S17))),"")</f>
        <v/>
      </c>
      <c r="V17" t="s">
        <v>38</v>
      </c>
      <c r="W17" t="s">
        <v>38</v>
      </c>
      <c r="X17" s="3" t="str">
        <f>IF($W17&lt;&gt;"N/A",TRIM(MID(SUBSTITUTE($W17,"/",REPT(" ",LEN($W17))),('Rochelle Audit Active Cust.'!X$2-1)*LEN($W17)+1,LEN($W17))),"")</f>
        <v/>
      </c>
      <c r="Y17" s="3" t="str">
        <f>IF($W17&lt;&gt;"N/A",TRIM(MID(SUBSTITUTE($W17,"/",REPT(" ",LEN($W17))),('Rochelle Audit Active Cust.'!Y$2-1)*LEN($W17)+1,LEN($W17))),"")</f>
        <v/>
      </c>
      <c r="Z17" t="s">
        <v>38</v>
      </c>
      <c r="AA17" t="s">
        <v>38</v>
      </c>
      <c r="AB17" s="3" t="str">
        <f>IF($AA17&lt;&gt;"N/A",TRIM(MID(SUBSTITUTE($AA17,"/",REPT(" ",LEN($AA17))),('Rochelle Audit Active Cust.'!AF$2-1)*LEN($AA17)+1,LEN($AA17))),"")</f>
        <v/>
      </c>
      <c r="AC17" s="3" t="str">
        <f>IF($AA17&lt;&gt;"N/A",TRIM(MID(SUBSTITUTE($AA17,"/",REPT(" ",LEN($AA17))),('Rochelle Audit Active Cust.'!AG$2-1)*LEN($AA17)+1,LEN($AA17))),"")</f>
        <v/>
      </c>
      <c r="AD17" t="s">
        <v>38</v>
      </c>
      <c r="AE17" s="18" t="s">
        <v>320</v>
      </c>
      <c r="AF17" s="3" t="str">
        <f>IF($AE17&lt;&gt;"N/A",TRIM(MID(SUBSTITUTE($AE17,"/",REPT(" ",LEN($AE17))),('Rochelle Audit Active Cust.'!AF$2-1)*LEN($AE17)+1,LEN($AE17))),"")</f>
        <v>0.0.0.0</v>
      </c>
      <c r="AG17" s="3" t="str">
        <f>IF($AE17&lt;&gt;"N/A",TRIM(MID(SUBSTITUTE($AE17,"/",REPT(" ",LEN($AE17))),('Rochelle Audit Active Cust.'!AG$2-1)*LEN($AE17)+1,LEN($AE17))),"")</f>
        <v>32</v>
      </c>
      <c r="AH17" s="18" t="s">
        <v>321</v>
      </c>
    </row>
    <row r="18" spans="1:34" x14ac:dyDescent="0.35">
      <c r="A18" s="11" t="str">
        <v>Jennifer Seldal</v>
      </c>
      <c r="B18" s="2"/>
      <c r="C18" s="13" t="str">
        <f>IFERROR(INDEX('Malta Loop Info'!$B$2:$Z$300,MATCH(I18,'Malta Loop Info'!$A$2:$A$300,0),MATCH($C$2,'Malta Loop Info'!$B$1:$Z$1,0)),"No Match")</f>
        <v>Malta_2_1</v>
      </c>
      <c r="D18" s="13">
        <f>IFERROR(INDEX('Malta Loop Info'!$B$2:$Z$300,MATCH(I18,'Malta Loop Info'!$A$2:$A$300,0),MATCH($D$2,'Malta Loop Info'!$B$1:$Z$1,0)),"No Port Info")</f>
        <v>7</v>
      </c>
      <c r="E18" s="13" t="str">
        <f t="shared" si="0"/>
        <v>Yes</v>
      </c>
      <c r="F18" s="13" t="str">
        <f t="shared" si="1"/>
        <v>Match</v>
      </c>
      <c r="G18" s="13">
        <f>IFERROR(INDEX('Malta Loop Info'!$B$2:$Z$300,MATCH(I18,'Malta Loop Info'!$A$2:$A$300,0),MATCH($G$2,'Malta Loop Info'!$B$1:$Z$1,0)),"No Cust ID")</f>
        <v>391</v>
      </c>
      <c r="H18" s="4"/>
      <c r="I18" t="s">
        <v>322</v>
      </c>
      <c r="J18" t="s">
        <v>316</v>
      </c>
      <c r="K18" s="1" t="s">
        <v>317</v>
      </c>
      <c r="L18">
        <v>7</v>
      </c>
      <c r="M18" t="s">
        <v>35</v>
      </c>
      <c r="N18" t="s">
        <v>35</v>
      </c>
      <c r="O18" s="18" t="s">
        <v>323</v>
      </c>
      <c r="P18" s="3" t="str">
        <f>IF($O18&lt;&gt;"N/A",TRIM(MID(SUBSTITUTE($O18,"/",REPT(" ",LEN($O18))),('Rochelle Audit Active Cust.'!P$2-1)*LEN($O18)+1,LEN($O18))),"")</f>
        <v>208.89.149.46</v>
      </c>
      <c r="Q18" s="3" t="str">
        <f>IF($O18&lt;&gt;"N/A",TRIM(MID(SUBSTITUTE($O18,"/",REPT(" ",LEN($O18))),('Rochelle Audit Active Cust.'!Q$2-1)*LEN($O18)+1,LEN($O18))),"")</f>
        <v>32</v>
      </c>
      <c r="R18" s="18" t="s">
        <v>324</v>
      </c>
      <c r="S18" t="s">
        <v>38</v>
      </c>
      <c r="T18" s="3" t="str">
        <f>IF($S18&lt;&gt;"N/A",TRIM(MID(SUBSTITUTE($S18,"/",REPT(" ",LEN($S18))),('Rochelle Audit Active Cust.'!T$2-1)*LEN($S18)+1,LEN($S18))),"")</f>
        <v/>
      </c>
      <c r="U18" s="3" t="str">
        <f>IF($S18&lt;&gt;"N/A",TRIM(MID(SUBSTITUTE($S18,"/",REPT(" ",LEN($S18))),('Rochelle Audit Active Cust.'!U$2-1)*LEN($S18)+1,LEN($S18))),"")</f>
        <v/>
      </c>
      <c r="V18" t="s">
        <v>38</v>
      </c>
      <c r="W18" t="s">
        <v>38</v>
      </c>
      <c r="X18" s="3" t="str">
        <f>IF($W18&lt;&gt;"N/A",TRIM(MID(SUBSTITUTE($W18,"/",REPT(" ",LEN($W18))),('Rochelle Audit Active Cust.'!X$2-1)*LEN($W18)+1,LEN($W18))),"")</f>
        <v/>
      </c>
      <c r="Y18" s="3" t="str">
        <f>IF($W18&lt;&gt;"N/A",TRIM(MID(SUBSTITUTE($W18,"/",REPT(" ",LEN($W18))),('Rochelle Audit Active Cust.'!Y$2-1)*LEN($W18)+1,LEN($W18))),"")</f>
        <v/>
      </c>
      <c r="Z18" t="s">
        <v>38</v>
      </c>
      <c r="AA18" t="s">
        <v>38</v>
      </c>
      <c r="AB18" s="3" t="str">
        <f>IF($AA18&lt;&gt;"N/A",TRIM(MID(SUBSTITUTE($AA18,"/",REPT(" ",LEN($AA18))),('Rochelle Audit Active Cust.'!AF$2-1)*LEN($AA18)+1,LEN($AA18))),"")</f>
        <v/>
      </c>
      <c r="AC18" s="3" t="str">
        <f>IF($AA18&lt;&gt;"N/A",TRIM(MID(SUBSTITUTE($AA18,"/",REPT(" ",LEN($AA18))),('Rochelle Audit Active Cust.'!AG$2-1)*LEN($AA18)+1,LEN($AA18))),"")</f>
        <v/>
      </c>
      <c r="AD18" t="s">
        <v>38</v>
      </c>
      <c r="AE18" s="18" t="s">
        <v>38</v>
      </c>
      <c r="AF18" s="3" t="str">
        <f>IF($AE18&lt;&gt;"N/A",TRIM(MID(SUBSTITUTE($AE18,"/",REPT(" ",LEN($AE18))),('Rochelle Audit Active Cust.'!AF$2-1)*LEN($AE18)+1,LEN($AE18))),"")</f>
        <v/>
      </c>
      <c r="AG18" s="3" t="str">
        <f>IF($AE18&lt;&gt;"N/A",TRIM(MID(SUBSTITUTE($AE18,"/",REPT(" ",LEN($AE18))),('Rochelle Audit Active Cust.'!AG$2-1)*LEN($AE18)+1,LEN($AE18))),"")</f>
        <v/>
      </c>
      <c r="AH18" s="18" t="s">
        <v>38</v>
      </c>
    </row>
    <row r="19" spans="1:34" x14ac:dyDescent="0.35">
      <c r="A19" s="11" t="str">
        <v>Shirley Kyler</v>
      </c>
      <c r="B19" s="2"/>
      <c r="C19" s="13" t="str">
        <f>IFERROR(INDEX('Malta Loop Info'!$B$2:$Z$300,MATCH(I19,'Malta Loop Info'!$A$2:$A$300,0),MATCH($C$2,'Malta Loop Info'!$B$1:$Z$1,0)),"No Match")</f>
        <v>Malta_2_1</v>
      </c>
      <c r="D19" s="13">
        <f>IFERROR(INDEX('Malta Loop Info'!$B$2:$Z$300,MATCH(I19,'Malta Loop Info'!$A$2:$A$300,0),MATCH($D$2,'Malta Loop Info'!$B$1:$Z$1,0)),"No Port Info")</f>
        <v>8</v>
      </c>
      <c r="E19" s="13" t="str">
        <f t="shared" si="0"/>
        <v>Yes</v>
      </c>
      <c r="F19" s="13" t="str">
        <f t="shared" si="1"/>
        <v>Match</v>
      </c>
      <c r="G19" s="13">
        <f>IFERROR(INDEX('Malta Loop Info'!$B$2:$Z$300,MATCH(I19,'Malta Loop Info'!$A$2:$A$300,0),MATCH($G$2,'Malta Loop Info'!$B$1:$Z$1,0)),"No Cust ID")</f>
        <v>392</v>
      </c>
      <c r="H19" s="4"/>
      <c r="I19" t="s">
        <v>325</v>
      </c>
      <c r="J19" t="s">
        <v>316</v>
      </c>
      <c r="K19" s="1" t="s">
        <v>317</v>
      </c>
      <c r="L19">
        <v>8</v>
      </c>
      <c r="M19" t="s">
        <v>35</v>
      </c>
      <c r="N19" t="s">
        <v>35</v>
      </c>
      <c r="O19" s="18" t="s">
        <v>326</v>
      </c>
      <c r="P19" s="3" t="str">
        <f>IF($O19&lt;&gt;"N/A",TRIM(MID(SUBSTITUTE($O19,"/",REPT(" ",LEN($O19))),('Rochelle Audit Active Cust.'!P$2-1)*LEN($O19)+1,LEN($O19))),"")</f>
        <v>208.89.149.102</v>
      </c>
      <c r="Q19" s="3" t="str">
        <f>IF($O19&lt;&gt;"N/A",TRIM(MID(SUBSTITUTE($O19,"/",REPT(" ",LEN($O19))),('Rochelle Audit Active Cust.'!Q$2-1)*LEN($O19)+1,LEN($O19))),"")</f>
        <v>32</v>
      </c>
      <c r="R19" s="18" t="s">
        <v>327</v>
      </c>
      <c r="S19" t="s">
        <v>38</v>
      </c>
      <c r="T19" s="3" t="str">
        <f>IF($S19&lt;&gt;"N/A",TRIM(MID(SUBSTITUTE($S19,"/",REPT(" ",LEN($S19))),('Rochelle Audit Active Cust.'!T$2-1)*LEN($S19)+1,LEN($S19))),"")</f>
        <v/>
      </c>
      <c r="U19" s="3" t="str">
        <f>IF($S19&lt;&gt;"N/A",TRIM(MID(SUBSTITUTE($S19,"/",REPT(" ",LEN($S19))),('Rochelle Audit Active Cust.'!U$2-1)*LEN($S19)+1,LEN($S19))),"")</f>
        <v/>
      </c>
      <c r="V19" t="s">
        <v>38</v>
      </c>
      <c r="W19" t="s">
        <v>38</v>
      </c>
      <c r="X19" s="3" t="str">
        <f>IF($W19&lt;&gt;"N/A",TRIM(MID(SUBSTITUTE($W19,"/",REPT(" ",LEN($W19))),('Rochelle Audit Active Cust.'!X$2-1)*LEN($W19)+1,LEN($W19))),"")</f>
        <v/>
      </c>
      <c r="Y19" s="3" t="str">
        <f>IF($W19&lt;&gt;"N/A",TRIM(MID(SUBSTITUTE($W19,"/",REPT(" ",LEN($W19))),('Rochelle Audit Active Cust.'!Y$2-1)*LEN($W19)+1,LEN($W19))),"")</f>
        <v/>
      </c>
      <c r="Z19" t="s">
        <v>38</v>
      </c>
      <c r="AA19" t="s">
        <v>38</v>
      </c>
      <c r="AB19" s="3" t="str">
        <f>IF($AA19&lt;&gt;"N/A",TRIM(MID(SUBSTITUTE($AA19,"/",REPT(" ",LEN($AA19))),('Rochelle Audit Active Cust.'!AF$2-1)*LEN($AA19)+1,LEN($AA19))),"")</f>
        <v/>
      </c>
      <c r="AC19" s="3" t="str">
        <f>IF($AA19&lt;&gt;"N/A",TRIM(MID(SUBSTITUTE($AA19,"/",REPT(" ",LEN($AA19))),('Rochelle Audit Active Cust.'!AG$2-1)*LEN($AA19)+1,LEN($AA19))),"")</f>
        <v/>
      </c>
      <c r="AD19" t="s">
        <v>38</v>
      </c>
      <c r="AE19" s="18" t="s">
        <v>38</v>
      </c>
      <c r="AF19" s="3" t="str">
        <f>IF($AE19&lt;&gt;"N/A",TRIM(MID(SUBSTITUTE($AE19,"/",REPT(" ",LEN($AE19))),('Rochelle Audit Active Cust.'!AF$2-1)*LEN($AE19)+1,LEN($AE19))),"")</f>
        <v/>
      </c>
      <c r="AG19" s="3" t="str">
        <f>IF($AE19&lt;&gt;"N/A",TRIM(MID(SUBSTITUTE($AE19,"/",REPT(" ",LEN($AE19))),('Rochelle Audit Active Cust.'!AG$2-1)*LEN($AE19)+1,LEN($AE19))),"")</f>
        <v/>
      </c>
      <c r="AH19" s="18" t="s">
        <v>38</v>
      </c>
    </row>
    <row r="20" spans="1:34" x14ac:dyDescent="0.35">
      <c r="A20" s="11" t="str">
        <v>David Bruno</v>
      </c>
      <c r="B20" s="2"/>
      <c r="C20" s="13" t="str">
        <f>IFERROR(INDEX('Malta Loop Info'!$B$2:$Z$300,MATCH(I20,'Malta Loop Info'!$A$2:$A$300,0),MATCH($C$2,'Malta Loop Info'!$B$1:$Z$1,0)),"No Match")</f>
        <v>Malta_2_1</v>
      </c>
      <c r="D20" s="13">
        <f>IFERROR(INDEX('Malta Loop Info'!$B$2:$Z$300,MATCH(I20,'Malta Loop Info'!$A$2:$A$300,0),MATCH($D$2,'Malta Loop Info'!$B$1:$Z$1,0)),"No Port Info")</f>
        <v>13</v>
      </c>
      <c r="E20" s="13" t="str">
        <f t="shared" si="0"/>
        <v>Yes</v>
      </c>
      <c r="F20" s="13" t="str">
        <f t="shared" si="1"/>
        <v>Match</v>
      </c>
      <c r="G20" s="13">
        <f>IFERROR(INDEX('Malta Loop Info'!$B$2:$Z$300,MATCH(I20,'Malta Loop Info'!$A$2:$A$300,0),MATCH($G$2,'Malta Loop Info'!$B$1:$Z$1,0)),"No Cust ID")</f>
        <v>397</v>
      </c>
      <c r="H20" s="4"/>
      <c r="I20" t="s">
        <v>328</v>
      </c>
      <c r="J20" t="s">
        <v>316</v>
      </c>
      <c r="K20" s="1" t="s">
        <v>317</v>
      </c>
      <c r="L20">
        <v>13</v>
      </c>
      <c r="M20" t="s">
        <v>35</v>
      </c>
      <c r="N20" t="s">
        <v>35</v>
      </c>
      <c r="O20" s="18" t="s">
        <v>329</v>
      </c>
      <c r="P20" s="3" t="str">
        <f>IF($O20&lt;&gt;"N/A",TRIM(MID(SUBSTITUTE($O20,"/",REPT(" ",LEN($O20))),('Rochelle Audit Active Cust.'!P$2-1)*LEN($O20)+1,LEN($O20))),"")</f>
        <v>208.89.149.143</v>
      </c>
      <c r="Q20" s="3" t="str">
        <f>IF($O20&lt;&gt;"N/A",TRIM(MID(SUBSTITUTE($O20,"/",REPT(" ",LEN($O20))),('Rochelle Audit Active Cust.'!Q$2-1)*LEN($O20)+1,LEN($O20))),"")</f>
        <v>32</v>
      </c>
      <c r="R20" s="18" t="s">
        <v>330</v>
      </c>
      <c r="S20" t="s">
        <v>38</v>
      </c>
      <c r="T20" s="3" t="str">
        <f>IF($S20&lt;&gt;"N/A",TRIM(MID(SUBSTITUTE($S20,"/",REPT(" ",LEN($S20))),('Rochelle Audit Active Cust.'!T$2-1)*LEN($S20)+1,LEN($S20))),"")</f>
        <v/>
      </c>
      <c r="U20" s="3" t="str">
        <f>IF($S20&lt;&gt;"N/A",TRIM(MID(SUBSTITUTE($S20,"/",REPT(" ",LEN($S20))),('Rochelle Audit Active Cust.'!U$2-1)*LEN($S20)+1,LEN($S20))),"")</f>
        <v/>
      </c>
      <c r="V20" t="s">
        <v>38</v>
      </c>
      <c r="W20" t="s">
        <v>38</v>
      </c>
      <c r="X20" s="3" t="str">
        <f>IF($W20&lt;&gt;"N/A",TRIM(MID(SUBSTITUTE($W20,"/",REPT(" ",LEN($W20))),('Rochelle Audit Active Cust.'!X$2-1)*LEN($W20)+1,LEN($W20))),"")</f>
        <v/>
      </c>
      <c r="Y20" s="3" t="str">
        <f>IF($W20&lt;&gt;"N/A",TRIM(MID(SUBSTITUTE($W20,"/",REPT(" ",LEN($W20))),('Rochelle Audit Active Cust.'!Y$2-1)*LEN($W20)+1,LEN($W20))),"")</f>
        <v/>
      </c>
      <c r="Z20" t="s">
        <v>38</v>
      </c>
      <c r="AA20" t="s">
        <v>38</v>
      </c>
      <c r="AB20" s="3" t="str">
        <f>IF($AA20&lt;&gt;"N/A",TRIM(MID(SUBSTITUTE($AA20,"/",REPT(" ",LEN($AA20))),('Rochelle Audit Active Cust.'!AF$2-1)*LEN($AA20)+1,LEN($AA20))),"")</f>
        <v/>
      </c>
      <c r="AC20" s="3" t="str">
        <f>IF($AA20&lt;&gt;"N/A",TRIM(MID(SUBSTITUTE($AA20,"/",REPT(" ",LEN($AA20))),('Rochelle Audit Active Cust.'!AG$2-1)*LEN($AA20)+1,LEN($AA20))),"")</f>
        <v/>
      </c>
      <c r="AD20" t="s">
        <v>38</v>
      </c>
      <c r="AE20" s="18" t="s">
        <v>38</v>
      </c>
      <c r="AF20" s="3" t="str">
        <f>IF($AE20&lt;&gt;"N/A",TRIM(MID(SUBSTITUTE($AE20,"/",REPT(" ",LEN($AE20))),('Rochelle Audit Active Cust.'!AF$2-1)*LEN($AE20)+1,LEN($AE20))),"")</f>
        <v/>
      </c>
      <c r="AG20" s="3" t="str">
        <f>IF($AE20&lt;&gt;"N/A",TRIM(MID(SUBSTITUTE($AE20,"/",REPT(" ",LEN($AE20))),('Rochelle Audit Active Cust.'!AG$2-1)*LEN($AE20)+1,LEN($AE20))),"")</f>
        <v/>
      </c>
      <c r="AH20" s="18" t="s">
        <v>38</v>
      </c>
    </row>
    <row r="21" spans="1:34" x14ac:dyDescent="0.35">
      <c r="A21" s="11" t="str">
        <v>Tom Plote</v>
      </c>
      <c r="B21" s="2"/>
      <c r="C21" s="13" t="str">
        <f>IFERROR(INDEX('Malta Loop Info'!$B$2:$Z$300,MATCH(I21,'Malta Loop Info'!$A$2:$A$300,0),MATCH($C$2,'Malta Loop Info'!$B$1:$Z$1,0)),"No Match")</f>
        <v>Malta_2_1</v>
      </c>
      <c r="D21" s="13">
        <f>IFERROR(INDEX('Malta Loop Info'!$B$2:$Z$300,MATCH(I21,'Malta Loop Info'!$A$2:$A$300,0),MATCH($D$2,'Malta Loop Info'!$B$1:$Z$1,0)),"No Port Info")</f>
        <v>24</v>
      </c>
      <c r="E21" s="13" t="str">
        <f t="shared" si="0"/>
        <v>Yes</v>
      </c>
      <c r="F21" s="13" t="str">
        <f t="shared" si="1"/>
        <v>Match</v>
      </c>
      <c r="G21" s="13">
        <f>IFERROR(INDEX('Malta Loop Info'!$B$2:$Z$300,MATCH(I21,'Malta Loop Info'!$A$2:$A$300,0),MATCH($G$2,'Malta Loop Info'!$B$1:$Z$1,0)),"No Cust ID")</f>
        <v>408</v>
      </c>
      <c r="H21" s="4"/>
      <c r="I21" t="s">
        <v>331</v>
      </c>
      <c r="J21" t="s">
        <v>316</v>
      </c>
      <c r="K21" s="1" t="s">
        <v>317</v>
      </c>
      <c r="L21">
        <v>24</v>
      </c>
      <c r="M21" t="s">
        <v>35</v>
      </c>
      <c r="N21" t="s">
        <v>35</v>
      </c>
      <c r="O21" s="18" t="s">
        <v>332</v>
      </c>
      <c r="P21" s="3" t="str">
        <f>IF($O21&lt;&gt;"N/A",TRIM(MID(SUBSTITUTE($O21,"/",REPT(" ",LEN($O21))),('Rochelle Audit Active Cust.'!P$2-1)*LEN($O21)+1,LEN($O21))),"")</f>
        <v>208.89.149.152</v>
      </c>
      <c r="Q21" s="3" t="str">
        <f>IF($O21&lt;&gt;"N/A",TRIM(MID(SUBSTITUTE($O21,"/",REPT(" ",LEN($O21))),('Rochelle Audit Active Cust.'!Q$2-1)*LEN($O21)+1,LEN($O21))),"")</f>
        <v>32</v>
      </c>
      <c r="R21" s="18" t="s">
        <v>333</v>
      </c>
      <c r="S21" t="s">
        <v>38</v>
      </c>
      <c r="T21" s="3" t="str">
        <f>IF($S21&lt;&gt;"N/A",TRIM(MID(SUBSTITUTE($S21,"/",REPT(" ",LEN($S21))),('Rochelle Audit Active Cust.'!T$2-1)*LEN($S21)+1,LEN($S21))),"")</f>
        <v/>
      </c>
      <c r="U21" s="3" t="str">
        <f>IF($S21&lt;&gt;"N/A",TRIM(MID(SUBSTITUTE($S21,"/",REPT(" ",LEN($S21))),('Rochelle Audit Active Cust.'!U$2-1)*LEN($S21)+1,LEN($S21))),"")</f>
        <v/>
      </c>
      <c r="V21" t="s">
        <v>38</v>
      </c>
      <c r="W21" t="s">
        <v>38</v>
      </c>
      <c r="X21" s="3" t="str">
        <f>IF($W21&lt;&gt;"N/A",TRIM(MID(SUBSTITUTE($W21,"/",REPT(" ",LEN($W21))),('Rochelle Audit Active Cust.'!X$2-1)*LEN($W21)+1,LEN($W21))),"")</f>
        <v/>
      </c>
      <c r="Y21" s="3" t="str">
        <f>IF($W21&lt;&gt;"N/A",TRIM(MID(SUBSTITUTE($W21,"/",REPT(" ",LEN($W21))),('Rochelle Audit Active Cust.'!Y$2-1)*LEN($W21)+1,LEN($W21))),"")</f>
        <v/>
      </c>
      <c r="Z21" t="s">
        <v>38</v>
      </c>
      <c r="AA21" t="s">
        <v>38</v>
      </c>
      <c r="AB21" s="3" t="str">
        <f>IF($AA21&lt;&gt;"N/A",TRIM(MID(SUBSTITUTE($AA21,"/",REPT(" ",LEN($AA21))),('Rochelle Audit Active Cust.'!AF$2-1)*LEN($AA21)+1,LEN($AA21))),"")</f>
        <v/>
      </c>
      <c r="AC21" s="3" t="str">
        <f>IF($AA21&lt;&gt;"N/A",TRIM(MID(SUBSTITUTE($AA21,"/",REPT(" ",LEN($AA21))),('Rochelle Audit Active Cust.'!AG$2-1)*LEN($AA21)+1,LEN($AA21))),"")</f>
        <v/>
      </c>
      <c r="AD21" t="s">
        <v>38</v>
      </c>
      <c r="AE21" s="18" t="s">
        <v>38</v>
      </c>
      <c r="AF21" s="3" t="str">
        <f>IF($AE21&lt;&gt;"N/A",TRIM(MID(SUBSTITUTE($AE21,"/",REPT(" ",LEN($AE21))),('Rochelle Audit Active Cust.'!AF$2-1)*LEN($AE21)+1,LEN($AE21))),"")</f>
        <v/>
      </c>
      <c r="AG21" s="3" t="str">
        <f>IF($AE21&lt;&gt;"N/A",TRIM(MID(SUBSTITUTE($AE21,"/",REPT(" ",LEN($AE21))),('Rochelle Audit Active Cust.'!AG$2-1)*LEN($AE21)+1,LEN($AE21))),"")</f>
        <v/>
      </c>
      <c r="AH21" s="18" t="s">
        <v>38</v>
      </c>
    </row>
    <row r="22" spans="1:34" x14ac:dyDescent="0.35">
      <c r="A22" s="11" t="str">
        <v xml:space="preserve">Ni Soy </v>
      </c>
      <c r="B22" s="2"/>
      <c r="C22" s="13" t="str">
        <f>IFERROR(INDEX('Malta Loop Info'!$B$2:$Z$300,MATCH(I22,'Malta Loop Info'!$A$2:$A$300,0),MATCH($C$2,'Malta Loop Info'!$B$1:$Z$1,0)),"No Match")</f>
        <v>Malta_2_1</v>
      </c>
      <c r="D22" s="13">
        <f>IFERROR(INDEX('Malta Loop Info'!$B$2:$Z$300,MATCH(I22,'Malta Loop Info'!$A$2:$A$300,0),MATCH($D$2,'Malta Loop Info'!$B$1:$Z$1,0)),"No Port Info")</f>
        <v>29</v>
      </c>
      <c r="E22" s="13" t="str">
        <f t="shared" si="0"/>
        <v>Yes</v>
      </c>
      <c r="F22" s="13" t="str">
        <f t="shared" si="1"/>
        <v>Match</v>
      </c>
      <c r="G22" s="13">
        <f>IFERROR(INDEX('Malta Loop Info'!$B$2:$Z$300,MATCH(I22,'Malta Loop Info'!$A$2:$A$300,0),MATCH($G$2,'Malta Loop Info'!$B$1:$Z$1,0)),"No Cust ID")</f>
        <v>413</v>
      </c>
      <c r="H22" s="4"/>
      <c r="I22" t="s">
        <v>334</v>
      </c>
      <c r="J22" t="s">
        <v>316</v>
      </c>
      <c r="K22" s="1" t="s">
        <v>317</v>
      </c>
      <c r="L22">
        <v>29</v>
      </c>
      <c r="M22" t="s">
        <v>35</v>
      </c>
      <c r="N22" t="s">
        <v>35</v>
      </c>
      <c r="O22" s="17" t="s">
        <v>335</v>
      </c>
      <c r="P22" s="3" t="str">
        <f>IF($O22&lt;&gt;"N/A",TRIM(MID(SUBSTITUTE($O22,"/",REPT(" ",LEN($O22))),('Rochelle Audit Active Cust.'!P$2-1)*LEN($O22)+1,LEN($O22))),"")</f>
        <v>208.89.149.32</v>
      </c>
      <c r="Q22" s="3" t="str">
        <f>IF($O22&lt;&gt;"N/A",TRIM(MID(SUBSTITUTE($O22,"/",REPT(" ",LEN($O22))),('Rochelle Audit Active Cust.'!Q$2-1)*LEN($O22)+1,LEN($O22))),"")</f>
        <v>32</v>
      </c>
      <c r="R22" s="18" t="s">
        <v>336</v>
      </c>
      <c r="S22" t="s">
        <v>38</v>
      </c>
      <c r="T22" s="3" t="str">
        <f>IF($S22&lt;&gt;"N/A",TRIM(MID(SUBSTITUTE($S22,"/",REPT(" ",LEN($S22))),('Rochelle Audit Active Cust.'!T$2-1)*LEN($S22)+1,LEN($S22))),"")</f>
        <v/>
      </c>
      <c r="U22" s="3" t="str">
        <f>IF($S22&lt;&gt;"N/A",TRIM(MID(SUBSTITUTE($S22,"/",REPT(" ",LEN($S22))),('Rochelle Audit Active Cust.'!U$2-1)*LEN($S22)+1,LEN($S22))),"")</f>
        <v/>
      </c>
      <c r="V22" t="s">
        <v>38</v>
      </c>
      <c r="W22" t="s">
        <v>38</v>
      </c>
      <c r="X22" s="3" t="str">
        <f>IF($W22&lt;&gt;"N/A",TRIM(MID(SUBSTITUTE($W22,"/",REPT(" ",LEN($W22))),('Rochelle Audit Active Cust.'!X$2-1)*LEN($W22)+1,LEN($W22))),"")</f>
        <v/>
      </c>
      <c r="Y22" s="3" t="str">
        <f>IF($W22&lt;&gt;"N/A",TRIM(MID(SUBSTITUTE($W22,"/",REPT(" ",LEN($W22))),('Rochelle Audit Active Cust.'!Y$2-1)*LEN($W22)+1,LEN($W22))),"")</f>
        <v/>
      </c>
      <c r="Z22" t="s">
        <v>38</v>
      </c>
      <c r="AA22" t="s">
        <v>38</v>
      </c>
      <c r="AB22" s="3" t="str">
        <f>IF($AA22&lt;&gt;"N/A",TRIM(MID(SUBSTITUTE($AA22,"/",REPT(" ",LEN($AA22))),('Rochelle Audit Active Cust.'!AF$2-1)*LEN($AA22)+1,LEN($AA22))),"")</f>
        <v/>
      </c>
      <c r="AC22" s="3" t="str">
        <f>IF($AA22&lt;&gt;"N/A",TRIM(MID(SUBSTITUTE($AA22,"/",REPT(" ",LEN($AA22))),('Rochelle Audit Active Cust.'!AG$2-1)*LEN($AA22)+1,LEN($AA22))),"")</f>
        <v/>
      </c>
      <c r="AD22" t="s">
        <v>38</v>
      </c>
      <c r="AE22" s="18" t="s">
        <v>38</v>
      </c>
      <c r="AF22" s="3" t="str">
        <f>IF($AE22&lt;&gt;"N/A",TRIM(MID(SUBSTITUTE($AE22,"/",REPT(" ",LEN($AE22))),('Rochelle Audit Active Cust.'!AF$2-1)*LEN($AE22)+1,LEN($AE22))),"")</f>
        <v/>
      </c>
      <c r="AG22" s="3" t="str">
        <f>IF($AE22&lt;&gt;"N/A",TRIM(MID(SUBSTITUTE($AE22,"/",REPT(" ",LEN($AE22))),('Rochelle Audit Active Cust.'!AG$2-1)*LEN($AE22)+1,LEN($AE22))),"")</f>
        <v/>
      </c>
      <c r="AH22" s="18" t="s">
        <v>38</v>
      </c>
    </row>
    <row r="23" spans="1:34" x14ac:dyDescent="0.35">
      <c r="A23" s="11" t="str">
        <v>Blake Henderson</v>
      </c>
      <c r="B23" s="2"/>
      <c r="C23" s="13" t="str">
        <f>IFERROR(INDEX('Malta Loop Info'!$B$2:$Z$300,MATCH(I23,'Malta Loop Info'!$A$2:$A$300,0),MATCH($C$2,'Malta Loop Info'!$B$1:$Z$1,0)),"No Match")</f>
        <v>Malta_2_1</v>
      </c>
      <c r="D23" s="13">
        <f>IFERROR(INDEX('Malta Loop Info'!$B$2:$Z$300,MATCH(I23,'Malta Loop Info'!$A$2:$A$300,0),MATCH($D$2,'Malta Loop Info'!$B$1:$Z$1,0)),"No Port Info")</f>
        <v>30</v>
      </c>
      <c r="E23" s="13" t="str">
        <f t="shared" si="0"/>
        <v>Yes</v>
      </c>
      <c r="F23" s="13" t="str">
        <f t="shared" si="1"/>
        <v>Match</v>
      </c>
      <c r="G23" s="13">
        <f>IFERROR(INDEX('Malta Loop Info'!$B$2:$Z$300,MATCH(I23,'Malta Loop Info'!$A$2:$A$300,0),MATCH($G$2,'Malta Loop Info'!$B$1:$Z$1,0)),"No Cust ID")</f>
        <v>414</v>
      </c>
      <c r="H23" s="4"/>
      <c r="I23" t="s">
        <v>337</v>
      </c>
      <c r="J23" t="s">
        <v>316</v>
      </c>
      <c r="K23" s="1" t="s">
        <v>317</v>
      </c>
      <c r="L23">
        <v>30</v>
      </c>
      <c r="M23" t="s">
        <v>35</v>
      </c>
      <c r="N23" t="s">
        <v>35</v>
      </c>
      <c r="O23" s="18" t="s">
        <v>338</v>
      </c>
      <c r="P23" s="3" t="str">
        <f>IF($O23&lt;&gt;"N/A",TRIM(MID(SUBSTITUTE($O23,"/",REPT(" ",LEN($O23))),('Rochelle Audit Active Cust.'!P$2-1)*LEN($O23)+1,LEN($O23))),"")</f>
        <v>208.89.149.21</v>
      </c>
      <c r="Q23" s="3" t="str">
        <f>IF($O23&lt;&gt;"N/A",TRIM(MID(SUBSTITUTE($O23,"/",REPT(" ",LEN($O23))),('Rochelle Audit Active Cust.'!Q$2-1)*LEN($O23)+1,LEN($O23))),"")</f>
        <v>32</v>
      </c>
      <c r="R23" s="18" t="s">
        <v>339</v>
      </c>
      <c r="S23" t="s">
        <v>38</v>
      </c>
      <c r="T23" s="3" t="str">
        <f>IF($S23&lt;&gt;"N/A",TRIM(MID(SUBSTITUTE($S23,"/",REPT(" ",LEN($S23))),('Rochelle Audit Active Cust.'!T$2-1)*LEN($S23)+1,LEN($S23))),"")</f>
        <v/>
      </c>
      <c r="U23" s="3" t="str">
        <f>IF($S23&lt;&gt;"N/A",TRIM(MID(SUBSTITUTE($S23,"/",REPT(" ",LEN($S23))),('Rochelle Audit Active Cust.'!U$2-1)*LEN($S23)+1,LEN($S23))),"")</f>
        <v/>
      </c>
      <c r="V23" t="s">
        <v>38</v>
      </c>
      <c r="W23" t="s">
        <v>38</v>
      </c>
      <c r="X23" s="3" t="str">
        <f>IF($W23&lt;&gt;"N/A",TRIM(MID(SUBSTITUTE($W23,"/",REPT(" ",LEN($W23))),('Rochelle Audit Active Cust.'!X$2-1)*LEN($W23)+1,LEN($W23))),"")</f>
        <v/>
      </c>
      <c r="Y23" s="3" t="str">
        <f>IF($W23&lt;&gt;"N/A",TRIM(MID(SUBSTITUTE($W23,"/",REPT(" ",LEN($W23))),('Rochelle Audit Active Cust.'!Y$2-1)*LEN($W23)+1,LEN($W23))),"")</f>
        <v/>
      </c>
      <c r="Z23" t="s">
        <v>38</v>
      </c>
      <c r="AA23" t="s">
        <v>38</v>
      </c>
      <c r="AB23" s="3" t="str">
        <f>IF($AA23&lt;&gt;"N/A",TRIM(MID(SUBSTITUTE($AA23,"/",REPT(" ",LEN($AA23))),('Rochelle Audit Active Cust.'!AF$2-1)*LEN($AA23)+1,LEN($AA23))),"")</f>
        <v/>
      </c>
      <c r="AC23" s="3" t="str">
        <f>IF($AA23&lt;&gt;"N/A",TRIM(MID(SUBSTITUTE($AA23,"/",REPT(" ",LEN($AA23))),('Rochelle Audit Active Cust.'!AG$2-1)*LEN($AA23)+1,LEN($AA23))),"")</f>
        <v/>
      </c>
      <c r="AD23" t="s">
        <v>38</v>
      </c>
      <c r="AE23" s="18" t="s">
        <v>38</v>
      </c>
      <c r="AF23" s="3" t="str">
        <f>IF($AE23&lt;&gt;"N/A",TRIM(MID(SUBSTITUTE($AE23,"/",REPT(" ",LEN($AE23))),('Rochelle Audit Active Cust.'!AF$2-1)*LEN($AE23)+1,LEN($AE23))),"")</f>
        <v/>
      </c>
      <c r="AG23" s="3" t="str">
        <f>IF($AE23&lt;&gt;"N/A",TRIM(MID(SUBSTITUTE($AE23,"/",REPT(" ",LEN($AE23))),('Rochelle Audit Active Cust.'!AG$2-1)*LEN($AE23)+1,LEN($AE23))),"")</f>
        <v/>
      </c>
      <c r="AH23" s="18" t="s">
        <v>38</v>
      </c>
    </row>
    <row r="24" spans="1:34" x14ac:dyDescent="0.35">
      <c r="A24" s="11" t="str">
        <v>Greg's Garage</v>
      </c>
      <c r="B24" s="2"/>
      <c r="C24" s="13" t="str">
        <f>IFERROR(INDEX('Malta Loop Info'!$B$2:$Z$300,MATCH(I24,'Malta Loop Info'!$A$2:$A$300,0),MATCH($C$2,'Malta Loop Info'!$B$1:$Z$1,0)),"No Match")</f>
        <v>Malta_2_1</v>
      </c>
      <c r="D24" s="13">
        <f>IFERROR(INDEX('Malta Loop Info'!$B$2:$Z$300,MATCH(I24,'Malta Loop Info'!$A$2:$A$300,0),MATCH($D$2,'Malta Loop Info'!$B$1:$Z$1,0)),"No Port Info")</f>
        <v>34</v>
      </c>
      <c r="E24" s="13" t="str">
        <f t="shared" si="0"/>
        <v>Yes</v>
      </c>
      <c r="F24" s="13" t="str">
        <f t="shared" si="1"/>
        <v>Match</v>
      </c>
      <c r="G24" s="13">
        <f>IFERROR(INDEX('Malta Loop Info'!$B$2:$Z$300,MATCH(I24,'Malta Loop Info'!$A$2:$A$300,0),MATCH($G$2,'Malta Loop Info'!$B$1:$Z$1,0)),"No Cust ID")</f>
        <v>418</v>
      </c>
      <c r="H24" s="4"/>
      <c r="I24" t="s">
        <v>340</v>
      </c>
      <c r="J24" t="s">
        <v>316</v>
      </c>
      <c r="K24" s="1" t="s">
        <v>317</v>
      </c>
      <c r="L24">
        <v>34</v>
      </c>
      <c r="M24" t="s">
        <v>35</v>
      </c>
      <c r="N24" t="s">
        <v>35</v>
      </c>
      <c r="O24" s="18" t="s">
        <v>341</v>
      </c>
      <c r="P24" s="3" t="str">
        <f>IF($O24&lt;&gt;"N/A",TRIM(MID(SUBSTITUTE($O24,"/",REPT(" ",LEN($O24))),('Rochelle Audit Active Cust.'!P$2-1)*LEN($O24)+1,LEN($O24))),"")</f>
        <v>208.89.149.101</v>
      </c>
      <c r="Q24" s="3" t="str">
        <f>IF($O24&lt;&gt;"N/A",TRIM(MID(SUBSTITUTE($O24,"/",REPT(" ",LEN($O24))),('Rochelle Audit Active Cust.'!Q$2-1)*LEN($O24)+1,LEN($O24))),"")</f>
        <v>32</v>
      </c>
      <c r="R24" s="18" t="s">
        <v>342</v>
      </c>
      <c r="S24" t="s">
        <v>38</v>
      </c>
      <c r="T24" s="3" t="str">
        <f>IF($S24&lt;&gt;"N/A",TRIM(MID(SUBSTITUTE($S24,"/",REPT(" ",LEN($S24))),('Rochelle Audit Active Cust.'!T$2-1)*LEN($S24)+1,LEN($S24))),"")</f>
        <v/>
      </c>
      <c r="U24" s="3" t="str">
        <f>IF($S24&lt;&gt;"N/A",TRIM(MID(SUBSTITUTE($S24,"/",REPT(" ",LEN($S24))),('Rochelle Audit Active Cust.'!U$2-1)*LEN($S24)+1,LEN($S24))),"")</f>
        <v/>
      </c>
      <c r="V24" t="s">
        <v>38</v>
      </c>
      <c r="W24" t="s">
        <v>38</v>
      </c>
      <c r="X24" s="3" t="str">
        <f>IF($W24&lt;&gt;"N/A",TRIM(MID(SUBSTITUTE($W24,"/",REPT(" ",LEN($W24))),('Rochelle Audit Active Cust.'!X$2-1)*LEN($W24)+1,LEN($W24))),"")</f>
        <v/>
      </c>
      <c r="Y24" s="3" t="str">
        <f>IF($W24&lt;&gt;"N/A",TRIM(MID(SUBSTITUTE($W24,"/",REPT(" ",LEN($W24))),('Rochelle Audit Active Cust.'!Y$2-1)*LEN($W24)+1,LEN($W24))),"")</f>
        <v/>
      </c>
      <c r="Z24" t="s">
        <v>38</v>
      </c>
      <c r="AA24" t="s">
        <v>38</v>
      </c>
      <c r="AB24" s="3" t="str">
        <f>IF($AA24&lt;&gt;"N/A",TRIM(MID(SUBSTITUTE($AA24,"/",REPT(" ",LEN($AA24))),('Rochelle Audit Active Cust.'!AF$2-1)*LEN($AA24)+1,LEN($AA24))),"")</f>
        <v/>
      </c>
      <c r="AC24" s="3" t="str">
        <f>IF($AA24&lt;&gt;"N/A",TRIM(MID(SUBSTITUTE($AA24,"/",REPT(" ",LEN($AA24))),('Rochelle Audit Active Cust.'!AG$2-1)*LEN($AA24)+1,LEN($AA24))),"")</f>
        <v/>
      </c>
      <c r="AD24" t="s">
        <v>38</v>
      </c>
      <c r="AE24" s="18" t="s">
        <v>38</v>
      </c>
      <c r="AF24" s="3" t="str">
        <f>IF($AE24&lt;&gt;"N/A",TRIM(MID(SUBSTITUTE($AE24,"/",REPT(" ",LEN($AE24))),('Rochelle Audit Active Cust.'!AF$2-1)*LEN($AE24)+1,LEN($AE24))),"")</f>
        <v/>
      </c>
      <c r="AG24" s="3" t="str">
        <f>IF($AE24&lt;&gt;"N/A",TRIM(MID(SUBSTITUTE($AE24,"/",REPT(" ",LEN($AE24))),('Rochelle Audit Active Cust.'!AG$2-1)*LEN($AE24)+1,LEN($AE24))),"")</f>
        <v/>
      </c>
      <c r="AH24" s="18" t="s">
        <v>38</v>
      </c>
    </row>
    <row r="25" spans="1:34" x14ac:dyDescent="0.35">
      <c r="A25" s="11" t="str">
        <v>Mike Elliott</v>
      </c>
      <c r="B25" s="2"/>
      <c r="C25" s="13" t="str">
        <f>IFERROR(INDEX('Malta Loop Info'!$B$2:$Z$300,MATCH(I25,'Malta Loop Info'!$A$2:$A$300,0),MATCH($C$2,'Malta Loop Info'!$B$1:$Z$1,0)),"No Match")</f>
        <v>Malta_2_1</v>
      </c>
      <c r="D25" s="13">
        <f>IFERROR(INDEX('Malta Loop Info'!$B$2:$Z$300,MATCH(I25,'Malta Loop Info'!$A$2:$A$300,0),MATCH($D$2,'Malta Loop Info'!$B$1:$Z$1,0)),"No Port Info")</f>
        <v>38</v>
      </c>
      <c r="E25" s="13" t="str">
        <f t="shared" si="0"/>
        <v>Yes</v>
      </c>
      <c r="F25" s="13" t="str">
        <f t="shared" si="1"/>
        <v>Match</v>
      </c>
      <c r="G25" s="13">
        <f>IFERROR(INDEX('Malta Loop Info'!$B$2:$Z$300,MATCH(I25,'Malta Loop Info'!$A$2:$A$300,0),MATCH($G$2,'Malta Loop Info'!$B$1:$Z$1,0)),"No Cust ID")</f>
        <v>422</v>
      </c>
      <c r="H25" s="4"/>
      <c r="I25" t="s">
        <v>343</v>
      </c>
      <c r="J25" t="s">
        <v>316</v>
      </c>
      <c r="K25" s="1" t="s">
        <v>317</v>
      </c>
      <c r="L25">
        <v>38</v>
      </c>
      <c r="M25" t="s">
        <v>35</v>
      </c>
      <c r="N25" t="s">
        <v>35</v>
      </c>
      <c r="O25" s="18" t="s">
        <v>344</v>
      </c>
      <c r="P25" s="3" t="str">
        <f>IF($O25&lt;&gt;"N/A",TRIM(MID(SUBSTITUTE($O25,"/",REPT(" ",LEN($O25))),('Rochelle Audit Active Cust.'!P$2-1)*LEN($O25)+1,LEN($O25))),"")</f>
        <v>208.89.149.56</v>
      </c>
      <c r="Q25" s="3" t="str">
        <f>IF($O25&lt;&gt;"N/A",TRIM(MID(SUBSTITUTE($O25,"/",REPT(" ",LEN($O25))),('Rochelle Audit Active Cust.'!Q$2-1)*LEN($O25)+1,LEN($O25))),"")</f>
        <v>32</v>
      </c>
      <c r="R25" s="18" t="s">
        <v>345</v>
      </c>
      <c r="S25" t="s">
        <v>38</v>
      </c>
      <c r="T25" s="3" t="str">
        <f>IF($S25&lt;&gt;"N/A",TRIM(MID(SUBSTITUTE($S25,"/",REPT(" ",LEN($S25))),('Rochelle Audit Active Cust.'!T$2-1)*LEN($S25)+1,LEN($S25))),"")</f>
        <v/>
      </c>
      <c r="U25" s="3" t="str">
        <f>IF($S25&lt;&gt;"N/A",TRIM(MID(SUBSTITUTE($S25,"/",REPT(" ",LEN($S25))),('Rochelle Audit Active Cust.'!U$2-1)*LEN($S25)+1,LEN($S25))),"")</f>
        <v/>
      </c>
      <c r="V25" t="s">
        <v>38</v>
      </c>
      <c r="W25" t="s">
        <v>38</v>
      </c>
      <c r="X25" s="3" t="str">
        <f>IF($W25&lt;&gt;"N/A",TRIM(MID(SUBSTITUTE($W25,"/",REPT(" ",LEN($W25))),('Rochelle Audit Active Cust.'!X$2-1)*LEN($W25)+1,LEN($W25))),"")</f>
        <v/>
      </c>
      <c r="Y25" s="3" t="str">
        <f>IF($W25&lt;&gt;"N/A",TRIM(MID(SUBSTITUTE($W25,"/",REPT(" ",LEN($W25))),('Rochelle Audit Active Cust.'!Y$2-1)*LEN($W25)+1,LEN($W25))),"")</f>
        <v/>
      </c>
      <c r="Z25" t="s">
        <v>38</v>
      </c>
      <c r="AA25" t="s">
        <v>38</v>
      </c>
      <c r="AB25" s="3" t="str">
        <f>IF($AA25&lt;&gt;"N/A",TRIM(MID(SUBSTITUTE($AA25,"/",REPT(" ",LEN($AA25))),('Rochelle Audit Active Cust.'!AF$2-1)*LEN($AA25)+1,LEN($AA25))),"")</f>
        <v/>
      </c>
      <c r="AC25" s="3" t="str">
        <f>IF($AA25&lt;&gt;"N/A",TRIM(MID(SUBSTITUTE($AA25,"/",REPT(" ",LEN($AA25))),('Rochelle Audit Active Cust.'!AG$2-1)*LEN($AA25)+1,LEN($AA25))),"")</f>
        <v/>
      </c>
      <c r="AD25" t="s">
        <v>38</v>
      </c>
      <c r="AE25" s="18" t="s">
        <v>320</v>
      </c>
      <c r="AF25" s="3" t="str">
        <f>IF($AE25&lt;&gt;"N/A",TRIM(MID(SUBSTITUTE($AE25,"/",REPT(" ",LEN($AE25))),('Rochelle Audit Active Cust.'!AF$2-1)*LEN($AE25)+1,LEN($AE25))),"")</f>
        <v>0.0.0.0</v>
      </c>
      <c r="AG25" s="3" t="str">
        <f>IF($AE25&lt;&gt;"N/A",TRIM(MID(SUBSTITUTE($AE25,"/",REPT(" ",LEN($AE25))),('Rochelle Audit Active Cust.'!AG$2-1)*LEN($AE25)+1,LEN($AE25))),"")</f>
        <v>32</v>
      </c>
      <c r="AH25" s="18" t="s">
        <v>346</v>
      </c>
    </row>
    <row r="26" spans="1:34" x14ac:dyDescent="0.35">
      <c r="A26" s="11" t="str">
        <v>Malta Church</v>
      </c>
      <c r="B26" s="2"/>
      <c r="C26" s="13" t="str">
        <f>IFERROR(INDEX('Malta Loop Info'!$B$2:$Z$300,MATCH(I26,'Malta Loop Info'!$A$2:$A$300,0),MATCH($C$2,'Malta Loop Info'!$B$1:$Z$1,0)),"No Match")</f>
        <v>No Match</v>
      </c>
      <c r="D26" s="13" t="str">
        <f>IFERROR(INDEX('Malta Loop Info'!$B$2:$Z$300,MATCH(I26,'Malta Loop Info'!$A$2:$A$300,0),MATCH($D$2,'Malta Loop Info'!$B$1:$Z$1,0)),"No Port Info")</f>
        <v>No Port Info</v>
      </c>
      <c r="E26" s="13" t="str">
        <f t="shared" si="0"/>
        <v>No</v>
      </c>
      <c r="F26" s="13" t="str">
        <f t="shared" si="1"/>
        <v>No Match</v>
      </c>
      <c r="G26" s="13" t="str">
        <f>IFERROR(INDEX('Malta Loop Info'!$B$2:$Z$300,MATCH(I26,'Malta Loop Info'!$A$2:$A$300,0),MATCH($G$2,'Malta Loop Info'!$B$1:$Z$1,0)),"No Cust ID")</f>
        <v>No Cust ID</v>
      </c>
      <c r="H26" s="4"/>
      <c r="I26" t="s">
        <v>347</v>
      </c>
      <c r="J26" t="s">
        <v>316</v>
      </c>
      <c r="K26" s="1" t="s">
        <v>317</v>
      </c>
      <c r="L26">
        <v>48</v>
      </c>
      <c r="M26" t="s">
        <v>35</v>
      </c>
      <c r="N26" t="s">
        <v>35</v>
      </c>
      <c r="O26" s="18" t="s">
        <v>348</v>
      </c>
      <c r="P26" s="3" t="str">
        <f>IF($O26&lt;&gt;"N/A",TRIM(MID(SUBSTITUTE($O26,"/",REPT(" ",LEN($O26))),('Rochelle Audit Active Cust.'!P$2-1)*LEN($O26)+1,LEN($O26))),"")</f>
        <v>208.89.151.226</v>
      </c>
      <c r="Q26" s="3" t="str">
        <f>IF($O26&lt;&gt;"N/A",TRIM(MID(SUBSTITUTE($O26,"/",REPT(" ",LEN($O26))),('Rochelle Audit Active Cust.'!Q$2-1)*LEN($O26)+1,LEN($O26))),"")</f>
        <v>32</v>
      </c>
      <c r="R26" s="18" t="s">
        <v>349</v>
      </c>
      <c r="S26" t="s">
        <v>38</v>
      </c>
      <c r="T26" s="3" t="str">
        <f>IF($S26&lt;&gt;"N/A",TRIM(MID(SUBSTITUTE($S26,"/",REPT(" ",LEN($S26))),('Rochelle Audit Active Cust.'!T$2-1)*LEN($S26)+1,LEN($S26))),"")</f>
        <v/>
      </c>
      <c r="U26" s="3" t="str">
        <f>IF($S26&lt;&gt;"N/A",TRIM(MID(SUBSTITUTE($S26,"/",REPT(" ",LEN($S26))),('Rochelle Audit Active Cust.'!U$2-1)*LEN($S26)+1,LEN($S26))),"")</f>
        <v/>
      </c>
      <c r="V26" t="s">
        <v>38</v>
      </c>
      <c r="W26" t="s">
        <v>38</v>
      </c>
      <c r="X26" s="3" t="str">
        <f>IF($W26&lt;&gt;"N/A",TRIM(MID(SUBSTITUTE($W26,"/",REPT(" ",LEN($W26))),('Rochelle Audit Active Cust.'!X$2-1)*LEN($W26)+1,LEN($W26))),"")</f>
        <v/>
      </c>
      <c r="Y26" s="3" t="str">
        <f>IF($W26&lt;&gt;"N/A",TRIM(MID(SUBSTITUTE($W26,"/",REPT(" ",LEN($W26))),('Rochelle Audit Active Cust.'!Y$2-1)*LEN($W26)+1,LEN($W26))),"")</f>
        <v/>
      </c>
      <c r="Z26" t="s">
        <v>38</v>
      </c>
      <c r="AA26" t="s">
        <v>38</v>
      </c>
      <c r="AB26" s="3" t="str">
        <f>IF($AA26&lt;&gt;"N/A",TRIM(MID(SUBSTITUTE($AA26,"/",REPT(" ",LEN($AA26))),('Rochelle Audit Active Cust.'!AF$2-1)*LEN($AA26)+1,LEN($AA26))),"")</f>
        <v/>
      </c>
      <c r="AC26" s="3" t="str">
        <f>IF($AA26&lt;&gt;"N/A",TRIM(MID(SUBSTITUTE($AA26,"/",REPT(" ",LEN($AA26))),('Rochelle Audit Active Cust.'!AG$2-1)*LEN($AA26)+1,LEN($AA26))),"")</f>
        <v/>
      </c>
      <c r="AD26" t="s">
        <v>38</v>
      </c>
      <c r="AE26" s="18" t="s">
        <v>38</v>
      </c>
      <c r="AF26" s="3" t="str">
        <f>IF($AE26&lt;&gt;"N/A",TRIM(MID(SUBSTITUTE($AE26,"/",REPT(" ",LEN($AE26))),('Rochelle Audit Active Cust.'!AF$2-1)*LEN($AE26)+1,LEN($AE26))),"")</f>
        <v/>
      </c>
      <c r="AG26" s="3" t="str">
        <f>IF($AE26&lt;&gt;"N/A",TRIM(MID(SUBSTITUTE($AE26,"/",REPT(" ",LEN($AE26))),('Rochelle Audit Active Cust.'!AG$2-1)*LEN($AE26)+1,LEN($AE26))),"")</f>
        <v/>
      </c>
      <c r="AH26" s="18" t="s">
        <v>38</v>
      </c>
    </row>
    <row r="27" spans="1:34" x14ac:dyDescent="0.35">
      <c r="A27" s="11" t="str">
        <v>Roger Kyler</v>
      </c>
      <c r="B27" s="2"/>
      <c r="C27" s="13" t="str">
        <f>IFERROR(INDEX('Malta Loop Info'!$B$2:$Z$300,MATCH(I27,'Malta Loop Info'!$A$2:$A$300,0),MATCH($C$2,'Malta Loop Info'!$B$1:$Z$1,0)),"No Match")</f>
        <v>No Match</v>
      </c>
      <c r="D27" s="13" t="str">
        <f>IFERROR(INDEX('Malta Loop Info'!$B$2:$Z$300,MATCH(I27,'Malta Loop Info'!$A$2:$A$300,0),MATCH($D$2,'Malta Loop Info'!$B$1:$Z$1,0)),"No Port Info")</f>
        <v>No Port Info</v>
      </c>
      <c r="E27" s="13" t="str">
        <f t="shared" si="0"/>
        <v>No</v>
      </c>
      <c r="F27" s="13" t="str">
        <f t="shared" si="1"/>
        <v>No Match</v>
      </c>
      <c r="G27" s="13" t="str">
        <f>IFERROR(INDEX('Malta Loop Info'!$B$2:$Z$300,MATCH(I27,'Malta Loop Info'!$A$2:$A$300,0),MATCH($G$2,'Malta Loop Info'!$B$1:$Z$1,0)),"No Cust ID")</f>
        <v>No Cust ID</v>
      </c>
      <c r="H27" s="4"/>
      <c r="I27" s="12"/>
      <c r="J27" s="3"/>
      <c r="K27" s="14"/>
      <c r="L27" s="3"/>
      <c r="M27" s="3"/>
      <c r="N27" s="3"/>
      <c r="O27" s="3"/>
      <c r="P27" s="3" t="str">
        <f t="shared" ref="P27:Q88" si="2">IF($O27&lt;&gt;"N/A",TRIM(MID(SUBSTITUTE($O27,"/",REPT(" ",LEN($O27))),(P$2-1)*LEN($O27)+1,LEN($O27))),"")</f>
        <v/>
      </c>
      <c r="Q27" s="3" t="str">
        <f t="shared" si="2"/>
        <v/>
      </c>
      <c r="R27" s="3"/>
      <c r="S27" s="3"/>
      <c r="T27" s="3" t="str">
        <f t="shared" ref="T27:U88" si="3">IF($S27&lt;&gt;"N/A",TRIM(MID(SUBSTITUTE($S27,"/",REPT(" ",LEN($S27))),(T$2-1)*LEN($S27)+1,LEN($S27))),"")</f>
        <v/>
      </c>
      <c r="U27" s="3" t="str">
        <f t="shared" si="3"/>
        <v/>
      </c>
      <c r="V27" s="3"/>
      <c r="W27" s="3"/>
      <c r="X27" s="3" t="str">
        <f t="shared" ref="X27:Y89" si="4">IF($W27&lt;&gt;"N/A",TRIM(MID(SUBSTITUTE($W27,"/",REPT(" ",LEN($W27))),(X$2-1)*LEN($W27)+1,LEN($W27))),"")</f>
        <v/>
      </c>
      <c r="Y27" s="3" t="str">
        <f t="shared" si="4"/>
        <v/>
      </c>
      <c r="Z27" s="3"/>
      <c r="AA27" s="3"/>
      <c r="AB27" s="3" t="str">
        <f t="shared" ref="AB27:AC87" si="5">IF($AA27&lt;&gt;"N/A",TRIM(MID(SUBSTITUTE($AA27,"/",REPT(" ",LEN($AA27))),(AF$2-1)*LEN($AA27)+1,LEN($AA27))),"")</f>
        <v/>
      </c>
      <c r="AC27" s="3" t="str">
        <f t="shared" si="5"/>
        <v/>
      </c>
      <c r="AD27" s="3"/>
      <c r="AE27" s="3"/>
      <c r="AF27" s="3" t="str">
        <f t="shared" ref="AF27:AG35" si="6">IF($AE27&lt;&gt;"N/A",TRIM(MID(SUBSTITUTE($AE27,"/",REPT(" ",LEN($AE27))),(AF$2-1)*LEN($AE27)+1,LEN($AE27))),"")</f>
        <v/>
      </c>
      <c r="AG27" s="3" t="str">
        <f t="shared" si="6"/>
        <v/>
      </c>
      <c r="AH27" s="3"/>
    </row>
    <row r="28" spans="1:34" x14ac:dyDescent="0.35">
      <c r="A28" s="11" t="str">
        <v>Stephanie Comer</v>
      </c>
      <c r="B28" s="2"/>
      <c r="C28" s="13" t="str">
        <f>IFERROR(INDEX('Malta Loop Info'!$B$2:$Z$300,MATCH(I28,'Malta Loop Info'!$A$2:$A$300,0),MATCH($C$2,'Malta Loop Info'!$B$1:$Z$1,0)),"No Match")</f>
        <v>No Match</v>
      </c>
      <c r="D28" s="13" t="str">
        <f>IFERROR(INDEX('Malta Loop Info'!$B$2:$Z$300,MATCH(I28,'Malta Loop Info'!$A$2:$A$300,0),MATCH($D$2,'Malta Loop Info'!$B$1:$Z$1,0)),"No Port Info")</f>
        <v>No Port Info</v>
      </c>
      <c r="E28" s="13" t="str">
        <f t="shared" si="0"/>
        <v>No</v>
      </c>
      <c r="F28" s="13" t="str">
        <f t="shared" si="1"/>
        <v>No Match</v>
      </c>
      <c r="G28" s="13" t="str">
        <f>IFERROR(INDEX('Malta Loop Info'!$B$2:$Z$300,MATCH(I28,'Malta Loop Info'!$A$2:$A$300,0),MATCH($G$2,'Malta Loop Info'!$B$1:$Z$1,0)),"No Cust ID")</f>
        <v>No Cust ID</v>
      </c>
      <c r="H28" s="4"/>
      <c r="I28" s="3"/>
      <c r="J28" s="3"/>
      <c r="K28" s="14"/>
      <c r="L28" s="3"/>
      <c r="M28" s="3"/>
      <c r="N28" s="3"/>
      <c r="O28" s="3"/>
      <c r="P28" s="3" t="str">
        <f t="shared" si="2"/>
        <v/>
      </c>
      <c r="Q28" s="3" t="str">
        <f t="shared" si="2"/>
        <v/>
      </c>
      <c r="R28" s="3"/>
      <c r="S28" s="3"/>
      <c r="T28" s="3" t="str">
        <f t="shared" si="3"/>
        <v/>
      </c>
      <c r="U28" s="3" t="str">
        <f t="shared" si="3"/>
        <v/>
      </c>
      <c r="V28" s="3"/>
      <c r="W28" s="3"/>
      <c r="X28" s="3" t="str">
        <f t="shared" si="4"/>
        <v/>
      </c>
      <c r="Y28" s="3" t="str">
        <f t="shared" si="4"/>
        <v/>
      </c>
      <c r="Z28" s="3"/>
      <c r="AA28" s="3"/>
      <c r="AB28" s="3" t="str">
        <f t="shared" si="5"/>
        <v/>
      </c>
      <c r="AC28" s="3" t="str">
        <f t="shared" si="5"/>
        <v/>
      </c>
      <c r="AD28" s="3"/>
      <c r="AE28" s="3"/>
      <c r="AF28" s="3" t="str">
        <f t="shared" si="6"/>
        <v/>
      </c>
      <c r="AG28" s="3" t="str">
        <f t="shared" si="6"/>
        <v/>
      </c>
      <c r="AH28" s="3"/>
    </row>
    <row r="29" spans="1:34" x14ac:dyDescent="0.35">
      <c r="A29" s="11" t="str">
        <v>Annette Mears</v>
      </c>
      <c r="B29" s="2"/>
      <c r="C29" s="13" t="str">
        <f>IFERROR(INDEX('Malta Loop Info'!$B$2:$Z$300,MATCH(I29,'Malta Loop Info'!$A$2:$A$300,0),MATCH($C$2,'Malta Loop Info'!$B$1:$Z$1,0)),"No Match")</f>
        <v>No Match</v>
      </c>
      <c r="D29" s="13" t="str">
        <f>IFERROR(INDEX('Malta Loop Info'!$B$2:$Z$300,MATCH(I29,'Malta Loop Info'!$A$2:$A$300,0),MATCH($D$2,'Malta Loop Info'!$B$1:$Z$1,0)),"No Port Info")</f>
        <v>No Port Info</v>
      </c>
      <c r="E29" s="13" t="str">
        <f t="shared" si="0"/>
        <v>No</v>
      </c>
      <c r="F29" s="13" t="str">
        <f t="shared" si="1"/>
        <v>No Match</v>
      </c>
      <c r="G29" s="13" t="str">
        <f>IFERROR(INDEX('Malta Loop Info'!$B$2:$Z$300,MATCH(I29,'Malta Loop Info'!$A$2:$A$300,0),MATCH($G$2,'Malta Loop Info'!$B$1:$Z$1,0)),"No Cust ID")</f>
        <v>No Cust ID</v>
      </c>
      <c r="H29" s="4"/>
      <c r="I29" s="3"/>
      <c r="J29" s="3"/>
      <c r="K29" s="14"/>
      <c r="L29" s="3"/>
      <c r="M29" s="3"/>
      <c r="N29" s="3"/>
      <c r="O29" s="3"/>
      <c r="P29" s="3" t="str">
        <f t="shared" si="2"/>
        <v/>
      </c>
      <c r="Q29" s="3" t="str">
        <f t="shared" si="2"/>
        <v/>
      </c>
      <c r="R29" s="3"/>
      <c r="S29" s="3"/>
      <c r="T29" s="3" t="str">
        <f t="shared" si="3"/>
        <v/>
      </c>
      <c r="U29" s="3" t="str">
        <f t="shared" si="3"/>
        <v/>
      </c>
      <c r="V29" s="3"/>
      <c r="W29" s="3"/>
      <c r="X29" s="3" t="str">
        <f t="shared" si="4"/>
        <v/>
      </c>
      <c r="Y29" s="3" t="str">
        <f t="shared" si="4"/>
        <v/>
      </c>
      <c r="Z29" s="3"/>
      <c r="AA29" s="3"/>
      <c r="AB29" s="3" t="str">
        <f t="shared" si="5"/>
        <v/>
      </c>
      <c r="AC29" s="3" t="str">
        <f t="shared" si="5"/>
        <v/>
      </c>
      <c r="AD29" s="3"/>
      <c r="AE29" s="3"/>
      <c r="AF29" s="3" t="str">
        <f t="shared" si="6"/>
        <v/>
      </c>
      <c r="AG29" s="3" t="str">
        <f t="shared" si="6"/>
        <v/>
      </c>
      <c r="AH29" s="3"/>
    </row>
    <row r="30" spans="1:34" x14ac:dyDescent="0.35">
      <c r="A30" s="11" t="str">
        <v>Matthew Phelps</v>
      </c>
      <c r="B30" s="2"/>
      <c r="C30" s="13" t="str">
        <f>IFERROR(INDEX('Malta Loop Info'!$B$2:$Z$300,MATCH(I30,'Malta Loop Info'!$A$2:$A$300,0),MATCH($C$2,'Malta Loop Info'!$B$1:$Z$1,0)),"No Match")</f>
        <v>No Match</v>
      </c>
      <c r="D30" s="13" t="str">
        <f>IFERROR(INDEX('Malta Loop Info'!$B$2:$Z$300,MATCH(I30,'Malta Loop Info'!$A$2:$A$300,0),MATCH($D$2,'Malta Loop Info'!$B$1:$Z$1,0)),"No Port Info")</f>
        <v>No Port Info</v>
      </c>
      <c r="E30" s="13" t="str">
        <f t="shared" si="0"/>
        <v>No</v>
      </c>
      <c r="F30" s="13" t="str">
        <f t="shared" si="1"/>
        <v>No Match</v>
      </c>
      <c r="G30" s="13" t="str">
        <f>IFERROR(INDEX('Malta Loop Info'!$B$2:$Z$300,MATCH(I30,'Malta Loop Info'!$A$2:$A$300,0),MATCH($G$2,'Malta Loop Info'!$B$1:$Z$1,0)),"No Cust ID")</f>
        <v>No Cust ID</v>
      </c>
      <c r="H30" s="4"/>
      <c r="I30" s="3"/>
      <c r="J30" s="3"/>
      <c r="K30" s="14"/>
      <c r="L30" s="3"/>
      <c r="M30" s="3"/>
      <c r="N30" s="3"/>
      <c r="O30" s="3"/>
      <c r="P30" s="3" t="str">
        <f t="shared" si="2"/>
        <v/>
      </c>
      <c r="Q30" s="3" t="str">
        <f t="shared" si="2"/>
        <v/>
      </c>
      <c r="R30" s="3"/>
      <c r="S30" s="3"/>
      <c r="T30" s="3" t="str">
        <f t="shared" si="3"/>
        <v/>
      </c>
      <c r="U30" s="3" t="str">
        <f t="shared" si="3"/>
        <v/>
      </c>
      <c r="V30" s="3"/>
      <c r="W30" s="3"/>
      <c r="X30" s="3" t="str">
        <f t="shared" si="4"/>
        <v/>
      </c>
      <c r="Y30" s="3" t="str">
        <f t="shared" si="4"/>
        <v/>
      </c>
      <c r="Z30" s="3"/>
      <c r="AA30" s="3"/>
      <c r="AB30" s="3" t="str">
        <f t="shared" si="5"/>
        <v/>
      </c>
      <c r="AC30" s="3" t="str">
        <f t="shared" si="5"/>
        <v/>
      </c>
      <c r="AD30" s="3"/>
      <c r="AE30" s="3"/>
      <c r="AF30" s="3" t="str">
        <f t="shared" si="6"/>
        <v/>
      </c>
      <c r="AG30" s="3" t="str">
        <f t="shared" si="6"/>
        <v/>
      </c>
      <c r="AH30" s="3"/>
    </row>
    <row r="31" spans="1:34" x14ac:dyDescent="0.35">
      <c r="A31" s="11" t="str">
        <v>Matt Ahrens</v>
      </c>
      <c r="B31" s="2"/>
      <c r="C31" s="13" t="str">
        <f>IFERROR(INDEX('Malta Loop Info'!$B$2:$Z$300,MATCH(I31,'Malta Loop Info'!$A$2:$A$300,0),MATCH($C$2,'Malta Loop Info'!$B$1:$Z$1,0)),"No Match")</f>
        <v>No Match</v>
      </c>
      <c r="D31" s="13" t="str">
        <f>IFERROR(INDEX('Malta Loop Info'!$B$2:$Z$300,MATCH(I31,'Malta Loop Info'!$A$2:$A$300,0),MATCH($D$2,'Malta Loop Info'!$B$1:$Z$1,0)),"No Port Info")</f>
        <v>No Port Info</v>
      </c>
      <c r="E31" s="13" t="str">
        <f t="shared" si="0"/>
        <v>No</v>
      </c>
      <c r="F31" s="13" t="str">
        <f t="shared" si="1"/>
        <v>No Match</v>
      </c>
      <c r="G31" s="13" t="str">
        <f>IFERROR(INDEX('Malta Loop Info'!$B$2:$Z$300,MATCH(I31,'Malta Loop Info'!$A$2:$A$300,0),MATCH($G$2,'Malta Loop Info'!$B$1:$Z$1,0)),"No Cust ID")</f>
        <v>No Cust ID</v>
      </c>
      <c r="H31" s="4"/>
      <c r="I31" s="3"/>
      <c r="J31" s="3"/>
      <c r="K31" s="14"/>
      <c r="L31" s="3"/>
      <c r="M31" s="3"/>
      <c r="N31" s="3"/>
      <c r="O31" s="3"/>
      <c r="P31" s="3" t="str">
        <f t="shared" si="2"/>
        <v/>
      </c>
      <c r="Q31" s="3" t="str">
        <f t="shared" si="2"/>
        <v/>
      </c>
      <c r="R31" s="3"/>
      <c r="S31" s="3"/>
      <c r="T31" s="3" t="str">
        <f t="shared" si="3"/>
        <v/>
      </c>
      <c r="U31" s="3" t="str">
        <f t="shared" si="3"/>
        <v/>
      </c>
      <c r="V31" s="3"/>
      <c r="W31" s="3"/>
      <c r="X31" s="3" t="str">
        <f t="shared" si="4"/>
        <v/>
      </c>
      <c r="Y31" s="3" t="str">
        <f t="shared" si="4"/>
        <v/>
      </c>
      <c r="Z31" s="3"/>
      <c r="AA31" s="3"/>
      <c r="AB31" s="3" t="str">
        <f t="shared" si="5"/>
        <v/>
      </c>
      <c r="AC31" s="3" t="str">
        <f t="shared" si="5"/>
        <v/>
      </c>
      <c r="AD31" s="3"/>
      <c r="AE31" s="3"/>
      <c r="AF31" s="3" t="str">
        <f t="shared" si="6"/>
        <v/>
      </c>
      <c r="AG31" s="3" t="str">
        <f t="shared" si="6"/>
        <v/>
      </c>
      <c r="AH31" s="3"/>
    </row>
    <row r="32" spans="1:34" x14ac:dyDescent="0.35">
      <c r="A32" s="11" t="str">
        <v>Roger Elliott</v>
      </c>
      <c r="B32" s="2"/>
      <c r="C32" s="13" t="str">
        <f>IFERROR(INDEX('Malta Loop Info'!$B$2:$Z$300,MATCH(I32,'Malta Loop Info'!$A$2:$A$300,0),MATCH($C$2,'Malta Loop Info'!$B$1:$Z$1,0)),"No Match")</f>
        <v>No Match</v>
      </c>
      <c r="D32" s="13" t="str">
        <f>IFERROR(INDEX('Malta Loop Info'!$B$2:$Z$300,MATCH(I32,'Malta Loop Info'!$A$2:$A$300,0),MATCH($D$2,'Malta Loop Info'!$B$1:$Z$1,0)),"No Port Info")</f>
        <v>No Port Info</v>
      </c>
      <c r="E32" s="13" t="str">
        <f t="shared" si="0"/>
        <v>No</v>
      </c>
      <c r="F32" s="13" t="str">
        <f t="shared" si="1"/>
        <v>No Match</v>
      </c>
      <c r="G32" s="13" t="str">
        <f>IFERROR(INDEX('Malta Loop Info'!$B$2:$Z$300,MATCH(I32,'Malta Loop Info'!$A$2:$A$300,0),MATCH($G$2,'Malta Loop Info'!$B$1:$Z$1,0)),"No Cust ID")</f>
        <v>No Cust ID</v>
      </c>
      <c r="H32" s="4"/>
      <c r="I32" s="3"/>
      <c r="J32" s="3"/>
      <c r="K32" s="14"/>
      <c r="L32" s="3"/>
      <c r="M32" s="3"/>
      <c r="N32" s="3"/>
      <c r="O32" s="3"/>
      <c r="P32" s="3" t="str">
        <f t="shared" si="2"/>
        <v/>
      </c>
      <c r="Q32" s="3" t="str">
        <f t="shared" si="2"/>
        <v/>
      </c>
      <c r="R32" s="3"/>
      <c r="S32" s="3"/>
      <c r="T32" s="3" t="str">
        <f t="shared" si="3"/>
        <v/>
      </c>
      <c r="U32" s="3" t="str">
        <f t="shared" si="3"/>
        <v/>
      </c>
      <c r="V32" s="3"/>
      <c r="W32" s="3"/>
      <c r="X32" s="3" t="str">
        <f t="shared" si="4"/>
        <v/>
      </c>
      <c r="Y32" s="3" t="str">
        <f t="shared" si="4"/>
        <v/>
      </c>
      <c r="Z32" s="3"/>
      <c r="AA32" s="3"/>
      <c r="AB32" s="3" t="str">
        <f t="shared" si="5"/>
        <v/>
      </c>
      <c r="AC32" s="3" t="str">
        <f t="shared" si="5"/>
        <v/>
      </c>
      <c r="AD32" s="3"/>
      <c r="AE32" s="3"/>
      <c r="AF32" s="3" t="str">
        <f t="shared" si="6"/>
        <v/>
      </c>
      <c r="AG32" s="3" t="str">
        <f t="shared" si="6"/>
        <v/>
      </c>
      <c r="AH32" s="3"/>
    </row>
    <row r="33" spans="1:34" x14ac:dyDescent="0.35">
      <c r="A33" s="11" t="str">
        <v>Brandy Carter</v>
      </c>
      <c r="B33" s="2"/>
      <c r="C33" s="13" t="str">
        <f>IFERROR(INDEX('Malta Loop Info'!$B$2:$Z$300,MATCH(I33,'Malta Loop Info'!$A$2:$A$300,0),MATCH($C$2,'Malta Loop Info'!$B$1:$Z$1,0)),"No Match")</f>
        <v>No Match</v>
      </c>
      <c r="D33" s="13" t="str">
        <f>IFERROR(INDEX('Malta Loop Info'!$B$2:$Z$300,MATCH(I33,'Malta Loop Info'!$A$2:$A$300,0),MATCH($D$2,'Malta Loop Info'!$B$1:$Z$1,0)),"No Port Info")</f>
        <v>No Port Info</v>
      </c>
      <c r="E33" s="13" t="str">
        <f t="shared" si="0"/>
        <v>No</v>
      </c>
      <c r="F33" s="13" t="str">
        <f t="shared" si="1"/>
        <v>No Match</v>
      </c>
      <c r="G33" s="13" t="str">
        <f>IFERROR(INDEX('Malta Loop Info'!$B$2:$Z$300,MATCH(I33,'Malta Loop Info'!$A$2:$A$300,0),MATCH($G$2,'Malta Loop Info'!$B$1:$Z$1,0)),"No Cust ID")</f>
        <v>No Cust ID</v>
      </c>
      <c r="H33" s="4"/>
      <c r="I33" s="3"/>
      <c r="J33" s="3"/>
      <c r="K33" s="14"/>
      <c r="L33" s="3"/>
      <c r="M33" s="3"/>
      <c r="N33" s="3"/>
      <c r="O33" s="3"/>
      <c r="P33" s="3" t="str">
        <f t="shared" si="2"/>
        <v/>
      </c>
      <c r="Q33" s="3" t="str">
        <f t="shared" si="2"/>
        <v/>
      </c>
      <c r="R33" s="3"/>
      <c r="S33" s="3"/>
      <c r="T33" s="3" t="str">
        <f t="shared" si="3"/>
        <v/>
      </c>
      <c r="U33" s="3" t="str">
        <f t="shared" si="3"/>
        <v/>
      </c>
      <c r="V33" s="3"/>
      <c r="W33" s="3"/>
      <c r="X33" s="3" t="str">
        <f t="shared" si="4"/>
        <v/>
      </c>
      <c r="Y33" s="3" t="str">
        <f t="shared" si="4"/>
        <v/>
      </c>
      <c r="Z33" s="3"/>
      <c r="AA33" s="3"/>
      <c r="AB33" s="3" t="str">
        <f t="shared" si="5"/>
        <v/>
      </c>
      <c r="AC33" s="3" t="str">
        <f t="shared" si="5"/>
        <v/>
      </c>
      <c r="AD33" s="3"/>
      <c r="AE33" s="3"/>
      <c r="AF33" s="3" t="str">
        <f t="shared" si="6"/>
        <v/>
      </c>
      <c r="AG33" s="3" t="str">
        <f t="shared" si="6"/>
        <v/>
      </c>
      <c r="AH33" s="3"/>
    </row>
    <row r="34" spans="1:34" x14ac:dyDescent="0.35">
      <c r="A34" s="11" t="str">
        <v>Matla Fire Dept.</v>
      </c>
      <c r="B34" s="2"/>
      <c r="C34" s="13" t="str">
        <f>IFERROR(INDEX('Malta Loop Info'!$B$2:$Z$300,MATCH(I34,'Malta Loop Info'!$A$2:$A$300,0),MATCH($C$2,'Malta Loop Info'!$B$1:$Z$1,0)),"No Match")</f>
        <v>No Match</v>
      </c>
      <c r="D34" s="13" t="str">
        <f>IFERROR(INDEX('Malta Loop Info'!$B$2:$Z$300,MATCH(I34,'Malta Loop Info'!$A$2:$A$300,0),MATCH($D$2,'Malta Loop Info'!$B$1:$Z$1,0)),"No Port Info")</f>
        <v>No Port Info</v>
      </c>
      <c r="E34" s="13" t="str">
        <f t="shared" si="0"/>
        <v>No</v>
      </c>
      <c r="F34" s="13" t="str">
        <f t="shared" si="1"/>
        <v>No Match</v>
      </c>
      <c r="G34" s="13" t="str">
        <f>IFERROR(INDEX('Malta Loop Info'!$B$2:$Z$300,MATCH(I34,'Malta Loop Info'!$A$2:$A$300,0),MATCH($G$2,'Malta Loop Info'!$B$1:$Z$1,0)),"No Cust ID")</f>
        <v>No Cust ID</v>
      </c>
      <c r="H34" s="4"/>
      <c r="I34" s="3"/>
      <c r="J34" s="3"/>
      <c r="K34" s="14"/>
      <c r="L34" s="3"/>
      <c r="M34" s="3"/>
      <c r="N34" s="3"/>
      <c r="O34" s="3"/>
      <c r="P34" s="3" t="str">
        <f t="shared" si="2"/>
        <v/>
      </c>
      <c r="Q34" s="3" t="str">
        <f t="shared" si="2"/>
        <v/>
      </c>
      <c r="R34" s="3"/>
      <c r="S34" s="3"/>
      <c r="T34" s="3" t="str">
        <f t="shared" si="3"/>
        <v/>
      </c>
      <c r="U34" s="3" t="str">
        <f t="shared" si="3"/>
        <v/>
      </c>
      <c r="V34" s="3"/>
      <c r="W34" s="3"/>
      <c r="X34" s="3" t="str">
        <f t="shared" si="4"/>
        <v/>
      </c>
      <c r="Y34" s="3" t="str">
        <f t="shared" si="4"/>
        <v/>
      </c>
      <c r="Z34" s="3"/>
      <c r="AA34" s="3"/>
      <c r="AB34" s="3" t="str">
        <f t="shared" si="5"/>
        <v/>
      </c>
      <c r="AC34" s="3" t="str">
        <f t="shared" si="5"/>
        <v/>
      </c>
      <c r="AD34" s="3"/>
      <c r="AE34" s="3"/>
      <c r="AF34" s="3" t="str">
        <f t="shared" si="6"/>
        <v/>
      </c>
      <c r="AG34" s="3" t="str">
        <f t="shared" si="6"/>
        <v/>
      </c>
      <c r="AH34" s="3"/>
    </row>
    <row r="35" spans="1:34" x14ac:dyDescent="0.35">
      <c r="A35" s="11"/>
      <c r="B35" s="2"/>
      <c r="C35" s="13" t="str">
        <f>IFERROR(INDEX('Malta Loop Info'!$B$2:$Z$300,MATCH(I35,'Malta Loop Info'!$A$2:$A$300,0),MATCH($C$2,'Malta Loop Info'!$B$1:$Z$1,0)),"No Match")</f>
        <v>No Match</v>
      </c>
      <c r="D35" s="13" t="str">
        <f>IFERROR(INDEX('Malta Loop Info'!$B$2:$Z$300,MATCH(I35,'Malta Loop Info'!$A$2:$A$300,0),MATCH($D$2,'Malta Loop Info'!$B$1:$Z$1,0)),"No Port Info")</f>
        <v>No Port Info</v>
      </c>
      <c r="E35" s="13" t="str">
        <f t="shared" si="0"/>
        <v>No</v>
      </c>
      <c r="F35" s="13" t="str">
        <f t="shared" si="1"/>
        <v>No Match</v>
      </c>
      <c r="G35" s="13" t="str">
        <f>IFERROR(INDEX('Malta Loop Info'!$B$2:$Z$300,MATCH(I35,'Malta Loop Info'!$A$2:$A$300,0),MATCH($G$2,'Malta Loop Info'!$B$1:$Z$1,0)),"No Cust ID")</f>
        <v>No Cust ID</v>
      </c>
      <c r="H35" s="4"/>
      <c r="I35" s="3"/>
      <c r="J35" s="3"/>
      <c r="K35" s="14"/>
      <c r="L35" s="3"/>
      <c r="M35" s="3"/>
      <c r="N35" s="3"/>
      <c r="O35" s="3"/>
      <c r="P35" s="3" t="str">
        <f t="shared" si="2"/>
        <v/>
      </c>
      <c r="Q35" s="3" t="str">
        <f t="shared" si="2"/>
        <v/>
      </c>
      <c r="R35" s="3"/>
      <c r="S35" s="3"/>
      <c r="T35" s="3" t="str">
        <f t="shared" si="3"/>
        <v/>
      </c>
      <c r="U35" s="3" t="str">
        <f t="shared" si="3"/>
        <v/>
      </c>
      <c r="V35" s="3"/>
      <c r="W35" s="3"/>
      <c r="X35" s="3" t="str">
        <f t="shared" si="4"/>
        <v/>
      </c>
      <c r="Y35" s="3" t="str">
        <f t="shared" si="4"/>
        <v/>
      </c>
      <c r="Z35" s="3"/>
      <c r="AA35" s="3"/>
      <c r="AB35" s="3" t="str">
        <f t="shared" si="5"/>
        <v/>
      </c>
      <c r="AC35" s="3" t="str">
        <f t="shared" si="5"/>
        <v/>
      </c>
      <c r="AD35" s="3"/>
      <c r="AE35" s="3"/>
      <c r="AF35" s="3" t="str">
        <f t="shared" si="6"/>
        <v/>
      </c>
      <c r="AG35" s="3" t="str">
        <f t="shared" si="6"/>
        <v/>
      </c>
      <c r="AH35" s="3"/>
    </row>
    <row r="36" spans="1:34" x14ac:dyDescent="0.35">
      <c r="A36" s="11"/>
      <c r="B36" s="2"/>
      <c r="C36" s="13" t="str">
        <f>IFERROR(INDEX('Malta Loop Info'!$B$2:$Z$300,MATCH(I36,'Malta Loop Info'!$A$2:$A$300,0),MATCH($C$2,'Malta Loop Info'!$B$1:$Z$1,0)),"No Match")</f>
        <v>No Match</v>
      </c>
      <c r="D36" s="13" t="str">
        <f>IFERROR(INDEX('Malta Loop Info'!$B$2:$Z$300,MATCH(I36,'Malta Loop Info'!$A$2:$A$300,0),MATCH($D$2,'Malta Loop Info'!$B$1:$Z$1,0)),"No Port Info")</f>
        <v>No Port Info</v>
      </c>
      <c r="E36" s="13" t="str">
        <f t="shared" si="0"/>
        <v>No</v>
      </c>
      <c r="F36" s="13" t="str">
        <f t="shared" si="1"/>
        <v>No Match</v>
      </c>
      <c r="G36" s="13" t="str">
        <f>IFERROR(INDEX('Malta Loop Info'!$B$2:$Z$300,MATCH(I36,'Malta Loop Info'!$A$2:$A$300,0),MATCH($G$2,'Malta Loop Info'!$B$1:$Z$1,0)),"No Cust ID")</f>
        <v>No Cust ID</v>
      </c>
      <c r="H36" s="4"/>
      <c r="I36" s="3"/>
      <c r="J36" s="3"/>
      <c r="K36" s="14"/>
      <c r="L36" s="3"/>
      <c r="M36" s="3"/>
      <c r="N36" s="3"/>
      <c r="O36" s="3"/>
      <c r="P36" s="3" t="str">
        <f t="shared" si="2"/>
        <v/>
      </c>
      <c r="Q36" s="3" t="str">
        <f t="shared" si="2"/>
        <v/>
      </c>
      <c r="R36" s="3"/>
      <c r="S36" s="3"/>
      <c r="T36" s="3" t="str">
        <f t="shared" si="3"/>
        <v/>
      </c>
      <c r="U36" s="3" t="str">
        <f t="shared" si="3"/>
        <v/>
      </c>
      <c r="V36" s="3"/>
      <c r="W36" s="3"/>
      <c r="X36" s="3" t="str">
        <f t="shared" si="4"/>
        <v/>
      </c>
      <c r="Y36" s="3" t="str">
        <f t="shared" si="4"/>
        <v/>
      </c>
      <c r="Z36" s="3"/>
      <c r="AA36" s="3"/>
      <c r="AB36" s="3" t="str">
        <f t="shared" si="5"/>
        <v/>
      </c>
      <c r="AC36" s="3" t="str">
        <f t="shared" si="5"/>
        <v/>
      </c>
      <c r="AD36" s="3"/>
      <c r="AE36" s="3"/>
      <c r="AF36" s="3" t="str">
        <f t="shared" ref="AF36:AG99" si="7">IF($AE36&lt;&gt;"N/A",TRIM(MID(SUBSTITUTE($AE36,"/",REPT(" ",LEN($AE36))),(AF$2-1)*LEN($AE36)+1,LEN($AE36))),"")</f>
        <v/>
      </c>
      <c r="AG36" s="3" t="str">
        <f t="shared" si="7"/>
        <v/>
      </c>
      <c r="AH36" s="3"/>
    </row>
    <row r="37" spans="1:34" x14ac:dyDescent="0.35">
      <c r="A37" s="11"/>
      <c r="B37" s="2"/>
      <c r="C37" s="13" t="str">
        <f>IFERROR(INDEX('Malta Loop Info'!$B$2:$Z$300,MATCH(I37,'Malta Loop Info'!$A$2:$A$300,0),MATCH($C$2,'Malta Loop Info'!$B$1:$Z$1,0)),"No Match")</f>
        <v>No Match</v>
      </c>
      <c r="D37" s="13" t="str">
        <f>IFERROR(INDEX('Malta Loop Info'!$B$2:$Z$300,MATCH(I37,'Malta Loop Info'!$A$2:$A$300,0),MATCH($D$2,'Malta Loop Info'!$B$1:$Z$1,0)),"No Port Info")</f>
        <v>No Port Info</v>
      </c>
      <c r="E37" s="13" t="str">
        <f t="shared" si="0"/>
        <v>No</v>
      </c>
      <c r="F37" s="13" t="str">
        <f t="shared" si="1"/>
        <v>No Match</v>
      </c>
      <c r="G37" s="13" t="str">
        <f>IFERROR(INDEX('Malta Loop Info'!$B$2:$Z$300,MATCH(I37,'Malta Loop Info'!$A$2:$A$300,0),MATCH($G$2,'Malta Loop Info'!$B$1:$Z$1,0)),"No Cust ID")</f>
        <v>No Cust ID</v>
      </c>
      <c r="H37" s="4"/>
      <c r="I37" s="3"/>
      <c r="J37" s="3"/>
      <c r="K37" s="14"/>
      <c r="L37" s="3"/>
      <c r="M37" s="3"/>
      <c r="N37" s="3"/>
      <c r="O37" s="3"/>
      <c r="P37" s="3" t="str">
        <f t="shared" si="2"/>
        <v/>
      </c>
      <c r="Q37" s="3" t="str">
        <f t="shared" si="2"/>
        <v/>
      </c>
      <c r="R37" s="3"/>
      <c r="S37" s="3"/>
      <c r="T37" s="3" t="str">
        <f t="shared" si="3"/>
        <v/>
      </c>
      <c r="U37" s="3" t="str">
        <f t="shared" si="3"/>
        <v/>
      </c>
      <c r="V37" s="3"/>
      <c r="W37" s="3"/>
      <c r="X37" s="3" t="str">
        <f t="shared" si="4"/>
        <v/>
      </c>
      <c r="Y37" s="3" t="str">
        <f t="shared" si="4"/>
        <v/>
      </c>
      <c r="Z37" s="3"/>
      <c r="AA37" s="3"/>
      <c r="AB37" s="3" t="str">
        <f t="shared" si="5"/>
        <v/>
      </c>
      <c r="AC37" s="3" t="str">
        <f t="shared" si="5"/>
        <v/>
      </c>
      <c r="AD37" s="3"/>
      <c r="AE37" s="3"/>
      <c r="AF37" s="3" t="str">
        <f t="shared" si="7"/>
        <v/>
      </c>
      <c r="AG37" s="3" t="str">
        <f t="shared" si="7"/>
        <v/>
      </c>
      <c r="AH37" s="3"/>
    </row>
    <row r="38" spans="1:34" x14ac:dyDescent="0.35">
      <c r="A38" s="11"/>
      <c r="B38" s="2"/>
      <c r="C38" s="13" t="str">
        <f>IFERROR(INDEX('Malta Loop Info'!$B$2:$Z$300,MATCH(I38,'Malta Loop Info'!$A$2:$A$300,0),MATCH($C$2,'Malta Loop Info'!$B$1:$Z$1,0)),"No Match")</f>
        <v>No Match</v>
      </c>
      <c r="D38" s="13" t="str">
        <f>IFERROR(INDEX('Malta Loop Info'!$B$2:$Z$300,MATCH(I38,'Malta Loop Info'!$A$2:$A$300,0),MATCH($D$2,'Malta Loop Info'!$B$1:$Z$1,0)),"No Port Info")</f>
        <v>No Port Info</v>
      </c>
      <c r="E38" s="13" t="str">
        <f t="shared" si="0"/>
        <v>No</v>
      </c>
      <c r="F38" s="13" t="str">
        <f t="shared" si="1"/>
        <v>No Match</v>
      </c>
      <c r="G38" s="13" t="str">
        <f>IFERROR(INDEX('Malta Loop Info'!$B$2:$Z$300,MATCH(I38,'Malta Loop Info'!$A$2:$A$300,0),MATCH($G$2,'Malta Loop Info'!$B$1:$Z$1,0)),"No Cust ID")</f>
        <v>No Cust ID</v>
      </c>
      <c r="H38" s="4"/>
      <c r="I38" s="3"/>
      <c r="J38" s="3"/>
      <c r="K38" s="14"/>
      <c r="L38" s="3"/>
      <c r="M38" s="3"/>
      <c r="N38" s="3"/>
      <c r="O38" s="3"/>
      <c r="P38" s="3" t="str">
        <f t="shared" si="2"/>
        <v/>
      </c>
      <c r="Q38" s="3" t="str">
        <f t="shared" si="2"/>
        <v/>
      </c>
      <c r="R38" s="3"/>
      <c r="S38" s="3"/>
      <c r="T38" s="3" t="str">
        <f t="shared" si="3"/>
        <v/>
      </c>
      <c r="U38" s="3" t="str">
        <f t="shared" si="3"/>
        <v/>
      </c>
      <c r="V38" s="3"/>
      <c r="W38" s="3"/>
      <c r="X38" s="3" t="str">
        <f t="shared" si="4"/>
        <v/>
      </c>
      <c r="Y38" s="3" t="str">
        <f t="shared" si="4"/>
        <v/>
      </c>
      <c r="Z38" s="3"/>
      <c r="AA38" s="3"/>
      <c r="AB38" s="3" t="str">
        <f t="shared" si="5"/>
        <v/>
      </c>
      <c r="AC38" s="3" t="str">
        <f t="shared" si="5"/>
        <v/>
      </c>
      <c r="AD38" s="3"/>
      <c r="AE38" s="3"/>
      <c r="AF38" s="3" t="str">
        <f t="shared" si="7"/>
        <v/>
      </c>
      <c r="AG38" s="3" t="str">
        <f t="shared" si="7"/>
        <v/>
      </c>
      <c r="AH38" s="3"/>
    </row>
    <row r="39" spans="1:34" x14ac:dyDescent="0.35">
      <c r="A39" s="11"/>
      <c r="B39" s="2"/>
      <c r="C39" s="13" t="str">
        <f>IFERROR(INDEX('Malta Loop Info'!$B$2:$Z$300,MATCH(I39,'Malta Loop Info'!$A$2:$A$300,0),MATCH($C$2,'Malta Loop Info'!$B$1:$Z$1,0)),"No Match")</f>
        <v>No Match</v>
      </c>
      <c r="D39" s="13" t="str">
        <f>IFERROR(INDEX('Malta Loop Info'!$B$2:$Z$300,MATCH(I39,'Malta Loop Info'!$A$2:$A$300,0),MATCH($D$2,'Malta Loop Info'!$B$1:$Z$1,0)),"No Port Info")</f>
        <v>No Port Info</v>
      </c>
      <c r="E39" s="13" t="str">
        <f t="shared" si="0"/>
        <v>No</v>
      </c>
      <c r="F39" s="13" t="str">
        <f t="shared" si="1"/>
        <v>No Match</v>
      </c>
      <c r="G39" s="13" t="str">
        <f>IFERROR(INDEX('Malta Loop Info'!$B$2:$Z$300,MATCH(I39,'Malta Loop Info'!$A$2:$A$300,0),MATCH($G$2,'Malta Loop Info'!$B$1:$Z$1,0)),"No Cust ID")</f>
        <v>No Cust ID</v>
      </c>
      <c r="H39" s="4"/>
      <c r="I39" s="3"/>
      <c r="J39" s="3"/>
      <c r="K39" s="14"/>
      <c r="L39" s="3"/>
      <c r="M39" s="3"/>
      <c r="N39" s="3"/>
      <c r="O39" s="3"/>
      <c r="P39" s="3" t="str">
        <f t="shared" si="2"/>
        <v/>
      </c>
      <c r="Q39" s="3" t="str">
        <f t="shared" si="2"/>
        <v/>
      </c>
      <c r="R39" s="3"/>
      <c r="S39" s="3"/>
      <c r="T39" s="3" t="str">
        <f t="shared" si="3"/>
        <v/>
      </c>
      <c r="U39" s="3" t="str">
        <f t="shared" si="3"/>
        <v/>
      </c>
      <c r="V39" s="3"/>
      <c r="W39" s="3"/>
      <c r="X39" s="3" t="str">
        <f t="shared" si="4"/>
        <v/>
      </c>
      <c r="Y39" s="3" t="str">
        <f t="shared" si="4"/>
        <v/>
      </c>
      <c r="Z39" s="3"/>
      <c r="AA39" s="3"/>
      <c r="AB39" s="3" t="str">
        <f t="shared" si="5"/>
        <v/>
      </c>
      <c r="AC39" s="3" t="str">
        <f t="shared" si="5"/>
        <v/>
      </c>
      <c r="AD39" s="3"/>
      <c r="AE39" s="3"/>
      <c r="AF39" s="3" t="str">
        <f t="shared" si="7"/>
        <v/>
      </c>
      <c r="AG39" s="3" t="str">
        <f t="shared" si="7"/>
        <v/>
      </c>
      <c r="AH39" s="3"/>
    </row>
    <row r="40" spans="1:34" x14ac:dyDescent="0.35">
      <c r="A40" s="11"/>
      <c r="B40" s="2"/>
      <c r="C40" s="13" t="str">
        <f>IFERROR(INDEX('Malta Loop Info'!$B$2:$Z$300,MATCH(I40,'Malta Loop Info'!$A$2:$A$300,0),MATCH($C$2,'Malta Loop Info'!$B$1:$Z$1,0)),"No Match")</f>
        <v>No Match</v>
      </c>
      <c r="D40" s="13" t="str">
        <f>IFERROR(INDEX('Malta Loop Info'!$B$2:$Z$300,MATCH(I40,'Malta Loop Info'!$A$2:$A$300,0),MATCH($D$2,'Malta Loop Info'!$B$1:$Z$1,0)),"No Port Info")</f>
        <v>No Port Info</v>
      </c>
      <c r="E40" s="13" t="str">
        <f t="shared" si="0"/>
        <v>No</v>
      </c>
      <c r="F40" s="13" t="str">
        <f t="shared" si="1"/>
        <v>No Match</v>
      </c>
      <c r="G40" s="13" t="str">
        <f>IFERROR(INDEX('Malta Loop Info'!$B$2:$Z$300,MATCH(I40,'Malta Loop Info'!$A$2:$A$300,0),MATCH($G$2,'Malta Loop Info'!$B$1:$Z$1,0)),"No Cust ID")</f>
        <v>No Cust ID</v>
      </c>
      <c r="H40" s="4"/>
      <c r="I40" s="3"/>
      <c r="J40" s="3"/>
      <c r="K40" s="14"/>
      <c r="L40" s="3"/>
      <c r="M40" s="3"/>
      <c r="N40" s="3"/>
      <c r="O40" s="3"/>
      <c r="P40" s="3" t="str">
        <f t="shared" si="2"/>
        <v/>
      </c>
      <c r="Q40" s="3" t="str">
        <f t="shared" si="2"/>
        <v/>
      </c>
      <c r="R40" s="3"/>
      <c r="S40" s="3"/>
      <c r="T40" s="3" t="str">
        <f t="shared" si="3"/>
        <v/>
      </c>
      <c r="U40" s="3" t="str">
        <f t="shared" si="3"/>
        <v/>
      </c>
      <c r="V40" s="3"/>
      <c r="W40" s="3"/>
      <c r="X40" s="3" t="str">
        <f t="shared" si="4"/>
        <v/>
      </c>
      <c r="Y40" s="3" t="str">
        <f t="shared" si="4"/>
        <v/>
      </c>
      <c r="Z40" s="3"/>
      <c r="AA40" s="3"/>
      <c r="AB40" s="3" t="str">
        <f t="shared" si="5"/>
        <v/>
      </c>
      <c r="AC40" s="3" t="str">
        <f t="shared" si="5"/>
        <v/>
      </c>
      <c r="AD40" s="3"/>
      <c r="AE40" s="3"/>
      <c r="AF40" s="3" t="str">
        <f t="shared" si="7"/>
        <v/>
      </c>
      <c r="AG40" s="3" t="str">
        <f t="shared" si="7"/>
        <v/>
      </c>
      <c r="AH40" s="3"/>
    </row>
    <row r="41" spans="1:34" x14ac:dyDescent="0.35">
      <c r="A41" s="11"/>
      <c r="B41" s="2"/>
      <c r="C41" s="13" t="str">
        <f>IFERROR(INDEX('Malta Loop Info'!$B$2:$Z$300,MATCH(I41,'Malta Loop Info'!$A$2:$A$300,0),MATCH($C$2,'Malta Loop Info'!$B$1:$Z$1,0)),"No Match")</f>
        <v>No Match</v>
      </c>
      <c r="D41" s="13" t="str">
        <f>IFERROR(INDEX('Malta Loop Info'!$B$2:$Z$300,MATCH(I41,'Malta Loop Info'!$A$2:$A$300,0),MATCH($D$2,'Malta Loop Info'!$B$1:$Z$1,0)),"No Port Info")</f>
        <v>No Port Info</v>
      </c>
      <c r="E41" s="13" t="str">
        <f t="shared" si="0"/>
        <v>No</v>
      </c>
      <c r="F41" s="13" t="str">
        <f t="shared" si="1"/>
        <v>No Match</v>
      </c>
      <c r="G41" s="13" t="str">
        <f>IFERROR(INDEX('Malta Loop Info'!$B$2:$Z$300,MATCH(I41,'Malta Loop Info'!$A$2:$A$300,0),MATCH($G$2,'Malta Loop Info'!$B$1:$Z$1,0)),"No Cust ID")</f>
        <v>No Cust ID</v>
      </c>
      <c r="H41" s="4"/>
      <c r="I41" s="3"/>
      <c r="J41" s="3"/>
      <c r="K41" s="14"/>
      <c r="L41" s="3"/>
      <c r="M41" s="3"/>
      <c r="N41" s="3"/>
      <c r="O41" s="3"/>
      <c r="P41" s="3" t="str">
        <f t="shared" si="2"/>
        <v/>
      </c>
      <c r="Q41" s="3" t="str">
        <f t="shared" si="2"/>
        <v/>
      </c>
      <c r="R41" s="3"/>
      <c r="S41" s="3"/>
      <c r="T41" s="3" t="str">
        <f t="shared" si="3"/>
        <v/>
      </c>
      <c r="U41" s="3" t="str">
        <f t="shared" si="3"/>
        <v/>
      </c>
      <c r="V41" s="3"/>
      <c r="W41" s="3"/>
      <c r="X41" s="3" t="str">
        <f t="shared" si="4"/>
        <v/>
      </c>
      <c r="Y41" s="3" t="str">
        <f t="shared" si="4"/>
        <v/>
      </c>
      <c r="Z41" s="3"/>
      <c r="AA41" s="3"/>
      <c r="AB41" s="3" t="str">
        <f t="shared" si="5"/>
        <v/>
      </c>
      <c r="AC41" s="3" t="str">
        <f t="shared" si="5"/>
        <v/>
      </c>
      <c r="AD41" s="3"/>
      <c r="AE41" s="3"/>
      <c r="AF41" s="3" t="str">
        <f t="shared" si="7"/>
        <v/>
      </c>
      <c r="AG41" s="3" t="str">
        <f t="shared" si="7"/>
        <v/>
      </c>
      <c r="AH41" s="3"/>
    </row>
    <row r="42" spans="1:34" x14ac:dyDescent="0.35">
      <c r="A42" s="11"/>
      <c r="B42" s="2"/>
      <c r="C42" s="13" t="str">
        <f>IFERROR(INDEX('Malta Loop Info'!$B$2:$Z$300,MATCH(I42,'Malta Loop Info'!$A$2:$A$300,0),MATCH($C$2,'Malta Loop Info'!$B$1:$Z$1,0)),"No Match")</f>
        <v>No Match</v>
      </c>
      <c r="D42" s="13" t="str">
        <f>IFERROR(INDEX('Malta Loop Info'!$B$2:$Z$300,MATCH(I42,'Malta Loop Info'!$A$2:$A$300,0),MATCH($D$2,'Malta Loop Info'!$B$1:$Z$1,0)),"No Port Info")</f>
        <v>No Port Info</v>
      </c>
      <c r="E42" s="13" t="str">
        <f t="shared" si="0"/>
        <v>No</v>
      </c>
      <c r="F42" s="13" t="str">
        <f t="shared" si="1"/>
        <v>No Match</v>
      </c>
      <c r="G42" s="13" t="str">
        <f>IFERROR(INDEX('Malta Loop Info'!$B$2:$Z$300,MATCH(I42,'Malta Loop Info'!$A$2:$A$300,0),MATCH($G$2,'Malta Loop Info'!$B$1:$Z$1,0)),"No Cust ID")</f>
        <v>No Cust ID</v>
      </c>
      <c r="H42" s="4"/>
      <c r="I42" s="3"/>
      <c r="J42" s="3"/>
      <c r="K42" s="14"/>
      <c r="L42" s="3"/>
      <c r="M42" s="3"/>
      <c r="N42" s="3"/>
      <c r="O42" s="3"/>
      <c r="P42" s="3" t="str">
        <f t="shared" si="2"/>
        <v/>
      </c>
      <c r="Q42" s="3" t="str">
        <f t="shared" si="2"/>
        <v/>
      </c>
      <c r="R42" s="3"/>
      <c r="S42" s="3"/>
      <c r="T42" s="3" t="str">
        <f t="shared" si="3"/>
        <v/>
      </c>
      <c r="U42" s="3" t="str">
        <f t="shared" si="3"/>
        <v/>
      </c>
      <c r="V42" s="3"/>
      <c r="W42" s="3"/>
      <c r="X42" s="3" t="str">
        <f t="shared" si="4"/>
        <v/>
      </c>
      <c r="Y42" s="3" t="str">
        <f t="shared" si="4"/>
        <v/>
      </c>
      <c r="Z42" s="3"/>
      <c r="AA42" s="3"/>
      <c r="AB42" s="3" t="str">
        <f t="shared" si="5"/>
        <v/>
      </c>
      <c r="AC42" s="3" t="str">
        <f t="shared" si="5"/>
        <v/>
      </c>
      <c r="AD42" s="3"/>
      <c r="AE42" s="3"/>
      <c r="AF42" s="3" t="str">
        <f t="shared" si="7"/>
        <v/>
      </c>
      <c r="AG42" s="3" t="str">
        <f t="shared" si="7"/>
        <v/>
      </c>
      <c r="AH42" s="3"/>
    </row>
    <row r="43" spans="1:34" x14ac:dyDescent="0.35">
      <c r="A43" s="11"/>
      <c r="B43" s="2"/>
      <c r="C43" s="13" t="str">
        <f>IFERROR(INDEX('Malta Loop Info'!$B$2:$Z$300,MATCH(I43,'Malta Loop Info'!$A$2:$A$300,0),MATCH($C$2,'Malta Loop Info'!$B$1:$Z$1,0)),"No Match")</f>
        <v>No Match</v>
      </c>
      <c r="D43" s="13" t="str">
        <f>IFERROR(INDEX('Malta Loop Info'!$B$2:$Z$300,MATCH(I43,'Malta Loop Info'!$A$2:$A$300,0),MATCH($D$2,'Malta Loop Info'!$B$1:$Z$1,0)),"No Port Info")</f>
        <v>No Port Info</v>
      </c>
      <c r="E43" s="13" t="str">
        <f t="shared" si="0"/>
        <v>No</v>
      </c>
      <c r="F43" s="13" t="str">
        <f t="shared" si="1"/>
        <v>No Match</v>
      </c>
      <c r="G43" s="13" t="str">
        <f>IFERROR(INDEX('Malta Loop Info'!$B$2:$Z$300,MATCH(I43,'Malta Loop Info'!$A$2:$A$300,0),MATCH($G$2,'Malta Loop Info'!$B$1:$Z$1,0)),"No Cust ID")</f>
        <v>No Cust ID</v>
      </c>
      <c r="H43" s="4"/>
      <c r="I43" s="3"/>
      <c r="J43" s="3"/>
      <c r="K43" s="14"/>
      <c r="L43" s="3"/>
      <c r="M43" s="3"/>
      <c r="N43" s="3"/>
      <c r="O43" s="3"/>
      <c r="P43" s="3" t="str">
        <f t="shared" si="2"/>
        <v/>
      </c>
      <c r="Q43" s="3" t="str">
        <f t="shared" si="2"/>
        <v/>
      </c>
      <c r="R43" s="3"/>
      <c r="S43" s="3"/>
      <c r="T43" s="3" t="str">
        <f t="shared" si="3"/>
        <v/>
      </c>
      <c r="U43" s="3" t="str">
        <f t="shared" si="3"/>
        <v/>
      </c>
      <c r="V43" s="3"/>
      <c r="W43" s="3"/>
      <c r="X43" s="3" t="str">
        <f t="shared" si="4"/>
        <v/>
      </c>
      <c r="Y43" s="3" t="str">
        <f t="shared" si="4"/>
        <v/>
      </c>
      <c r="Z43" s="3"/>
      <c r="AA43" s="3"/>
      <c r="AB43" s="3" t="str">
        <f t="shared" si="5"/>
        <v/>
      </c>
      <c r="AC43" s="3" t="str">
        <f t="shared" si="5"/>
        <v/>
      </c>
      <c r="AD43" s="3"/>
      <c r="AE43" s="3"/>
      <c r="AF43" s="3" t="str">
        <f t="shared" si="7"/>
        <v/>
      </c>
      <c r="AG43" s="3" t="str">
        <f t="shared" si="7"/>
        <v/>
      </c>
      <c r="AH43" s="3"/>
    </row>
    <row r="44" spans="1:34" x14ac:dyDescent="0.35">
      <c r="A44" s="11"/>
      <c r="B44" s="2"/>
      <c r="C44" s="13" t="str">
        <f>IFERROR(INDEX('Malta Loop Info'!$B$2:$Z$300,MATCH(I44,'Malta Loop Info'!$A$2:$A$300,0),MATCH($C$2,'Malta Loop Info'!$B$1:$Z$1,0)),"No Match")</f>
        <v>No Match</v>
      </c>
      <c r="D44" s="13" t="str">
        <f>IFERROR(INDEX('Malta Loop Info'!$B$2:$Z$300,MATCH(I44,'Malta Loop Info'!$A$2:$A$300,0),MATCH($D$2,'Malta Loop Info'!$B$1:$Z$1,0)),"No Port Info")</f>
        <v>No Port Info</v>
      </c>
      <c r="E44" s="13" t="str">
        <f t="shared" si="0"/>
        <v>No</v>
      </c>
      <c r="F44" s="13" t="str">
        <f t="shared" si="1"/>
        <v>No Match</v>
      </c>
      <c r="G44" s="13" t="str">
        <f>IFERROR(INDEX('Malta Loop Info'!$B$2:$Z$300,MATCH(I44,'Malta Loop Info'!$A$2:$A$300,0),MATCH($G$2,'Malta Loop Info'!$B$1:$Z$1,0)),"No Cust ID")</f>
        <v>No Cust ID</v>
      </c>
      <c r="H44" s="4"/>
      <c r="I44" s="3"/>
      <c r="J44" s="3"/>
      <c r="K44" s="14"/>
      <c r="L44" s="3"/>
      <c r="M44" s="3"/>
      <c r="N44" s="3"/>
      <c r="O44" s="3"/>
      <c r="P44" s="3" t="str">
        <f t="shared" si="2"/>
        <v/>
      </c>
      <c r="Q44" s="3" t="str">
        <f t="shared" si="2"/>
        <v/>
      </c>
      <c r="R44" s="3"/>
      <c r="S44" s="3"/>
      <c r="T44" s="3" t="str">
        <f t="shared" si="3"/>
        <v/>
      </c>
      <c r="U44" s="3" t="str">
        <f t="shared" si="3"/>
        <v/>
      </c>
      <c r="V44" s="3"/>
      <c r="W44" s="3"/>
      <c r="X44" s="3" t="str">
        <f t="shared" si="4"/>
        <v/>
      </c>
      <c r="Y44" s="3" t="str">
        <f t="shared" si="4"/>
        <v/>
      </c>
      <c r="Z44" s="3"/>
      <c r="AA44" s="3"/>
      <c r="AB44" s="3" t="str">
        <f t="shared" si="5"/>
        <v/>
      </c>
      <c r="AC44" s="3" t="str">
        <f t="shared" si="5"/>
        <v/>
      </c>
      <c r="AD44" s="3"/>
      <c r="AE44" s="3"/>
      <c r="AF44" s="3" t="str">
        <f t="shared" si="7"/>
        <v/>
      </c>
      <c r="AG44" s="3" t="str">
        <f t="shared" si="7"/>
        <v/>
      </c>
      <c r="AH44" s="3"/>
    </row>
    <row r="45" spans="1:34" x14ac:dyDescent="0.35">
      <c r="A45" s="11"/>
      <c r="B45" s="2"/>
      <c r="C45" s="13" t="str">
        <f>IFERROR(INDEX('Malta Loop Info'!$B$2:$Z$300,MATCH(I45,'Malta Loop Info'!$A$2:$A$300,0),MATCH($C$2,'Malta Loop Info'!$B$1:$Z$1,0)),"No Match")</f>
        <v>No Match</v>
      </c>
      <c r="D45" s="13" t="str">
        <f>IFERROR(INDEX('Malta Loop Info'!$B$2:$Z$300,MATCH(I45,'Malta Loop Info'!$A$2:$A$300,0),MATCH($D$2,'Malta Loop Info'!$B$1:$Z$1,0)),"No Port Info")</f>
        <v>No Port Info</v>
      </c>
      <c r="E45" s="13" t="str">
        <f t="shared" si="0"/>
        <v>No</v>
      </c>
      <c r="F45" s="13" t="str">
        <f t="shared" si="1"/>
        <v>No Match</v>
      </c>
      <c r="G45" s="13" t="str">
        <f>IFERROR(INDEX('Malta Loop Info'!$B$2:$Z$300,MATCH(I45,'Malta Loop Info'!$A$2:$A$300,0),MATCH($G$2,'Malta Loop Info'!$B$1:$Z$1,0)),"No Cust ID")</f>
        <v>No Cust ID</v>
      </c>
      <c r="H45" s="4"/>
      <c r="I45" s="3"/>
      <c r="J45" s="3"/>
      <c r="K45" s="14"/>
      <c r="L45" s="3"/>
      <c r="M45" s="3"/>
      <c r="N45" s="3"/>
      <c r="O45" s="3"/>
      <c r="P45" s="3" t="str">
        <f t="shared" si="2"/>
        <v/>
      </c>
      <c r="Q45" s="3" t="str">
        <f t="shared" si="2"/>
        <v/>
      </c>
      <c r="R45" s="3"/>
      <c r="S45" s="3"/>
      <c r="T45" s="3" t="str">
        <f t="shared" si="3"/>
        <v/>
      </c>
      <c r="U45" s="3" t="str">
        <f t="shared" si="3"/>
        <v/>
      </c>
      <c r="V45" s="3"/>
      <c r="W45" s="3"/>
      <c r="X45" s="3" t="str">
        <f t="shared" si="4"/>
        <v/>
      </c>
      <c r="Y45" s="3" t="str">
        <f t="shared" si="4"/>
        <v/>
      </c>
      <c r="Z45" s="3"/>
      <c r="AA45" s="3"/>
      <c r="AB45" s="3" t="str">
        <f t="shared" si="5"/>
        <v/>
      </c>
      <c r="AC45" s="3" t="str">
        <f t="shared" si="5"/>
        <v/>
      </c>
      <c r="AD45" s="3"/>
      <c r="AE45" s="3"/>
      <c r="AF45" s="3" t="str">
        <f t="shared" si="7"/>
        <v/>
      </c>
      <c r="AG45" s="3" t="str">
        <f t="shared" si="7"/>
        <v/>
      </c>
      <c r="AH45" s="3"/>
    </row>
    <row r="46" spans="1:34" x14ac:dyDescent="0.35">
      <c r="A46" s="11"/>
      <c r="B46" s="2"/>
      <c r="C46" s="13" t="str">
        <f>IFERROR(INDEX('Malta Loop Info'!$B$2:$Z$300,MATCH(I46,'Malta Loop Info'!$A$2:$A$300,0),MATCH($C$2,'Malta Loop Info'!$B$1:$Z$1,0)),"No Match")</f>
        <v>No Match</v>
      </c>
      <c r="D46" s="13" t="str">
        <f>IFERROR(INDEX('Malta Loop Info'!$B$2:$Z$300,MATCH(I46,'Malta Loop Info'!$A$2:$A$300,0),MATCH($D$2,'Malta Loop Info'!$B$1:$Z$1,0)),"No Port Info")</f>
        <v>No Port Info</v>
      </c>
      <c r="E46" s="13" t="str">
        <f t="shared" si="0"/>
        <v>No</v>
      </c>
      <c r="F46" s="13" t="str">
        <f t="shared" si="1"/>
        <v>No Match</v>
      </c>
      <c r="G46" s="13" t="str">
        <f>IFERROR(INDEX('Malta Loop Info'!$B$2:$Z$300,MATCH(I46,'Malta Loop Info'!$A$2:$A$300,0),MATCH($G$2,'Malta Loop Info'!$B$1:$Z$1,0)),"No Cust ID")</f>
        <v>No Cust ID</v>
      </c>
      <c r="H46" s="4"/>
      <c r="I46" s="3"/>
      <c r="J46" s="3"/>
      <c r="K46" s="14"/>
      <c r="L46" s="3"/>
      <c r="M46" s="3"/>
      <c r="N46" s="3"/>
      <c r="O46" s="3"/>
      <c r="P46" s="3" t="str">
        <f t="shared" si="2"/>
        <v/>
      </c>
      <c r="Q46" s="3" t="str">
        <f t="shared" si="2"/>
        <v/>
      </c>
      <c r="R46" s="3"/>
      <c r="S46" s="3"/>
      <c r="T46" s="3" t="str">
        <f t="shared" si="3"/>
        <v/>
      </c>
      <c r="U46" s="3" t="str">
        <f t="shared" si="3"/>
        <v/>
      </c>
      <c r="V46" s="3"/>
      <c r="W46" s="3"/>
      <c r="X46" s="3" t="str">
        <f t="shared" si="4"/>
        <v/>
      </c>
      <c r="Y46" s="3" t="str">
        <f t="shared" si="4"/>
        <v/>
      </c>
      <c r="Z46" s="3"/>
      <c r="AA46" s="3"/>
      <c r="AB46" s="3" t="str">
        <f t="shared" si="5"/>
        <v/>
      </c>
      <c r="AC46" s="3" t="str">
        <f t="shared" si="5"/>
        <v/>
      </c>
      <c r="AD46" s="3"/>
      <c r="AE46" s="3"/>
      <c r="AF46" s="3" t="str">
        <f t="shared" si="7"/>
        <v/>
      </c>
      <c r="AG46" s="3" t="str">
        <f t="shared" si="7"/>
        <v/>
      </c>
      <c r="AH46" s="3"/>
    </row>
    <row r="47" spans="1:34" x14ac:dyDescent="0.35">
      <c r="A47" s="11"/>
      <c r="B47" s="2"/>
      <c r="C47" s="13" t="str">
        <f>IFERROR(INDEX('Malta Loop Info'!$B$2:$Z$300,MATCH(I47,'Malta Loop Info'!$A$2:$A$300,0),MATCH($C$2,'Malta Loop Info'!$B$1:$Z$1,0)),"No Match")</f>
        <v>No Match</v>
      </c>
      <c r="D47" s="13" t="str">
        <f>IFERROR(INDEX('Malta Loop Info'!$B$2:$Z$300,MATCH(I47,'Malta Loop Info'!$A$2:$A$300,0),MATCH($D$2,'Malta Loop Info'!$B$1:$Z$1,0)),"No Port Info")</f>
        <v>No Port Info</v>
      </c>
      <c r="E47" s="13" t="str">
        <f t="shared" si="0"/>
        <v>No</v>
      </c>
      <c r="F47" s="13" t="str">
        <f t="shared" si="1"/>
        <v>No Match</v>
      </c>
      <c r="G47" s="13" t="str">
        <f>IFERROR(INDEX('Malta Loop Info'!$B$2:$Z$300,MATCH(I47,'Malta Loop Info'!$A$2:$A$300,0),MATCH($G$2,'Malta Loop Info'!$B$1:$Z$1,0)),"No Cust ID")</f>
        <v>No Cust ID</v>
      </c>
      <c r="H47" s="4"/>
      <c r="I47" s="3"/>
      <c r="J47" s="3"/>
      <c r="K47" s="14"/>
      <c r="L47" s="3"/>
      <c r="M47" s="3"/>
      <c r="N47" s="3"/>
      <c r="O47" s="3"/>
      <c r="P47" s="3" t="str">
        <f t="shared" si="2"/>
        <v/>
      </c>
      <c r="Q47" s="3" t="str">
        <f t="shared" si="2"/>
        <v/>
      </c>
      <c r="R47" s="3"/>
      <c r="S47" s="3"/>
      <c r="T47" s="3" t="str">
        <f t="shared" si="3"/>
        <v/>
      </c>
      <c r="U47" s="3" t="str">
        <f t="shared" si="3"/>
        <v/>
      </c>
      <c r="V47" s="3"/>
      <c r="W47" s="3"/>
      <c r="X47" s="3" t="str">
        <f t="shared" si="4"/>
        <v/>
      </c>
      <c r="Y47" s="3" t="str">
        <f t="shared" si="4"/>
        <v/>
      </c>
      <c r="Z47" s="3"/>
      <c r="AA47" s="3"/>
      <c r="AB47" s="3" t="str">
        <f t="shared" si="5"/>
        <v/>
      </c>
      <c r="AC47" s="3" t="str">
        <f t="shared" si="5"/>
        <v/>
      </c>
      <c r="AD47" s="3"/>
      <c r="AE47" s="3"/>
      <c r="AF47" s="3" t="str">
        <f t="shared" si="7"/>
        <v/>
      </c>
      <c r="AG47" s="3" t="str">
        <f t="shared" si="7"/>
        <v/>
      </c>
      <c r="AH47" s="3"/>
    </row>
    <row r="48" spans="1:34" x14ac:dyDescent="0.35">
      <c r="A48" s="11"/>
      <c r="B48" s="2"/>
      <c r="C48" s="13" t="str">
        <f>IFERROR(INDEX('Malta Loop Info'!$B$2:$Z$300,MATCH(I48,'Malta Loop Info'!$A$2:$A$300,0),MATCH($C$2,'Malta Loop Info'!$B$1:$Z$1,0)),"No Match")</f>
        <v>No Match</v>
      </c>
      <c r="D48" s="13" t="str">
        <f>IFERROR(INDEX('Malta Loop Info'!$B$2:$Z$300,MATCH(I48,'Malta Loop Info'!$A$2:$A$300,0),MATCH($D$2,'Malta Loop Info'!$B$1:$Z$1,0)),"No Port Info")</f>
        <v>No Port Info</v>
      </c>
      <c r="E48" s="13" t="str">
        <f t="shared" si="0"/>
        <v>No</v>
      </c>
      <c r="F48" s="13" t="str">
        <f t="shared" si="1"/>
        <v>No Match</v>
      </c>
      <c r="G48" s="13" t="str">
        <f>IFERROR(INDEX('Malta Loop Info'!$B$2:$Z$300,MATCH(I48,'Malta Loop Info'!$A$2:$A$300,0),MATCH($G$2,'Malta Loop Info'!$B$1:$Z$1,0)),"No Cust ID")</f>
        <v>No Cust ID</v>
      </c>
      <c r="H48" s="4"/>
      <c r="I48" s="3"/>
      <c r="J48" s="3"/>
      <c r="K48" s="14"/>
      <c r="L48" s="3"/>
      <c r="M48" s="3"/>
      <c r="N48" s="3"/>
      <c r="O48" s="3"/>
      <c r="P48" s="3" t="str">
        <f t="shared" si="2"/>
        <v/>
      </c>
      <c r="Q48" s="3" t="str">
        <f t="shared" si="2"/>
        <v/>
      </c>
      <c r="R48" s="3"/>
      <c r="S48" s="3"/>
      <c r="T48" s="3" t="str">
        <f t="shared" si="3"/>
        <v/>
      </c>
      <c r="U48" s="3" t="str">
        <f t="shared" si="3"/>
        <v/>
      </c>
      <c r="V48" s="3"/>
      <c r="W48" s="3"/>
      <c r="X48" s="3" t="str">
        <f t="shared" si="4"/>
        <v/>
      </c>
      <c r="Y48" s="3" t="str">
        <f t="shared" si="4"/>
        <v/>
      </c>
      <c r="Z48" s="3"/>
      <c r="AA48" s="3"/>
      <c r="AB48" s="3" t="str">
        <f t="shared" si="5"/>
        <v/>
      </c>
      <c r="AC48" s="3" t="str">
        <f t="shared" si="5"/>
        <v/>
      </c>
      <c r="AD48" s="3"/>
      <c r="AE48" s="3"/>
      <c r="AF48" s="3" t="str">
        <f t="shared" si="7"/>
        <v/>
      </c>
      <c r="AG48" s="3" t="str">
        <f t="shared" si="7"/>
        <v/>
      </c>
      <c r="AH48" s="3"/>
    </row>
    <row r="49" spans="1:34" x14ac:dyDescent="0.35">
      <c r="A49" s="11"/>
      <c r="B49" s="2"/>
      <c r="C49" s="13" t="str">
        <f>IFERROR(INDEX('Malta Loop Info'!$B$2:$Z$300,MATCH(I49,'Malta Loop Info'!$A$2:$A$300,0),MATCH($C$2,'Malta Loop Info'!$B$1:$Z$1,0)),"No Match")</f>
        <v>No Match</v>
      </c>
      <c r="D49" s="13" t="str">
        <f>IFERROR(INDEX('Malta Loop Info'!$B$2:$Z$300,MATCH(I49,'Malta Loop Info'!$A$2:$A$300,0),MATCH($D$2,'Malta Loop Info'!$B$1:$Z$1,0)),"No Port Info")</f>
        <v>No Port Info</v>
      </c>
      <c r="E49" s="13" t="str">
        <f t="shared" si="0"/>
        <v>No</v>
      </c>
      <c r="F49" s="13" t="str">
        <f t="shared" si="1"/>
        <v>No Match</v>
      </c>
      <c r="G49" s="13" t="str">
        <f>IFERROR(INDEX('Malta Loop Info'!$B$2:$Z$300,MATCH(I49,'Malta Loop Info'!$A$2:$A$300,0),MATCH($G$2,'Malta Loop Info'!$B$1:$Z$1,0)),"No Cust ID")</f>
        <v>No Cust ID</v>
      </c>
      <c r="H49" s="4"/>
      <c r="I49" s="3"/>
      <c r="J49" s="3"/>
      <c r="K49" s="14"/>
      <c r="L49" s="3"/>
      <c r="M49" s="3"/>
      <c r="N49" s="3"/>
      <c r="O49" s="3"/>
      <c r="P49" s="3" t="str">
        <f t="shared" si="2"/>
        <v/>
      </c>
      <c r="Q49" s="3" t="str">
        <f t="shared" si="2"/>
        <v/>
      </c>
      <c r="R49" s="3"/>
      <c r="S49" s="3"/>
      <c r="T49" s="3" t="str">
        <f t="shared" si="3"/>
        <v/>
      </c>
      <c r="U49" s="3" t="str">
        <f t="shared" si="3"/>
        <v/>
      </c>
      <c r="V49" s="3"/>
      <c r="W49" s="3"/>
      <c r="X49" s="3" t="str">
        <f t="shared" si="4"/>
        <v/>
      </c>
      <c r="Y49" s="3" t="str">
        <f t="shared" si="4"/>
        <v/>
      </c>
      <c r="Z49" s="3"/>
      <c r="AA49" s="3"/>
      <c r="AB49" s="3" t="str">
        <f t="shared" si="5"/>
        <v/>
      </c>
      <c r="AC49" s="3" t="str">
        <f t="shared" si="5"/>
        <v/>
      </c>
      <c r="AD49" s="3"/>
      <c r="AE49" s="3"/>
      <c r="AF49" s="3" t="str">
        <f t="shared" si="7"/>
        <v/>
      </c>
      <c r="AG49" s="3" t="str">
        <f t="shared" si="7"/>
        <v/>
      </c>
      <c r="AH49" s="3"/>
    </row>
    <row r="50" spans="1:34" x14ac:dyDescent="0.35">
      <c r="A50" s="11"/>
      <c r="B50" s="2"/>
      <c r="C50" s="13" t="str">
        <f>IFERROR(INDEX('Malta Loop Info'!$B$2:$Z$300,MATCH(I50,'Malta Loop Info'!$A$2:$A$300,0),MATCH($C$2,'Malta Loop Info'!$B$1:$Z$1,0)),"No Match")</f>
        <v>No Match</v>
      </c>
      <c r="D50" s="13" t="str">
        <f>IFERROR(INDEX('Malta Loop Info'!$B$2:$Z$300,MATCH(I50,'Malta Loop Info'!$A$2:$A$300,0),MATCH($D$2,'Malta Loop Info'!$B$1:$Z$1,0)),"No Port Info")</f>
        <v>No Port Info</v>
      </c>
      <c r="E50" s="13" t="str">
        <f t="shared" si="0"/>
        <v>No</v>
      </c>
      <c r="F50" s="13" t="str">
        <f t="shared" si="1"/>
        <v>No Match</v>
      </c>
      <c r="G50" s="13" t="str">
        <f>IFERROR(INDEX('Malta Loop Info'!$B$2:$Z$300,MATCH(I50,'Malta Loop Info'!$A$2:$A$300,0),MATCH($G$2,'Malta Loop Info'!$B$1:$Z$1,0)),"No Cust ID")</f>
        <v>No Cust ID</v>
      </c>
      <c r="H50" s="4"/>
      <c r="I50" s="3"/>
      <c r="J50" s="3"/>
      <c r="K50" s="14"/>
      <c r="L50" s="3"/>
      <c r="M50" s="3"/>
      <c r="N50" s="3"/>
      <c r="O50" s="3"/>
      <c r="P50" s="3" t="str">
        <f t="shared" si="2"/>
        <v/>
      </c>
      <c r="Q50" s="3" t="str">
        <f t="shared" si="2"/>
        <v/>
      </c>
      <c r="R50" s="3"/>
      <c r="S50" s="3"/>
      <c r="T50" s="3" t="str">
        <f t="shared" si="3"/>
        <v/>
      </c>
      <c r="U50" s="3" t="str">
        <f t="shared" si="3"/>
        <v/>
      </c>
      <c r="V50" s="3"/>
      <c r="W50" s="3"/>
      <c r="X50" s="3" t="str">
        <f t="shared" si="4"/>
        <v/>
      </c>
      <c r="Y50" s="3" t="str">
        <f t="shared" si="4"/>
        <v/>
      </c>
      <c r="Z50" s="3"/>
      <c r="AA50" s="3"/>
      <c r="AB50" s="3" t="str">
        <f t="shared" si="5"/>
        <v/>
      </c>
      <c r="AC50" s="3" t="str">
        <f t="shared" si="5"/>
        <v/>
      </c>
      <c r="AD50" s="3"/>
      <c r="AE50" s="3"/>
      <c r="AF50" s="3" t="str">
        <f t="shared" si="7"/>
        <v/>
      </c>
      <c r="AG50" s="3" t="str">
        <f t="shared" si="7"/>
        <v/>
      </c>
      <c r="AH50" s="3"/>
    </row>
    <row r="51" spans="1:34" x14ac:dyDescent="0.35">
      <c r="A51" s="11"/>
      <c r="B51" s="2"/>
      <c r="C51" s="13" t="str">
        <f>IFERROR(INDEX('Malta Loop Info'!$B$2:$Z$300,MATCH(I51,'Malta Loop Info'!$A$2:$A$300,0),MATCH($C$2,'Malta Loop Info'!$B$1:$Z$1,0)),"No Match")</f>
        <v>No Match</v>
      </c>
      <c r="D51" s="13" t="str">
        <f>IFERROR(INDEX('Malta Loop Info'!$B$2:$Z$300,MATCH(I51,'Malta Loop Info'!$A$2:$A$300,0),MATCH($D$2,'Malta Loop Info'!$B$1:$Z$1,0)),"No Port Info")</f>
        <v>No Port Info</v>
      </c>
      <c r="E51" s="13" t="str">
        <f t="shared" si="0"/>
        <v>No</v>
      </c>
      <c r="F51" s="13" t="str">
        <f t="shared" si="1"/>
        <v>No Match</v>
      </c>
      <c r="G51" s="13" t="str">
        <f>IFERROR(INDEX('Malta Loop Info'!$B$2:$Z$300,MATCH(I51,'Malta Loop Info'!$A$2:$A$300,0),MATCH($G$2,'Malta Loop Info'!$B$1:$Z$1,0)),"No Cust ID")</f>
        <v>No Cust ID</v>
      </c>
      <c r="H51" s="4"/>
      <c r="I51" s="3"/>
      <c r="J51" s="3"/>
      <c r="K51" s="14"/>
      <c r="L51" s="3"/>
      <c r="M51" s="3"/>
      <c r="N51" s="3"/>
      <c r="O51" s="3"/>
      <c r="P51" s="3" t="str">
        <f t="shared" si="2"/>
        <v/>
      </c>
      <c r="Q51" s="3" t="str">
        <f t="shared" si="2"/>
        <v/>
      </c>
      <c r="R51" s="3"/>
      <c r="S51" s="3"/>
      <c r="T51" s="3" t="str">
        <f t="shared" si="3"/>
        <v/>
      </c>
      <c r="U51" s="3" t="str">
        <f t="shared" si="3"/>
        <v/>
      </c>
      <c r="V51" s="3"/>
      <c r="W51" s="3"/>
      <c r="X51" s="3" t="str">
        <f t="shared" si="4"/>
        <v/>
      </c>
      <c r="Y51" s="3" t="str">
        <f t="shared" si="4"/>
        <v/>
      </c>
      <c r="Z51" s="3"/>
      <c r="AA51" s="3"/>
      <c r="AB51" s="3" t="str">
        <f t="shared" si="5"/>
        <v/>
      </c>
      <c r="AC51" s="3" t="str">
        <f t="shared" si="5"/>
        <v/>
      </c>
      <c r="AD51" s="3"/>
      <c r="AE51" s="3"/>
      <c r="AF51" s="3" t="str">
        <f t="shared" si="7"/>
        <v/>
      </c>
      <c r="AG51" s="3" t="str">
        <f t="shared" si="7"/>
        <v/>
      </c>
      <c r="AH51" s="3"/>
    </row>
    <row r="52" spans="1:34" x14ac:dyDescent="0.35">
      <c r="A52" s="11"/>
      <c r="B52" s="2"/>
      <c r="C52" s="13" t="str">
        <f>IFERROR(INDEX('Malta Loop Info'!$B$2:$Z$300,MATCH(I52,'Malta Loop Info'!$A$2:$A$300,0),MATCH($C$2,'Malta Loop Info'!$B$1:$Z$1,0)),"No Match")</f>
        <v>No Match</v>
      </c>
      <c r="D52" s="13" t="str">
        <f>IFERROR(INDEX('Malta Loop Info'!$B$2:$Z$300,MATCH(I52,'Malta Loop Info'!$A$2:$A$300,0),MATCH($D$2,'Malta Loop Info'!$B$1:$Z$1,0)),"No Port Info")</f>
        <v>No Port Info</v>
      </c>
      <c r="E52" s="13" t="str">
        <f t="shared" si="0"/>
        <v>No</v>
      </c>
      <c r="F52" s="13" t="str">
        <f t="shared" si="1"/>
        <v>No Match</v>
      </c>
      <c r="G52" s="13" t="str">
        <f>IFERROR(INDEX('Malta Loop Info'!$B$2:$Z$300,MATCH(I52,'Malta Loop Info'!$A$2:$A$300,0),MATCH($G$2,'Malta Loop Info'!$B$1:$Z$1,0)),"No Cust ID")</f>
        <v>No Cust ID</v>
      </c>
      <c r="H52" s="4"/>
      <c r="I52" s="3"/>
      <c r="J52" s="3"/>
      <c r="K52" s="14"/>
      <c r="L52" s="3"/>
      <c r="M52" s="3"/>
      <c r="N52" s="3"/>
      <c r="O52" s="3"/>
      <c r="P52" s="3" t="str">
        <f t="shared" si="2"/>
        <v/>
      </c>
      <c r="Q52" s="3" t="str">
        <f t="shared" si="2"/>
        <v/>
      </c>
      <c r="R52" s="3"/>
      <c r="S52" s="3"/>
      <c r="T52" s="3" t="str">
        <f t="shared" si="3"/>
        <v/>
      </c>
      <c r="U52" s="3" t="str">
        <f t="shared" si="3"/>
        <v/>
      </c>
      <c r="V52" s="3"/>
      <c r="W52" s="3"/>
      <c r="X52" s="3" t="str">
        <f t="shared" si="4"/>
        <v/>
      </c>
      <c r="Y52" s="3" t="str">
        <f t="shared" si="4"/>
        <v/>
      </c>
      <c r="Z52" s="3"/>
      <c r="AA52" s="3"/>
      <c r="AB52" s="3" t="str">
        <f t="shared" si="5"/>
        <v/>
      </c>
      <c r="AC52" s="3" t="str">
        <f t="shared" si="5"/>
        <v/>
      </c>
      <c r="AD52" s="3"/>
      <c r="AE52" s="3"/>
      <c r="AF52" s="3" t="str">
        <f t="shared" si="7"/>
        <v/>
      </c>
      <c r="AG52" s="3" t="str">
        <f t="shared" si="7"/>
        <v/>
      </c>
      <c r="AH52" s="3"/>
    </row>
    <row r="53" spans="1:34" x14ac:dyDescent="0.35">
      <c r="A53" s="11"/>
      <c r="B53" s="2"/>
      <c r="C53" s="13" t="str">
        <f>IFERROR(INDEX('Malta Loop Info'!$B$2:$Z$300,MATCH(I53,'Malta Loop Info'!$A$2:$A$300,0),MATCH($C$2,'Malta Loop Info'!$B$1:$Z$1,0)),"No Match")</f>
        <v>No Match</v>
      </c>
      <c r="D53" s="13" t="str">
        <f>IFERROR(INDEX('Malta Loop Info'!$B$2:$Z$300,MATCH(I53,'Malta Loop Info'!$A$2:$A$300,0),MATCH($D$2,'Malta Loop Info'!$B$1:$Z$1,0)),"No Port Info")</f>
        <v>No Port Info</v>
      </c>
      <c r="E53" s="13" t="str">
        <f t="shared" si="0"/>
        <v>No</v>
      </c>
      <c r="F53" s="13" t="str">
        <f t="shared" si="1"/>
        <v>No Match</v>
      </c>
      <c r="G53" s="13" t="str">
        <f>IFERROR(INDEX('Malta Loop Info'!$B$2:$Z$300,MATCH(I53,'Malta Loop Info'!$A$2:$A$300,0),MATCH($G$2,'Malta Loop Info'!$B$1:$Z$1,0)),"No Cust ID")</f>
        <v>No Cust ID</v>
      </c>
      <c r="H53" s="4"/>
      <c r="I53" s="3"/>
      <c r="J53" s="3"/>
      <c r="K53" s="14"/>
      <c r="L53" s="3"/>
      <c r="M53" s="3"/>
      <c r="N53" s="3"/>
      <c r="O53" s="3"/>
      <c r="P53" s="3" t="str">
        <f t="shared" si="2"/>
        <v/>
      </c>
      <c r="Q53" s="3" t="str">
        <f t="shared" si="2"/>
        <v/>
      </c>
      <c r="R53" s="3"/>
      <c r="S53" s="3"/>
      <c r="T53" s="3" t="str">
        <f t="shared" si="3"/>
        <v/>
      </c>
      <c r="U53" s="3" t="str">
        <f t="shared" si="3"/>
        <v/>
      </c>
      <c r="V53" s="3"/>
      <c r="W53" s="3"/>
      <c r="X53" s="3" t="str">
        <f t="shared" si="4"/>
        <v/>
      </c>
      <c r="Y53" s="3" t="str">
        <f t="shared" si="4"/>
        <v/>
      </c>
      <c r="Z53" s="3"/>
      <c r="AA53" s="3"/>
      <c r="AB53" s="3" t="str">
        <f t="shared" si="5"/>
        <v/>
      </c>
      <c r="AC53" s="3" t="str">
        <f t="shared" si="5"/>
        <v/>
      </c>
      <c r="AD53" s="3"/>
      <c r="AE53" s="3"/>
      <c r="AF53" s="3" t="str">
        <f t="shared" si="7"/>
        <v/>
      </c>
      <c r="AG53" s="3" t="str">
        <f t="shared" si="7"/>
        <v/>
      </c>
      <c r="AH53" s="3"/>
    </row>
    <row r="54" spans="1:34" x14ac:dyDescent="0.35">
      <c r="A54" s="11"/>
      <c r="B54" s="2"/>
      <c r="C54" s="13" t="str">
        <f>IFERROR(INDEX('Malta Loop Info'!$B$2:$Z$300,MATCH(I54,'Malta Loop Info'!$A$2:$A$300,0),MATCH($C$2,'Malta Loop Info'!$B$1:$Z$1,0)),"No Match")</f>
        <v>No Match</v>
      </c>
      <c r="D54" s="13" t="str">
        <f>IFERROR(INDEX('Malta Loop Info'!$B$2:$Z$300,MATCH(I54,'Malta Loop Info'!$A$2:$A$300,0),MATCH($D$2,'Malta Loop Info'!$B$1:$Z$1,0)),"No Port Info")</f>
        <v>No Port Info</v>
      </c>
      <c r="E54" s="13" t="str">
        <f t="shared" si="0"/>
        <v>No</v>
      </c>
      <c r="F54" s="13" t="str">
        <f t="shared" si="1"/>
        <v>No Match</v>
      </c>
      <c r="G54" s="13" t="str">
        <f>IFERROR(INDEX('Malta Loop Info'!$B$2:$Z$300,MATCH(I54,'Malta Loop Info'!$A$2:$A$300,0),MATCH($G$2,'Malta Loop Info'!$B$1:$Z$1,0)),"No Cust ID")</f>
        <v>No Cust ID</v>
      </c>
      <c r="H54" s="4"/>
      <c r="I54" s="3"/>
      <c r="J54" s="3"/>
      <c r="K54" s="14"/>
      <c r="L54" s="3"/>
      <c r="M54" s="3"/>
      <c r="N54" s="3"/>
      <c r="O54" s="3"/>
      <c r="P54" s="3" t="str">
        <f t="shared" si="2"/>
        <v/>
      </c>
      <c r="Q54" s="3" t="str">
        <f t="shared" si="2"/>
        <v/>
      </c>
      <c r="R54" s="3"/>
      <c r="S54" s="3"/>
      <c r="T54" s="3" t="str">
        <f t="shared" si="3"/>
        <v/>
      </c>
      <c r="U54" s="3" t="str">
        <f t="shared" si="3"/>
        <v/>
      </c>
      <c r="V54" s="3"/>
      <c r="W54" s="3"/>
      <c r="X54" s="3" t="str">
        <f t="shared" si="4"/>
        <v/>
      </c>
      <c r="Y54" s="3" t="str">
        <f t="shared" si="4"/>
        <v/>
      </c>
      <c r="Z54" s="3"/>
      <c r="AA54" s="3"/>
      <c r="AB54" s="3" t="str">
        <f t="shared" si="5"/>
        <v/>
      </c>
      <c r="AC54" s="3" t="str">
        <f t="shared" si="5"/>
        <v/>
      </c>
      <c r="AD54" s="3"/>
      <c r="AE54" s="3"/>
      <c r="AF54" s="3" t="str">
        <f t="shared" si="7"/>
        <v/>
      </c>
      <c r="AG54" s="3" t="str">
        <f t="shared" si="7"/>
        <v/>
      </c>
      <c r="AH54" s="3"/>
    </row>
    <row r="55" spans="1:34" x14ac:dyDescent="0.35">
      <c r="A55" s="11"/>
      <c r="B55" s="2"/>
      <c r="C55" s="13" t="str">
        <f>IFERROR(INDEX('Malta Loop Info'!$B$2:$Z$300,MATCH(I55,'Malta Loop Info'!$A$2:$A$300,0),MATCH($C$2,'Malta Loop Info'!$B$1:$Z$1,0)),"No Match")</f>
        <v>No Match</v>
      </c>
      <c r="D55" s="13" t="str">
        <f>IFERROR(INDEX('Malta Loop Info'!$B$2:$Z$300,MATCH(I55,'Malta Loop Info'!$A$2:$A$300,0),MATCH($D$2,'Malta Loop Info'!$B$1:$Z$1,0)),"No Port Info")</f>
        <v>No Port Info</v>
      </c>
      <c r="E55" s="13" t="str">
        <f t="shared" si="0"/>
        <v>No</v>
      </c>
      <c r="F55" s="13" t="str">
        <f t="shared" si="1"/>
        <v>No Match</v>
      </c>
      <c r="G55" s="13" t="str">
        <f>IFERROR(INDEX('Malta Loop Info'!$B$2:$Z$300,MATCH(I55,'Malta Loop Info'!$A$2:$A$300,0),MATCH($G$2,'Malta Loop Info'!$B$1:$Z$1,0)),"No Cust ID")</f>
        <v>No Cust ID</v>
      </c>
      <c r="H55" s="4"/>
      <c r="I55" s="3"/>
      <c r="J55" s="3"/>
      <c r="K55" s="14"/>
      <c r="L55" s="3"/>
      <c r="M55" s="3"/>
      <c r="N55" s="3"/>
      <c r="O55" s="3"/>
      <c r="P55" s="3" t="str">
        <f t="shared" si="2"/>
        <v/>
      </c>
      <c r="Q55" s="3" t="str">
        <f t="shared" si="2"/>
        <v/>
      </c>
      <c r="R55" s="3"/>
      <c r="S55" s="3"/>
      <c r="T55" s="3" t="str">
        <f t="shared" si="3"/>
        <v/>
      </c>
      <c r="U55" s="3" t="str">
        <f t="shared" si="3"/>
        <v/>
      </c>
      <c r="V55" s="3"/>
      <c r="W55" s="3"/>
      <c r="X55" s="3" t="str">
        <f t="shared" si="4"/>
        <v/>
      </c>
      <c r="Y55" s="3" t="str">
        <f t="shared" si="4"/>
        <v/>
      </c>
      <c r="Z55" s="3"/>
      <c r="AA55" s="3"/>
      <c r="AB55" s="3" t="str">
        <f t="shared" si="5"/>
        <v/>
      </c>
      <c r="AC55" s="3" t="str">
        <f t="shared" si="5"/>
        <v/>
      </c>
      <c r="AD55" s="3"/>
      <c r="AE55" s="3"/>
      <c r="AF55" s="3" t="str">
        <f t="shared" si="7"/>
        <v/>
      </c>
      <c r="AG55" s="3" t="str">
        <f t="shared" si="7"/>
        <v/>
      </c>
      <c r="AH55" s="3"/>
    </row>
    <row r="56" spans="1:34" x14ac:dyDescent="0.35">
      <c r="A56" s="11"/>
      <c r="B56" s="2"/>
      <c r="C56" s="13" t="str">
        <f>IFERROR(INDEX('Malta Loop Info'!$B$2:$Z$300,MATCH(I56,'Malta Loop Info'!$A$2:$A$300,0),MATCH($C$2,'Malta Loop Info'!$B$1:$Z$1,0)),"No Match")</f>
        <v>No Match</v>
      </c>
      <c r="D56" s="13" t="str">
        <f>IFERROR(INDEX('Malta Loop Info'!$B$2:$Z$300,MATCH(I56,'Malta Loop Info'!$A$2:$A$300,0),MATCH($D$2,'Malta Loop Info'!$B$1:$Z$1,0)),"No Port Info")</f>
        <v>No Port Info</v>
      </c>
      <c r="E56" s="13" t="str">
        <f t="shared" si="0"/>
        <v>No</v>
      </c>
      <c r="F56" s="13" t="str">
        <f t="shared" si="1"/>
        <v>No Match</v>
      </c>
      <c r="G56" s="13" t="str">
        <f>IFERROR(INDEX('Malta Loop Info'!$B$2:$Z$300,MATCH(I56,'Malta Loop Info'!$A$2:$A$300,0),MATCH($G$2,'Malta Loop Info'!$B$1:$Z$1,0)),"No Cust ID")</f>
        <v>No Cust ID</v>
      </c>
      <c r="H56" s="4"/>
      <c r="I56" s="3"/>
      <c r="J56" s="3"/>
      <c r="K56" s="14"/>
      <c r="L56" s="3"/>
      <c r="M56" s="3"/>
      <c r="N56" s="3"/>
      <c r="O56" s="3"/>
      <c r="P56" s="3" t="str">
        <f t="shared" si="2"/>
        <v/>
      </c>
      <c r="Q56" s="3" t="str">
        <f t="shared" si="2"/>
        <v/>
      </c>
      <c r="R56" s="3"/>
      <c r="S56" s="3"/>
      <c r="T56" s="3" t="str">
        <f t="shared" si="3"/>
        <v/>
      </c>
      <c r="U56" s="3" t="str">
        <f t="shared" si="3"/>
        <v/>
      </c>
      <c r="V56" s="3"/>
      <c r="W56" s="3"/>
      <c r="X56" s="3" t="str">
        <f t="shared" si="4"/>
        <v/>
      </c>
      <c r="Y56" s="3" t="str">
        <f t="shared" si="4"/>
        <v/>
      </c>
      <c r="Z56" s="3"/>
      <c r="AA56" s="3"/>
      <c r="AB56" s="3" t="str">
        <f t="shared" si="5"/>
        <v/>
      </c>
      <c r="AC56" s="3" t="str">
        <f t="shared" si="5"/>
        <v/>
      </c>
      <c r="AD56" s="3"/>
      <c r="AE56" s="3"/>
      <c r="AF56" s="3" t="str">
        <f t="shared" si="7"/>
        <v/>
      </c>
      <c r="AG56" s="3" t="str">
        <f t="shared" si="7"/>
        <v/>
      </c>
      <c r="AH56" s="3"/>
    </row>
    <row r="57" spans="1:34" x14ac:dyDescent="0.35">
      <c r="A57" s="11"/>
      <c r="B57" s="2"/>
      <c r="C57" s="13" t="str">
        <f>IFERROR(INDEX('Malta Loop Info'!$B$2:$Z$300,MATCH(I57,'Malta Loop Info'!$A$2:$A$300,0),MATCH($C$2,'Malta Loop Info'!$B$1:$Z$1,0)),"No Match")</f>
        <v>No Match</v>
      </c>
      <c r="D57" s="13" t="str">
        <f>IFERROR(INDEX('Malta Loop Info'!$B$2:$Z$300,MATCH(I57,'Malta Loop Info'!$A$2:$A$300,0),MATCH($D$2,'Malta Loop Info'!$B$1:$Z$1,0)),"No Port Info")</f>
        <v>No Port Info</v>
      </c>
      <c r="E57" s="13" t="str">
        <f t="shared" si="0"/>
        <v>No</v>
      </c>
      <c r="F57" s="13" t="str">
        <f t="shared" si="1"/>
        <v>No Match</v>
      </c>
      <c r="G57" s="13" t="str">
        <f>IFERROR(INDEX('Malta Loop Info'!$B$2:$Z$300,MATCH(I57,'Malta Loop Info'!$A$2:$A$300,0),MATCH($G$2,'Malta Loop Info'!$B$1:$Z$1,0)),"No Cust ID")</f>
        <v>No Cust ID</v>
      </c>
      <c r="H57" s="4"/>
      <c r="I57" s="3"/>
      <c r="J57" s="3"/>
      <c r="K57" s="14"/>
      <c r="L57" s="3"/>
      <c r="M57" s="3"/>
      <c r="N57" s="3"/>
      <c r="O57" s="3"/>
      <c r="P57" s="3" t="str">
        <f t="shared" si="2"/>
        <v/>
      </c>
      <c r="Q57" s="3" t="str">
        <f t="shared" si="2"/>
        <v/>
      </c>
      <c r="R57" s="3"/>
      <c r="S57" s="3"/>
      <c r="T57" s="3" t="str">
        <f t="shared" si="3"/>
        <v/>
      </c>
      <c r="U57" s="3" t="str">
        <f t="shared" si="3"/>
        <v/>
      </c>
      <c r="V57" s="3"/>
      <c r="W57" s="3"/>
      <c r="X57" s="3" t="str">
        <f t="shared" si="4"/>
        <v/>
      </c>
      <c r="Y57" s="3" t="str">
        <f t="shared" si="4"/>
        <v/>
      </c>
      <c r="Z57" s="3"/>
      <c r="AA57" s="3"/>
      <c r="AB57" s="3" t="str">
        <f t="shared" si="5"/>
        <v/>
      </c>
      <c r="AC57" s="3" t="str">
        <f t="shared" si="5"/>
        <v/>
      </c>
      <c r="AD57" s="3"/>
      <c r="AE57" s="3"/>
      <c r="AF57" s="3" t="str">
        <f t="shared" si="7"/>
        <v/>
      </c>
      <c r="AG57" s="3" t="str">
        <f t="shared" si="7"/>
        <v/>
      </c>
      <c r="AH57" s="3"/>
    </row>
    <row r="58" spans="1:34" x14ac:dyDescent="0.35">
      <c r="A58" s="11"/>
      <c r="B58" s="2"/>
      <c r="C58" s="13" t="str">
        <f>IFERROR(INDEX('Malta Loop Info'!$B$2:$Z$300,MATCH(I58,'Malta Loop Info'!$A$2:$A$300,0),MATCH($C$2,'Malta Loop Info'!$B$1:$Z$1,0)),"No Match")</f>
        <v>No Match</v>
      </c>
      <c r="D58" s="13" t="str">
        <f>IFERROR(INDEX('Malta Loop Info'!$B$2:$Z$300,MATCH(I58,'Malta Loop Info'!$A$2:$A$300,0),MATCH($D$2,'Malta Loop Info'!$B$1:$Z$1,0)),"No Port Info")</f>
        <v>No Port Info</v>
      </c>
      <c r="E58" s="13" t="str">
        <f t="shared" si="0"/>
        <v>No</v>
      </c>
      <c r="F58" s="13" t="str">
        <f t="shared" si="1"/>
        <v>No Match</v>
      </c>
      <c r="G58" s="13" t="str">
        <f>IFERROR(INDEX('Malta Loop Info'!$B$2:$Z$300,MATCH(I58,'Malta Loop Info'!$A$2:$A$300,0),MATCH($G$2,'Malta Loop Info'!$B$1:$Z$1,0)),"No Cust ID")</f>
        <v>No Cust ID</v>
      </c>
      <c r="H58" s="4"/>
      <c r="I58" s="3"/>
      <c r="J58" s="3"/>
      <c r="K58" s="14"/>
      <c r="L58" s="3"/>
      <c r="M58" s="3"/>
      <c r="N58" s="3"/>
      <c r="O58" s="3"/>
      <c r="P58" s="3" t="str">
        <f t="shared" si="2"/>
        <v/>
      </c>
      <c r="Q58" s="3" t="str">
        <f t="shared" si="2"/>
        <v/>
      </c>
      <c r="R58" s="3"/>
      <c r="S58" s="3"/>
      <c r="T58" s="3" t="str">
        <f t="shared" si="3"/>
        <v/>
      </c>
      <c r="U58" s="3" t="str">
        <f t="shared" si="3"/>
        <v/>
      </c>
      <c r="V58" s="3"/>
      <c r="W58" s="3"/>
      <c r="X58" s="3" t="str">
        <f t="shared" si="4"/>
        <v/>
      </c>
      <c r="Y58" s="3" t="str">
        <f t="shared" si="4"/>
        <v/>
      </c>
      <c r="Z58" s="3"/>
      <c r="AA58" s="3"/>
      <c r="AB58" s="3" t="str">
        <f t="shared" si="5"/>
        <v/>
      </c>
      <c r="AC58" s="3" t="str">
        <f t="shared" si="5"/>
        <v/>
      </c>
      <c r="AD58" s="3"/>
      <c r="AE58" s="3"/>
      <c r="AF58" s="3" t="str">
        <f t="shared" si="7"/>
        <v/>
      </c>
      <c r="AG58" s="3" t="str">
        <f t="shared" si="7"/>
        <v/>
      </c>
      <c r="AH58" s="3"/>
    </row>
    <row r="59" spans="1:34" x14ac:dyDescent="0.35">
      <c r="A59" s="11"/>
      <c r="B59" s="2"/>
      <c r="C59" s="13" t="str">
        <f>IFERROR(INDEX('Malta Loop Info'!$B$2:$Z$300,MATCH(I59,'Malta Loop Info'!$A$2:$A$300,0),MATCH($C$2,'Malta Loop Info'!$B$1:$Z$1,0)),"No Match")</f>
        <v>No Match</v>
      </c>
      <c r="D59" s="13" t="str">
        <f>IFERROR(INDEX('Malta Loop Info'!$B$2:$Z$300,MATCH(I59,'Malta Loop Info'!$A$2:$A$300,0),MATCH($D$2,'Malta Loop Info'!$B$1:$Z$1,0)),"No Port Info")</f>
        <v>No Port Info</v>
      </c>
      <c r="E59" s="13" t="str">
        <f t="shared" si="0"/>
        <v>No</v>
      </c>
      <c r="F59" s="13" t="str">
        <f t="shared" si="1"/>
        <v>No Match</v>
      </c>
      <c r="G59" s="13" t="str">
        <f>IFERROR(INDEX('Malta Loop Info'!$B$2:$Z$300,MATCH(I59,'Malta Loop Info'!$A$2:$A$300,0),MATCH($G$2,'Malta Loop Info'!$B$1:$Z$1,0)),"No Cust ID")</f>
        <v>No Cust ID</v>
      </c>
      <c r="H59" s="4"/>
      <c r="I59" s="3"/>
      <c r="J59" s="3"/>
      <c r="K59" s="14"/>
      <c r="L59" s="3"/>
      <c r="M59" s="3"/>
      <c r="N59" s="3"/>
      <c r="O59" s="3"/>
      <c r="P59" s="3" t="str">
        <f t="shared" si="2"/>
        <v/>
      </c>
      <c r="Q59" s="3" t="str">
        <f t="shared" si="2"/>
        <v/>
      </c>
      <c r="R59" s="3"/>
      <c r="S59" s="3"/>
      <c r="T59" s="3" t="str">
        <f t="shared" si="3"/>
        <v/>
      </c>
      <c r="U59" s="3" t="str">
        <f t="shared" si="3"/>
        <v/>
      </c>
      <c r="V59" s="3"/>
      <c r="W59" s="3"/>
      <c r="X59" s="3" t="str">
        <f t="shared" si="4"/>
        <v/>
      </c>
      <c r="Y59" s="3" t="str">
        <f t="shared" si="4"/>
        <v/>
      </c>
      <c r="Z59" s="3"/>
      <c r="AA59" s="3"/>
      <c r="AB59" s="3" t="str">
        <f t="shared" si="5"/>
        <v/>
      </c>
      <c r="AC59" s="3" t="str">
        <f t="shared" si="5"/>
        <v/>
      </c>
      <c r="AD59" s="3"/>
      <c r="AE59" s="3"/>
      <c r="AF59" s="3" t="str">
        <f t="shared" si="7"/>
        <v/>
      </c>
      <c r="AG59" s="3" t="str">
        <f t="shared" si="7"/>
        <v/>
      </c>
      <c r="AH59" s="3"/>
    </row>
    <row r="60" spans="1:34" x14ac:dyDescent="0.35">
      <c r="A60" s="11"/>
      <c r="B60" s="2"/>
      <c r="C60" s="13" t="str">
        <f>IFERROR(INDEX('Malta Loop Info'!$B$2:$Z$300,MATCH(I60,'Malta Loop Info'!$A$2:$A$300,0),MATCH($C$2,'Malta Loop Info'!$B$1:$Z$1,0)),"No Match")</f>
        <v>No Match</v>
      </c>
      <c r="D60" s="13" t="str">
        <f>IFERROR(INDEX('Malta Loop Info'!$B$2:$Z$300,MATCH(I60,'Malta Loop Info'!$A$2:$A$300,0),MATCH($D$2,'Malta Loop Info'!$B$1:$Z$1,0)),"No Port Info")</f>
        <v>No Port Info</v>
      </c>
      <c r="E60" s="13" t="str">
        <f t="shared" si="0"/>
        <v>No</v>
      </c>
      <c r="F60" s="13" t="str">
        <f t="shared" si="1"/>
        <v>No Match</v>
      </c>
      <c r="G60" s="13" t="str">
        <f>IFERROR(INDEX('Malta Loop Info'!$B$2:$Z$300,MATCH(I60,'Malta Loop Info'!$A$2:$A$300,0),MATCH($G$2,'Malta Loop Info'!$B$1:$Z$1,0)),"No Cust ID")</f>
        <v>No Cust ID</v>
      </c>
      <c r="H60" s="4"/>
      <c r="I60" s="3"/>
      <c r="J60" s="3"/>
      <c r="K60" s="14"/>
      <c r="L60" s="3"/>
      <c r="M60" s="3"/>
      <c r="N60" s="3"/>
      <c r="O60" s="3"/>
      <c r="P60" s="3" t="str">
        <f t="shared" si="2"/>
        <v/>
      </c>
      <c r="Q60" s="3" t="str">
        <f t="shared" si="2"/>
        <v/>
      </c>
      <c r="R60" s="3"/>
      <c r="S60" s="3"/>
      <c r="T60" s="3" t="str">
        <f t="shared" si="3"/>
        <v/>
      </c>
      <c r="U60" s="3" t="str">
        <f t="shared" si="3"/>
        <v/>
      </c>
      <c r="V60" s="3"/>
      <c r="W60" s="3"/>
      <c r="X60" s="3" t="str">
        <f t="shared" si="4"/>
        <v/>
      </c>
      <c r="Y60" s="3" t="str">
        <f t="shared" si="4"/>
        <v/>
      </c>
      <c r="Z60" s="3"/>
      <c r="AA60" s="3"/>
      <c r="AB60" s="3" t="str">
        <f t="shared" si="5"/>
        <v/>
      </c>
      <c r="AC60" s="3" t="str">
        <f t="shared" si="5"/>
        <v/>
      </c>
      <c r="AD60" s="3"/>
      <c r="AE60" s="3"/>
      <c r="AF60" s="3" t="str">
        <f t="shared" si="7"/>
        <v/>
      </c>
      <c r="AG60" s="3" t="str">
        <f t="shared" si="7"/>
        <v/>
      </c>
      <c r="AH60" s="3"/>
    </row>
    <row r="61" spans="1:34" x14ac:dyDescent="0.35">
      <c r="A61" s="11"/>
      <c r="B61" s="2"/>
      <c r="C61" s="13" t="str">
        <f>IFERROR(INDEX('Malta Loop Info'!$B$2:$Z$300,MATCH(I61,'Malta Loop Info'!$A$2:$A$300,0),MATCH($C$2,'Malta Loop Info'!$B$1:$Z$1,0)),"No Match")</f>
        <v>No Match</v>
      </c>
      <c r="D61" s="13" t="str">
        <f>IFERROR(INDEX('Malta Loop Info'!$B$2:$Z$300,MATCH(I61,'Malta Loop Info'!$A$2:$A$300,0),MATCH($D$2,'Malta Loop Info'!$B$1:$Z$1,0)),"No Port Info")</f>
        <v>No Port Info</v>
      </c>
      <c r="E61" s="13" t="str">
        <f t="shared" si="0"/>
        <v>No</v>
      </c>
      <c r="F61" s="13" t="str">
        <f t="shared" si="1"/>
        <v>No Match</v>
      </c>
      <c r="G61" s="13" t="str">
        <f>IFERROR(INDEX('Malta Loop Info'!$B$2:$Z$300,MATCH(I61,'Malta Loop Info'!$A$2:$A$300,0),MATCH($G$2,'Malta Loop Info'!$B$1:$Z$1,0)),"No Cust ID")</f>
        <v>No Cust ID</v>
      </c>
      <c r="H61" s="4"/>
      <c r="I61" s="3"/>
      <c r="J61" s="3"/>
      <c r="K61" s="14"/>
      <c r="L61" s="3"/>
      <c r="M61" s="3"/>
      <c r="N61" s="3"/>
      <c r="O61" s="3"/>
      <c r="P61" s="3" t="str">
        <f t="shared" si="2"/>
        <v/>
      </c>
      <c r="Q61" s="3" t="str">
        <f t="shared" si="2"/>
        <v/>
      </c>
      <c r="R61" s="3"/>
      <c r="S61" s="3"/>
      <c r="T61" s="3" t="str">
        <f t="shared" si="3"/>
        <v/>
      </c>
      <c r="U61" s="3" t="str">
        <f t="shared" si="3"/>
        <v/>
      </c>
      <c r="V61" s="3"/>
      <c r="W61" s="3"/>
      <c r="X61" s="3" t="str">
        <f t="shared" si="4"/>
        <v/>
      </c>
      <c r="Y61" s="3" t="str">
        <f t="shared" si="4"/>
        <v/>
      </c>
      <c r="Z61" s="3"/>
      <c r="AA61" s="3"/>
      <c r="AB61" s="3" t="str">
        <f t="shared" si="5"/>
        <v/>
      </c>
      <c r="AC61" s="3" t="str">
        <f t="shared" si="5"/>
        <v/>
      </c>
      <c r="AD61" s="3"/>
      <c r="AE61" s="3"/>
      <c r="AF61" s="3" t="str">
        <f t="shared" si="7"/>
        <v/>
      </c>
      <c r="AG61" s="3" t="str">
        <f t="shared" si="7"/>
        <v/>
      </c>
      <c r="AH61" s="3"/>
    </row>
    <row r="62" spans="1:34" x14ac:dyDescent="0.35">
      <c r="A62" s="11"/>
      <c r="B62" s="2"/>
      <c r="C62" s="13" t="str">
        <f>IFERROR(INDEX('Malta Loop Info'!$B$2:$Z$300,MATCH(I62,'Malta Loop Info'!$A$2:$A$300,0),MATCH($C$2,'Malta Loop Info'!$B$1:$Z$1,0)),"No Match")</f>
        <v>No Match</v>
      </c>
      <c r="D62" s="13" t="str">
        <f>IFERROR(INDEX('Malta Loop Info'!$B$2:$Z$300,MATCH(I62,'Malta Loop Info'!$A$2:$A$300,0),MATCH($D$2,'Malta Loop Info'!$B$1:$Z$1,0)),"No Port Info")</f>
        <v>No Port Info</v>
      </c>
      <c r="E62" s="13" t="str">
        <f t="shared" si="0"/>
        <v>No</v>
      </c>
      <c r="F62" s="13" t="str">
        <f t="shared" si="1"/>
        <v>No Match</v>
      </c>
      <c r="G62" s="13" t="str">
        <f>IFERROR(INDEX('Malta Loop Info'!$B$2:$Z$300,MATCH(I62,'Malta Loop Info'!$A$2:$A$300,0),MATCH($G$2,'Malta Loop Info'!$B$1:$Z$1,0)),"No Cust ID")</f>
        <v>No Cust ID</v>
      </c>
      <c r="H62" s="4"/>
      <c r="I62" s="3"/>
      <c r="J62" s="3"/>
      <c r="K62" s="14"/>
      <c r="L62" s="3"/>
      <c r="M62" s="3"/>
      <c r="N62" s="3"/>
      <c r="O62" s="3"/>
      <c r="P62" s="3" t="str">
        <f t="shared" si="2"/>
        <v/>
      </c>
      <c r="Q62" s="3" t="str">
        <f t="shared" si="2"/>
        <v/>
      </c>
      <c r="R62" s="3"/>
      <c r="S62" s="3"/>
      <c r="T62" s="3" t="str">
        <f t="shared" si="3"/>
        <v/>
      </c>
      <c r="U62" s="3" t="str">
        <f t="shared" si="3"/>
        <v/>
      </c>
      <c r="V62" s="3"/>
      <c r="W62" s="3"/>
      <c r="X62" s="3" t="str">
        <f t="shared" si="4"/>
        <v/>
      </c>
      <c r="Y62" s="3" t="str">
        <f t="shared" si="4"/>
        <v/>
      </c>
      <c r="Z62" s="3"/>
      <c r="AA62" s="3"/>
      <c r="AB62" s="3" t="str">
        <f t="shared" si="5"/>
        <v/>
      </c>
      <c r="AC62" s="3" t="str">
        <f t="shared" si="5"/>
        <v/>
      </c>
      <c r="AD62" s="3"/>
      <c r="AE62" s="3"/>
      <c r="AF62" s="3" t="str">
        <f t="shared" si="7"/>
        <v/>
      </c>
      <c r="AG62" s="3" t="str">
        <f t="shared" si="7"/>
        <v/>
      </c>
      <c r="AH62" s="3"/>
    </row>
    <row r="63" spans="1:34" x14ac:dyDescent="0.35">
      <c r="A63" s="11"/>
      <c r="B63" s="2"/>
      <c r="C63" s="13" t="str">
        <f>IFERROR(INDEX('Malta Loop Info'!$B$2:$Z$300,MATCH(I63,'Malta Loop Info'!$A$2:$A$300,0),MATCH($C$2,'Malta Loop Info'!$B$1:$Z$1,0)),"No Match")</f>
        <v>No Match</v>
      </c>
      <c r="D63" s="13" t="str">
        <f>IFERROR(INDEX('Malta Loop Info'!$B$2:$Z$300,MATCH(I63,'Malta Loop Info'!$A$2:$A$300,0),MATCH($D$2,'Malta Loop Info'!$B$1:$Z$1,0)),"No Port Info")</f>
        <v>No Port Info</v>
      </c>
      <c r="E63" s="13" t="str">
        <f t="shared" si="0"/>
        <v>No</v>
      </c>
      <c r="F63" s="13" t="str">
        <f t="shared" si="1"/>
        <v>No Match</v>
      </c>
      <c r="G63" s="13" t="str">
        <f>IFERROR(INDEX('Malta Loop Info'!$B$2:$Z$300,MATCH(I63,'Malta Loop Info'!$A$2:$A$300,0),MATCH($G$2,'Malta Loop Info'!$B$1:$Z$1,0)),"No Cust ID")</f>
        <v>No Cust ID</v>
      </c>
      <c r="H63" s="4"/>
      <c r="I63" s="3"/>
      <c r="J63" s="3"/>
      <c r="K63" s="14"/>
      <c r="L63" s="3"/>
      <c r="M63" s="3"/>
      <c r="N63" s="3"/>
      <c r="O63" s="3"/>
      <c r="P63" s="3" t="str">
        <f t="shared" si="2"/>
        <v/>
      </c>
      <c r="Q63" s="3" t="str">
        <f t="shared" si="2"/>
        <v/>
      </c>
      <c r="R63" s="3"/>
      <c r="S63" s="3"/>
      <c r="T63" s="3" t="str">
        <f t="shared" si="3"/>
        <v/>
      </c>
      <c r="U63" s="3" t="str">
        <f t="shared" si="3"/>
        <v/>
      </c>
      <c r="V63" s="3"/>
      <c r="W63" s="3"/>
      <c r="X63" s="3" t="str">
        <f t="shared" si="4"/>
        <v/>
      </c>
      <c r="Y63" s="3" t="str">
        <f t="shared" si="4"/>
        <v/>
      </c>
      <c r="Z63" s="3"/>
      <c r="AA63" s="3"/>
      <c r="AB63" s="3" t="str">
        <f t="shared" si="5"/>
        <v/>
      </c>
      <c r="AC63" s="3" t="str">
        <f t="shared" si="5"/>
        <v/>
      </c>
      <c r="AD63" s="3"/>
      <c r="AE63" s="3"/>
      <c r="AF63" s="3" t="str">
        <f t="shared" si="7"/>
        <v/>
      </c>
      <c r="AG63" s="3" t="str">
        <f t="shared" si="7"/>
        <v/>
      </c>
      <c r="AH63" s="3"/>
    </row>
    <row r="64" spans="1:34" x14ac:dyDescent="0.35">
      <c r="A64" s="11"/>
      <c r="B64" s="2"/>
      <c r="C64" s="13" t="str">
        <f>IFERROR(INDEX('Malta Loop Info'!$B$2:$Z$300,MATCH(I64,'Malta Loop Info'!$A$2:$A$300,0),MATCH($C$2,'Malta Loop Info'!$B$1:$Z$1,0)),"No Match")</f>
        <v>No Match</v>
      </c>
      <c r="D64" s="13" t="str">
        <f>IFERROR(INDEX('Malta Loop Info'!$B$2:$Z$300,MATCH(I64,'Malta Loop Info'!$A$2:$A$300,0),MATCH($D$2,'Malta Loop Info'!$B$1:$Z$1,0)),"No Port Info")</f>
        <v>No Port Info</v>
      </c>
      <c r="E64" s="13" t="str">
        <f t="shared" si="0"/>
        <v>No</v>
      </c>
      <c r="F64" s="13" t="str">
        <f t="shared" si="1"/>
        <v>No Match</v>
      </c>
      <c r="G64" s="13" t="str">
        <f>IFERROR(INDEX('Malta Loop Info'!$B$2:$Z$300,MATCH(I64,'Malta Loop Info'!$A$2:$A$300,0),MATCH($G$2,'Malta Loop Info'!$B$1:$Z$1,0)),"No Cust ID")</f>
        <v>No Cust ID</v>
      </c>
      <c r="H64" s="4"/>
      <c r="I64" s="3"/>
      <c r="J64" s="3"/>
      <c r="K64" s="14"/>
      <c r="L64" s="3"/>
      <c r="M64" s="3"/>
      <c r="N64" s="3"/>
      <c r="O64" s="3"/>
      <c r="P64" s="3" t="str">
        <f t="shared" si="2"/>
        <v/>
      </c>
      <c r="Q64" s="3" t="str">
        <f t="shared" si="2"/>
        <v/>
      </c>
      <c r="R64" s="3"/>
      <c r="S64" s="3"/>
      <c r="T64" s="3" t="str">
        <f t="shared" si="3"/>
        <v/>
      </c>
      <c r="U64" s="3" t="str">
        <f t="shared" si="3"/>
        <v/>
      </c>
      <c r="V64" s="3"/>
      <c r="W64" s="3"/>
      <c r="X64" s="3" t="str">
        <f t="shared" si="4"/>
        <v/>
      </c>
      <c r="Y64" s="3" t="str">
        <f t="shared" si="4"/>
        <v/>
      </c>
      <c r="Z64" s="3"/>
      <c r="AA64" s="3"/>
      <c r="AB64" s="3" t="str">
        <f t="shared" si="5"/>
        <v/>
      </c>
      <c r="AC64" s="3" t="str">
        <f t="shared" si="5"/>
        <v/>
      </c>
      <c r="AD64" s="3"/>
      <c r="AE64" s="3"/>
      <c r="AF64" s="3" t="str">
        <f t="shared" si="7"/>
        <v/>
      </c>
      <c r="AG64" s="3" t="str">
        <f t="shared" si="7"/>
        <v/>
      </c>
      <c r="AH64" s="3"/>
    </row>
    <row r="65" spans="1:34" x14ac:dyDescent="0.35">
      <c r="A65" s="11"/>
      <c r="B65" s="2"/>
      <c r="C65" s="13" t="str">
        <f>IFERROR(INDEX('Malta Loop Info'!$B$2:$Z$300,MATCH(I65,'Malta Loop Info'!$A$2:$A$300,0),MATCH($C$2,'Malta Loop Info'!$B$1:$Z$1,0)),"No Match")</f>
        <v>No Match</v>
      </c>
      <c r="D65" s="13" t="str">
        <f>IFERROR(INDEX('Malta Loop Info'!$B$2:$Z$300,MATCH(I65,'Malta Loop Info'!$A$2:$A$300,0),MATCH($D$2,'Malta Loop Info'!$B$1:$Z$1,0)),"No Port Info")</f>
        <v>No Port Info</v>
      </c>
      <c r="E65" s="13" t="str">
        <f t="shared" si="0"/>
        <v>No</v>
      </c>
      <c r="F65" s="13" t="str">
        <f t="shared" si="1"/>
        <v>No Match</v>
      </c>
      <c r="G65" s="13" t="str">
        <f>IFERROR(INDEX('Malta Loop Info'!$B$2:$Z$300,MATCH(I65,'Malta Loop Info'!$A$2:$A$300,0),MATCH($G$2,'Malta Loop Info'!$B$1:$Z$1,0)),"No Cust ID")</f>
        <v>No Cust ID</v>
      </c>
      <c r="H65" s="4"/>
      <c r="I65" s="3"/>
      <c r="J65" s="3"/>
      <c r="K65" s="14"/>
      <c r="L65" s="3"/>
      <c r="M65" s="3"/>
      <c r="N65" s="3"/>
      <c r="O65" s="3"/>
      <c r="P65" s="3" t="str">
        <f t="shared" si="2"/>
        <v/>
      </c>
      <c r="Q65" s="3" t="str">
        <f t="shared" si="2"/>
        <v/>
      </c>
      <c r="R65" s="3"/>
      <c r="S65" s="3"/>
      <c r="T65" s="3" t="str">
        <f t="shared" si="3"/>
        <v/>
      </c>
      <c r="U65" s="3" t="str">
        <f t="shared" si="3"/>
        <v/>
      </c>
      <c r="V65" s="3"/>
      <c r="W65" s="3"/>
      <c r="X65" s="3" t="str">
        <f t="shared" si="4"/>
        <v/>
      </c>
      <c r="Y65" s="3" t="str">
        <f t="shared" si="4"/>
        <v/>
      </c>
      <c r="Z65" s="3"/>
      <c r="AA65" s="3"/>
      <c r="AB65" s="3" t="str">
        <f t="shared" si="5"/>
        <v/>
      </c>
      <c r="AC65" s="3" t="str">
        <f t="shared" si="5"/>
        <v/>
      </c>
      <c r="AD65" s="3"/>
      <c r="AE65" s="3"/>
      <c r="AF65" s="3" t="str">
        <f t="shared" si="7"/>
        <v/>
      </c>
      <c r="AG65" s="3" t="str">
        <f t="shared" si="7"/>
        <v/>
      </c>
      <c r="AH65" s="3"/>
    </row>
    <row r="66" spans="1:34" x14ac:dyDescent="0.35">
      <c r="A66" s="11"/>
      <c r="B66" s="2"/>
      <c r="C66" s="13" t="str">
        <f>IFERROR(INDEX('Malta Loop Info'!$B$2:$Z$300,MATCH(I66,'Malta Loop Info'!$A$2:$A$300,0),MATCH($C$2,'Malta Loop Info'!$B$1:$Z$1,0)),"No Match")</f>
        <v>No Match</v>
      </c>
      <c r="D66" s="13" t="str">
        <f>IFERROR(INDEX('Malta Loop Info'!$B$2:$Z$300,MATCH(I66,'Malta Loop Info'!$A$2:$A$300,0),MATCH($D$2,'Malta Loop Info'!$B$1:$Z$1,0)),"No Port Info")</f>
        <v>No Port Info</v>
      </c>
      <c r="E66" s="13" t="str">
        <f t="shared" si="0"/>
        <v>No</v>
      </c>
      <c r="F66" s="13" t="str">
        <f t="shared" si="1"/>
        <v>No Match</v>
      </c>
      <c r="G66" s="13" t="str">
        <f>IFERROR(INDEX('Malta Loop Info'!$B$2:$Z$300,MATCH(I66,'Malta Loop Info'!$A$2:$A$300,0),MATCH($G$2,'Malta Loop Info'!$B$1:$Z$1,0)),"No Cust ID")</f>
        <v>No Cust ID</v>
      </c>
      <c r="H66" s="4"/>
      <c r="I66" s="3"/>
      <c r="J66" s="3"/>
      <c r="K66" s="14"/>
      <c r="L66" s="3"/>
      <c r="M66" s="3"/>
      <c r="N66" s="3"/>
      <c r="O66" s="3"/>
      <c r="P66" s="3" t="str">
        <f t="shared" si="2"/>
        <v/>
      </c>
      <c r="Q66" s="3" t="str">
        <f t="shared" si="2"/>
        <v/>
      </c>
      <c r="R66" s="3"/>
      <c r="S66" s="3"/>
      <c r="T66" s="3" t="str">
        <f t="shared" si="3"/>
        <v/>
      </c>
      <c r="U66" s="3" t="str">
        <f t="shared" si="3"/>
        <v/>
      </c>
      <c r="V66" s="3"/>
      <c r="W66" s="3"/>
      <c r="X66" s="3" t="str">
        <f t="shared" si="4"/>
        <v/>
      </c>
      <c r="Y66" s="3" t="str">
        <f t="shared" si="4"/>
        <v/>
      </c>
      <c r="Z66" s="3"/>
      <c r="AA66" s="3"/>
      <c r="AB66" s="3" t="str">
        <f t="shared" si="5"/>
        <v/>
      </c>
      <c r="AC66" s="3" t="str">
        <f t="shared" si="5"/>
        <v/>
      </c>
      <c r="AD66" s="3"/>
      <c r="AE66" s="3"/>
      <c r="AF66" s="3" t="str">
        <f t="shared" si="7"/>
        <v/>
      </c>
      <c r="AG66" s="3" t="str">
        <f t="shared" si="7"/>
        <v/>
      </c>
      <c r="AH66" s="3"/>
    </row>
    <row r="67" spans="1:34" x14ac:dyDescent="0.35">
      <c r="A67" s="11"/>
      <c r="B67" s="2"/>
      <c r="C67" s="13" t="str">
        <f>IFERROR(INDEX('Malta Loop Info'!$B$2:$Z$300,MATCH(I67,'Malta Loop Info'!$A$2:$A$300,0),MATCH($C$2,'Malta Loop Info'!$B$1:$Z$1,0)),"No Match")</f>
        <v>No Match</v>
      </c>
      <c r="D67" s="13" t="str">
        <f>IFERROR(INDEX('Malta Loop Info'!$B$2:$Z$300,MATCH(I67,'Malta Loop Info'!$A$2:$A$300,0),MATCH($D$2,'Malta Loop Info'!$B$1:$Z$1,0)),"No Port Info")</f>
        <v>No Port Info</v>
      </c>
      <c r="E67" s="13" t="str">
        <f t="shared" si="0"/>
        <v>No</v>
      </c>
      <c r="F67" s="13" t="str">
        <f t="shared" si="1"/>
        <v>No Match</v>
      </c>
      <c r="G67" s="13" t="str">
        <f>IFERROR(INDEX('Malta Loop Info'!$B$2:$Z$300,MATCH(I67,'Malta Loop Info'!$A$2:$A$300,0),MATCH($G$2,'Malta Loop Info'!$B$1:$Z$1,0)),"No Cust ID")</f>
        <v>No Cust ID</v>
      </c>
      <c r="H67" s="4"/>
      <c r="I67" s="3"/>
      <c r="J67" s="3"/>
      <c r="K67" s="14"/>
      <c r="L67" s="3"/>
      <c r="M67" s="3"/>
      <c r="N67" s="3"/>
      <c r="O67" s="3"/>
      <c r="P67" s="3" t="str">
        <f t="shared" si="2"/>
        <v/>
      </c>
      <c r="Q67" s="3" t="str">
        <f t="shared" si="2"/>
        <v/>
      </c>
      <c r="R67" s="3"/>
      <c r="S67" s="3"/>
      <c r="T67" s="3" t="str">
        <f t="shared" si="3"/>
        <v/>
      </c>
      <c r="U67" s="3" t="str">
        <f t="shared" si="3"/>
        <v/>
      </c>
      <c r="V67" s="3"/>
      <c r="W67" s="3"/>
      <c r="X67" s="3" t="str">
        <f t="shared" si="4"/>
        <v/>
      </c>
      <c r="Y67" s="3" t="str">
        <f t="shared" si="4"/>
        <v/>
      </c>
      <c r="Z67" s="3"/>
      <c r="AA67" s="3"/>
      <c r="AB67" s="3" t="str">
        <f t="shared" si="5"/>
        <v/>
      </c>
      <c r="AC67" s="3" t="str">
        <f t="shared" si="5"/>
        <v/>
      </c>
      <c r="AD67" s="3"/>
      <c r="AE67" s="3"/>
      <c r="AF67" s="3" t="str">
        <f t="shared" si="7"/>
        <v/>
      </c>
      <c r="AG67" s="3" t="str">
        <f t="shared" si="7"/>
        <v/>
      </c>
      <c r="AH67" s="3"/>
    </row>
    <row r="68" spans="1:34" x14ac:dyDescent="0.35">
      <c r="A68" s="11"/>
      <c r="B68" s="2"/>
      <c r="C68" s="13" t="str">
        <f>IFERROR(INDEX('Malta Loop Info'!$B$2:$Z$300,MATCH(I68,'Malta Loop Info'!$A$2:$A$300,0),MATCH($C$2,'Malta Loop Info'!$B$1:$Z$1,0)),"No Match")</f>
        <v>No Match</v>
      </c>
      <c r="D68" s="13" t="str">
        <f>IFERROR(INDEX('Malta Loop Info'!$B$2:$Z$300,MATCH(I68,'Malta Loop Info'!$A$2:$A$300,0),MATCH($D$2,'Malta Loop Info'!$B$1:$Z$1,0)),"No Port Info")</f>
        <v>No Port Info</v>
      </c>
      <c r="E68" s="13" t="str">
        <f t="shared" ref="E68:E131" si="8">IFERROR(IF(C68=J68,"Yes","No"),"Not Found")</f>
        <v>No</v>
      </c>
      <c r="F68" s="13" t="str">
        <f t="shared" ref="F68:F131" si="9">IFERROR(IF(D68=L68,"Match","No Match"),"No Port")</f>
        <v>No Match</v>
      </c>
      <c r="G68" s="13" t="str">
        <f>IFERROR(INDEX('Malta Loop Info'!$B$2:$Z$300,MATCH(I68,'Malta Loop Info'!$A$2:$A$300,0),MATCH($G$2,'Malta Loop Info'!$B$1:$Z$1,0)),"No Cust ID")</f>
        <v>No Cust ID</v>
      </c>
      <c r="H68" s="4"/>
      <c r="I68" s="3"/>
      <c r="J68" s="3"/>
      <c r="K68" s="14"/>
      <c r="L68" s="3"/>
      <c r="M68" s="3"/>
      <c r="N68" s="3"/>
      <c r="O68" s="3"/>
      <c r="P68" s="3" t="str">
        <f t="shared" si="2"/>
        <v/>
      </c>
      <c r="Q68" s="3" t="str">
        <f t="shared" si="2"/>
        <v/>
      </c>
      <c r="R68" s="3"/>
      <c r="S68" s="3"/>
      <c r="T68" s="3" t="str">
        <f t="shared" si="3"/>
        <v/>
      </c>
      <c r="U68" s="3" t="str">
        <f t="shared" si="3"/>
        <v/>
      </c>
      <c r="V68" s="3"/>
      <c r="W68" s="3"/>
      <c r="X68" s="3" t="str">
        <f t="shared" si="4"/>
        <v/>
      </c>
      <c r="Y68" s="3" t="str">
        <f t="shared" si="4"/>
        <v/>
      </c>
      <c r="Z68" s="3"/>
      <c r="AA68" s="3"/>
      <c r="AB68" s="3" t="str">
        <f t="shared" si="5"/>
        <v/>
      </c>
      <c r="AC68" s="3" t="str">
        <f t="shared" si="5"/>
        <v/>
      </c>
      <c r="AD68" s="3"/>
      <c r="AE68" s="3"/>
      <c r="AF68" s="3" t="str">
        <f t="shared" si="7"/>
        <v/>
      </c>
      <c r="AG68" s="3" t="str">
        <f t="shared" si="7"/>
        <v/>
      </c>
      <c r="AH68" s="3"/>
    </row>
    <row r="69" spans="1:34" x14ac:dyDescent="0.35">
      <c r="A69" s="11"/>
      <c r="B69" s="2"/>
      <c r="C69" s="13" t="str">
        <f>IFERROR(INDEX('Malta Loop Info'!$B$2:$Z$300,MATCH(I69,'Malta Loop Info'!$A$2:$A$300,0),MATCH($C$2,'Malta Loop Info'!$B$1:$Z$1,0)),"No Match")</f>
        <v>No Match</v>
      </c>
      <c r="D69" s="13" t="str">
        <f>IFERROR(INDEX('Malta Loop Info'!$B$2:$Z$300,MATCH(I69,'Malta Loop Info'!$A$2:$A$300,0),MATCH($D$2,'Malta Loop Info'!$B$1:$Z$1,0)),"No Port Info")</f>
        <v>No Port Info</v>
      </c>
      <c r="E69" s="13" t="str">
        <f t="shared" si="8"/>
        <v>No</v>
      </c>
      <c r="F69" s="13" t="str">
        <f t="shared" si="9"/>
        <v>No Match</v>
      </c>
      <c r="G69" s="13" t="str">
        <f>IFERROR(INDEX('Malta Loop Info'!$B$2:$Z$300,MATCH(I69,'Malta Loop Info'!$A$2:$A$300,0),MATCH($G$2,'Malta Loop Info'!$B$1:$Z$1,0)),"No Cust ID")</f>
        <v>No Cust ID</v>
      </c>
      <c r="H69" s="4"/>
      <c r="I69" s="3"/>
      <c r="J69" s="3"/>
      <c r="K69" s="14"/>
      <c r="L69" s="3"/>
      <c r="M69" s="3"/>
      <c r="N69" s="3"/>
      <c r="O69" s="3"/>
      <c r="P69" s="3" t="str">
        <f t="shared" si="2"/>
        <v/>
      </c>
      <c r="Q69" s="3" t="str">
        <f t="shared" si="2"/>
        <v/>
      </c>
      <c r="R69" s="3"/>
      <c r="S69" s="3"/>
      <c r="T69" s="3" t="str">
        <f t="shared" si="3"/>
        <v/>
      </c>
      <c r="U69" s="3" t="str">
        <f t="shared" si="3"/>
        <v/>
      </c>
      <c r="V69" s="3"/>
      <c r="W69" s="3"/>
      <c r="X69" s="3" t="str">
        <f t="shared" si="4"/>
        <v/>
      </c>
      <c r="Y69" s="3" t="str">
        <f t="shared" si="4"/>
        <v/>
      </c>
      <c r="Z69" s="3"/>
      <c r="AA69" s="3"/>
      <c r="AB69" s="3" t="str">
        <f t="shared" si="5"/>
        <v/>
      </c>
      <c r="AC69" s="3" t="str">
        <f t="shared" si="5"/>
        <v/>
      </c>
      <c r="AD69" s="3"/>
      <c r="AE69" s="3"/>
      <c r="AF69" s="3" t="str">
        <f t="shared" si="7"/>
        <v/>
      </c>
      <c r="AG69" s="3" t="str">
        <f t="shared" si="7"/>
        <v/>
      </c>
      <c r="AH69" s="3"/>
    </row>
    <row r="70" spans="1:34" x14ac:dyDescent="0.35">
      <c r="A70" s="11"/>
      <c r="B70" s="2"/>
      <c r="C70" s="13" t="str">
        <f>IFERROR(INDEX('Malta Loop Info'!$B$2:$Z$300,MATCH(I70,'Malta Loop Info'!$A$2:$A$300,0),MATCH($C$2,'Malta Loop Info'!$B$1:$Z$1,0)),"No Match")</f>
        <v>No Match</v>
      </c>
      <c r="D70" s="13" t="str">
        <f>IFERROR(INDEX('Malta Loop Info'!$B$2:$Z$300,MATCH(I70,'Malta Loop Info'!$A$2:$A$300,0),MATCH($D$2,'Malta Loop Info'!$B$1:$Z$1,0)),"No Port Info")</f>
        <v>No Port Info</v>
      </c>
      <c r="E70" s="13" t="str">
        <f t="shared" si="8"/>
        <v>No</v>
      </c>
      <c r="F70" s="13" t="str">
        <f t="shared" si="9"/>
        <v>No Match</v>
      </c>
      <c r="G70" s="13" t="str">
        <f>IFERROR(INDEX('Malta Loop Info'!$B$2:$Z$300,MATCH(I70,'Malta Loop Info'!$A$2:$A$300,0),MATCH($G$2,'Malta Loop Info'!$B$1:$Z$1,0)),"No Cust ID")</f>
        <v>No Cust ID</v>
      </c>
      <c r="H70" s="4"/>
      <c r="I70" s="3"/>
      <c r="J70" s="3"/>
      <c r="K70" s="14"/>
      <c r="L70" s="3"/>
      <c r="M70" s="3"/>
      <c r="N70" s="3"/>
      <c r="O70" s="3"/>
      <c r="P70" s="3" t="str">
        <f t="shared" si="2"/>
        <v/>
      </c>
      <c r="Q70" s="3" t="str">
        <f t="shared" si="2"/>
        <v/>
      </c>
      <c r="R70" s="3"/>
      <c r="S70" s="3"/>
      <c r="T70" s="3" t="str">
        <f t="shared" si="3"/>
        <v/>
      </c>
      <c r="U70" s="3" t="str">
        <f t="shared" si="3"/>
        <v/>
      </c>
      <c r="V70" s="3"/>
      <c r="W70" s="3"/>
      <c r="X70" s="3" t="str">
        <f t="shared" si="4"/>
        <v/>
      </c>
      <c r="Y70" s="3" t="str">
        <f t="shared" si="4"/>
        <v/>
      </c>
      <c r="Z70" s="3"/>
      <c r="AA70" s="3"/>
      <c r="AB70" s="3" t="str">
        <f t="shared" si="5"/>
        <v/>
      </c>
      <c r="AC70" s="3" t="str">
        <f t="shared" si="5"/>
        <v/>
      </c>
      <c r="AD70" s="3"/>
      <c r="AE70" s="3"/>
      <c r="AF70" s="3" t="str">
        <f t="shared" si="7"/>
        <v/>
      </c>
      <c r="AG70" s="3" t="str">
        <f t="shared" si="7"/>
        <v/>
      </c>
      <c r="AH70" s="3"/>
    </row>
    <row r="71" spans="1:34" x14ac:dyDescent="0.35">
      <c r="A71" s="11"/>
      <c r="B71" s="2"/>
      <c r="C71" s="13" t="str">
        <f>IFERROR(INDEX('Malta Loop Info'!$B$2:$Z$300,MATCH(I71,'Malta Loop Info'!$A$2:$A$300,0),MATCH($C$2,'Malta Loop Info'!$B$1:$Z$1,0)),"No Match")</f>
        <v>No Match</v>
      </c>
      <c r="D71" s="13" t="str">
        <f>IFERROR(INDEX('Malta Loop Info'!$B$2:$Z$300,MATCH(I71,'Malta Loop Info'!$A$2:$A$300,0),MATCH($D$2,'Malta Loop Info'!$B$1:$Z$1,0)),"No Port Info")</f>
        <v>No Port Info</v>
      </c>
      <c r="E71" s="13" t="str">
        <f t="shared" si="8"/>
        <v>No</v>
      </c>
      <c r="F71" s="13" t="str">
        <f t="shared" si="9"/>
        <v>No Match</v>
      </c>
      <c r="G71" s="13" t="str">
        <f>IFERROR(INDEX('Malta Loop Info'!$B$2:$Z$300,MATCH(I71,'Malta Loop Info'!$A$2:$A$300,0),MATCH($G$2,'Malta Loop Info'!$B$1:$Z$1,0)),"No Cust ID")</f>
        <v>No Cust ID</v>
      </c>
      <c r="H71" s="4"/>
      <c r="I71" s="3"/>
      <c r="J71" s="3"/>
      <c r="K71" s="14"/>
      <c r="L71" s="3"/>
      <c r="M71" s="3"/>
      <c r="N71" s="3"/>
      <c r="O71" s="3"/>
      <c r="P71" s="3" t="str">
        <f t="shared" si="2"/>
        <v/>
      </c>
      <c r="Q71" s="3" t="str">
        <f t="shared" si="2"/>
        <v/>
      </c>
      <c r="R71" s="3"/>
      <c r="S71" s="3"/>
      <c r="T71" s="3" t="str">
        <f t="shared" si="3"/>
        <v/>
      </c>
      <c r="U71" s="3" t="str">
        <f t="shared" si="3"/>
        <v/>
      </c>
      <c r="V71" s="3"/>
      <c r="W71" s="3"/>
      <c r="X71" s="3" t="str">
        <f t="shared" si="4"/>
        <v/>
      </c>
      <c r="Y71" s="3" t="str">
        <f t="shared" si="4"/>
        <v/>
      </c>
      <c r="Z71" s="3"/>
      <c r="AA71" s="3"/>
      <c r="AB71" s="3" t="str">
        <f t="shared" si="5"/>
        <v/>
      </c>
      <c r="AC71" s="3" t="str">
        <f t="shared" si="5"/>
        <v/>
      </c>
      <c r="AD71" s="3"/>
      <c r="AE71" s="3"/>
      <c r="AF71" s="3" t="str">
        <f t="shared" si="7"/>
        <v/>
      </c>
      <c r="AG71" s="3" t="str">
        <f t="shared" si="7"/>
        <v/>
      </c>
      <c r="AH71" s="3"/>
    </row>
    <row r="72" spans="1:34" x14ac:dyDescent="0.35">
      <c r="A72" s="11"/>
      <c r="B72" s="2"/>
      <c r="C72" s="13" t="str">
        <f>IFERROR(INDEX('Malta Loop Info'!$B$2:$Z$300,MATCH(I72,'Malta Loop Info'!$A$2:$A$300,0),MATCH($C$2,'Malta Loop Info'!$B$1:$Z$1,0)),"No Match")</f>
        <v>No Match</v>
      </c>
      <c r="D72" s="13" t="str">
        <f>IFERROR(INDEX('Malta Loop Info'!$B$2:$Z$300,MATCH(I72,'Malta Loop Info'!$A$2:$A$300,0),MATCH($D$2,'Malta Loop Info'!$B$1:$Z$1,0)),"No Port Info")</f>
        <v>No Port Info</v>
      </c>
      <c r="E72" s="13" t="str">
        <f t="shared" si="8"/>
        <v>No</v>
      </c>
      <c r="F72" s="13" t="str">
        <f t="shared" si="9"/>
        <v>No Match</v>
      </c>
      <c r="G72" s="13" t="str">
        <f>IFERROR(INDEX('Malta Loop Info'!$B$2:$Z$300,MATCH(I72,'Malta Loop Info'!$A$2:$A$300,0),MATCH($G$2,'Malta Loop Info'!$B$1:$Z$1,0)),"No Cust ID")</f>
        <v>No Cust ID</v>
      </c>
      <c r="H72" s="4"/>
      <c r="I72" s="3"/>
      <c r="J72" s="3"/>
      <c r="K72" s="14"/>
      <c r="L72" s="3"/>
      <c r="M72" s="3"/>
      <c r="N72" s="3"/>
      <c r="O72" s="3"/>
      <c r="P72" s="3" t="str">
        <f t="shared" si="2"/>
        <v/>
      </c>
      <c r="Q72" s="3" t="str">
        <f t="shared" si="2"/>
        <v/>
      </c>
      <c r="R72" s="3"/>
      <c r="S72" s="3"/>
      <c r="T72" s="3" t="str">
        <f t="shared" si="3"/>
        <v/>
      </c>
      <c r="U72" s="3" t="str">
        <f t="shared" si="3"/>
        <v/>
      </c>
      <c r="V72" s="3"/>
      <c r="W72" s="3"/>
      <c r="X72" s="3" t="str">
        <f t="shared" si="4"/>
        <v/>
      </c>
      <c r="Y72" s="3" t="str">
        <f t="shared" si="4"/>
        <v/>
      </c>
      <c r="Z72" s="3"/>
      <c r="AA72" s="3"/>
      <c r="AB72" s="3" t="str">
        <f t="shared" si="5"/>
        <v/>
      </c>
      <c r="AC72" s="3" t="str">
        <f t="shared" si="5"/>
        <v/>
      </c>
      <c r="AD72" s="3"/>
      <c r="AE72" s="3"/>
      <c r="AF72" s="3" t="str">
        <f t="shared" si="7"/>
        <v/>
      </c>
      <c r="AG72" s="3" t="str">
        <f t="shared" si="7"/>
        <v/>
      </c>
      <c r="AH72" s="3"/>
    </row>
    <row r="73" spans="1:34" x14ac:dyDescent="0.35">
      <c r="A73" s="11"/>
      <c r="B73" s="2"/>
      <c r="C73" s="13" t="str">
        <f>IFERROR(INDEX('Malta Loop Info'!$B$2:$Z$300,MATCH(I73,'Malta Loop Info'!$A$2:$A$300,0),MATCH($C$2,'Malta Loop Info'!$B$1:$Z$1,0)),"No Match")</f>
        <v>No Match</v>
      </c>
      <c r="D73" s="13" t="str">
        <f>IFERROR(INDEX('Malta Loop Info'!$B$2:$Z$300,MATCH(I73,'Malta Loop Info'!$A$2:$A$300,0),MATCH($D$2,'Malta Loop Info'!$B$1:$Z$1,0)),"No Port Info")</f>
        <v>No Port Info</v>
      </c>
      <c r="E73" s="13" t="str">
        <f t="shared" si="8"/>
        <v>No</v>
      </c>
      <c r="F73" s="13" t="str">
        <f t="shared" si="9"/>
        <v>No Match</v>
      </c>
      <c r="G73" s="13" t="str">
        <f>IFERROR(INDEX('Malta Loop Info'!$B$2:$Z$300,MATCH(I73,'Malta Loop Info'!$A$2:$A$300,0),MATCH($G$2,'Malta Loop Info'!$B$1:$Z$1,0)),"No Cust ID")</f>
        <v>No Cust ID</v>
      </c>
      <c r="H73" s="4"/>
      <c r="I73" s="3"/>
      <c r="J73" s="3"/>
      <c r="K73" s="14"/>
      <c r="L73" s="3"/>
      <c r="M73" s="3"/>
      <c r="N73" s="3"/>
      <c r="O73" s="3"/>
      <c r="P73" s="3" t="str">
        <f t="shared" si="2"/>
        <v/>
      </c>
      <c r="Q73" s="3" t="str">
        <f t="shared" si="2"/>
        <v/>
      </c>
      <c r="R73" s="3"/>
      <c r="S73" s="3"/>
      <c r="T73" s="3" t="str">
        <f t="shared" si="3"/>
        <v/>
      </c>
      <c r="U73" s="3" t="str">
        <f t="shared" si="3"/>
        <v/>
      </c>
      <c r="V73" s="3"/>
      <c r="W73" s="3"/>
      <c r="X73" s="3" t="str">
        <f t="shared" si="4"/>
        <v/>
      </c>
      <c r="Y73" s="3" t="str">
        <f t="shared" si="4"/>
        <v/>
      </c>
      <c r="Z73" s="3"/>
      <c r="AA73" s="3"/>
      <c r="AB73" s="3" t="str">
        <f t="shared" si="5"/>
        <v/>
      </c>
      <c r="AC73" s="3" t="str">
        <f t="shared" si="5"/>
        <v/>
      </c>
      <c r="AD73" s="3"/>
      <c r="AE73" s="3"/>
      <c r="AF73" s="3" t="str">
        <f t="shared" si="7"/>
        <v/>
      </c>
      <c r="AG73" s="3" t="str">
        <f t="shared" si="7"/>
        <v/>
      </c>
      <c r="AH73" s="3"/>
    </row>
    <row r="74" spans="1:34" x14ac:dyDescent="0.35">
      <c r="A74" s="11"/>
      <c r="B74" s="2"/>
      <c r="C74" s="13" t="str">
        <f>IFERROR(INDEX('Malta Loop Info'!$B$2:$Z$300,MATCH(I74,'Malta Loop Info'!$A$2:$A$300,0),MATCH($C$2,'Malta Loop Info'!$B$1:$Z$1,0)),"No Match")</f>
        <v>No Match</v>
      </c>
      <c r="D74" s="13" t="str">
        <f>IFERROR(INDEX('Malta Loop Info'!$B$2:$Z$300,MATCH(I74,'Malta Loop Info'!$A$2:$A$300,0),MATCH($D$2,'Malta Loop Info'!$B$1:$Z$1,0)),"No Port Info")</f>
        <v>No Port Info</v>
      </c>
      <c r="E74" s="13" t="str">
        <f t="shared" si="8"/>
        <v>No</v>
      </c>
      <c r="F74" s="13" t="str">
        <f t="shared" si="9"/>
        <v>No Match</v>
      </c>
      <c r="G74" s="13" t="str">
        <f>IFERROR(INDEX('Malta Loop Info'!$B$2:$Z$300,MATCH(I74,'Malta Loop Info'!$A$2:$A$300,0),MATCH($G$2,'Malta Loop Info'!$B$1:$Z$1,0)),"No Cust ID")</f>
        <v>No Cust ID</v>
      </c>
      <c r="H74" s="4"/>
      <c r="I74" s="3"/>
      <c r="J74" s="3"/>
      <c r="K74" s="14"/>
      <c r="L74" s="3"/>
      <c r="M74" s="3"/>
      <c r="N74" s="3"/>
      <c r="O74" s="3"/>
      <c r="P74" s="3" t="str">
        <f t="shared" si="2"/>
        <v/>
      </c>
      <c r="Q74" s="3" t="str">
        <f t="shared" si="2"/>
        <v/>
      </c>
      <c r="R74" s="3"/>
      <c r="S74" s="3"/>
      <c r="T74" s="3" t="str">
        <f t="shared" si="3"/>
        <v/>
      </c>
      <c r="U74" s="3" t="str">
        <f t="shared" si="3"/>
        <v/>
      </c>
      <c r="V74" s="3"/>
      <c r="W74" s="3"/>
      <c r="X74" s="3" t="str">
        <f t="shared" si="4"/>
        <v/>
      </c>
      <c r="Y74" s="3" t="str">
        <f t="shared" si="4"/>
        <v/>
      </c>
      <c r="Z74" s="3"/>
      <c r="AA74" s="3"/>
      <c r="AB74" s="3" t="str">
        <f t="shared" si="5"/>
        <v/>
      </c>
      <c r="AC74" s="3" t="str">
        <f t="shared" si="5"/>
        <v/>
      </c>
      <c r="AD74" s="3"/>
      <c r="AE74" s="3"/>
      <c r="AF74" s="3" t="str">
        <f t="shared" si="7"/>
        <v/>
      </c>
      <c r="AG74" s="3" t="str">
        <f t="shared" si="7"/>
        <v/>
      </c>
      <c r="AH74" s="3"/>
    </row>
    <row r="75" spans="1:34" x14ac:dyDescent="0.35">
      <c r="A75" s="11"/>
      <c r="B75" s="2"/>
      <c r="C75" s="13" t="str">
        <f>IFERROR(INDEX('Malta Loop Info'!$B$2:$Z$300,MATCH(I75,'Malta Loop Info'!$A$2:$A$300,0),MATCH($C$2,'Malta Loop Info'!$B$1:$Z$1,0)),"No Match")</f>
        <v>No Match</v>
      </c>
      <c r="D75" s="13" t="str">
        <f>IFERROR(INDEX('Malta Loop Info'!$B$2:$Z$300,MATCH(I75,'Malta Loop Info'!$A$2:$A$300,0),MATCH($D$2,'Malta Loop Info'!$B$1:$Z$1,0)),"No Port Info")</f>
        <v>No Port Info</v>
      </c>
      <c r="E75" s="13" t="str">
        <f t="shared" si="8"/>
        <v>No</v>
      </c>
      <c r="F75" s="13" t="str">
        <f t="shared" si="9"/>
        <v>No Match</v>
      </c>
      <c r="G75" s="13" t="str">
        <f>IFERROR(INDEX('Malta Loop Info'!$B$2:$Z$300,MATCH(I75,'Malta Loop Info'!$A$2:$A$300,0),MATCH($G$2,'Malta Loop Info'!$B$1:$Z$1,0)),"No Cust ID")</f>
        <v>No Cust ID</v>
      </c>
      <c r="H75" s="4"/>
      <c r="I75" s="3"/>
      <c r="J75" s="3"/>
      <c r="K75" s="14"/>
      <c r="L75" s="3"/>
      <c r="M75" s="3"/>
      <c r="N75" s="3"/>
      <c r="O75" s="3"/>
      <c r="P75" s="3" t="str">
        <f t="shared" si="2"/>
        <v/>
      </c>
      <c r="Q75" s="3" t="str">
        <f t="shared" si="2"/>
        <v/>
      </c>
      <c r="R75" s="3"/>
      <c r="S75" s="3"/>
      <c r="T75" s="3" t="str">
        <f t="shared" si="3"/>
        <v/>
      </c>
      <c r="U75" s="3" t="str">
        <f t="shared" si="3"/>
        <v/>
      </c>
      <c r="V75" s="3"/>
      <c r="W75" s="3"/>
      <c r="X75" s="3" t="str">
        <f t="shared" si="4"/>
        <v/>
      </c>
      <c r="Y75" s="3" t="str">
        <f t="shared" si="4"/>
        <v/>
      </c>
      <c r="Z75" s="3"/>
      <c r="AA75" s="3"/>
      <c r="AB75" s="3" t="str">
        <f t="shared" si="5"/>
        <v/>
      </c>
      <c r="AC75" s="3" t="str">
        <f t="shared" si="5"/>
        <v/>
      </c>
      <c r="AD75" s="3"/>
      <c r="AE75" s="3"/>
      <c r="AF75" s="3" t="str">
        <f t="shared" si="7"/>
        <v/>
      </c>
      <c r="AG75" s="3" t="str">
        <f t="shared" si="7"/>
        <v/>
      </c>
      <c r="AH75" s="3"/>
    </row>
    <row r="76" spans="1:34" x14ac:dyDescent="0.35">
      <c r="A76" s="11"/>
      <c r="B76" s="2"/>
      <c r="C76" s="13" t="str">
        <f>IFERROR(INDEX('Malta Loop Info'!$B$2:$Z$300,MATCH(I76,'Malta Loop Info'!$A$2:$A$300,0),MATCH($C$2,'Malta Loop Info'!$B$1:$Z$1,0)),"No Match")</f>
        <v>No Match</v>
      </c>
      <c r="D76" s="13" t="str">
        <f>IFERROR(INDEX('Malta Loop Info'!$B$2:$Z$300,MATCH(I76,'Malta Loop Info'!$A$2:$A$300,0),MATCH($D$2,'Malta Loop Info'!$B$1:$Z$1,0)),"No Port Info")</f>
        <v>No Port Info</v>
      </c>
      <c r="E76" s="13" t="str">
        <f t="shared" si="8"/>
        <v>No</v>
      </c>
      <c r="F76" s="13" t="str">
        <f t="shared" si="9"/>
        <v>No Match</v>
      </c>
      <c r="G76" s="13" t="str">
        <f>IFERROR(INDEX('Malta Loop Info'!$B$2:$Z$300,MATCH(I76,'Malta Loop Info'!$A$2:$A$300,0),MATCH($G$2,'Malta Loop Info'!$B$1:$Z$1,0)),"No Cust ID")</f>
        <v>No Cust ID</v>
      </c>
      <c r="H76" s="4"/>
      <c r="I76" s="3"/>
      <c r="J76" s="3"/>
      <c r="K76" s="14"/>
      <c r="L76" s="3"/>
      <c r="M76" s="3"/>
      <c r="N76" s="3"/>
      <c r="O76" s="3"/>
      <c r="P76" s="3" t="str">
        <f t="shared" si="2"/>
        <v/>
      </c>
      <c r="Q76" s="3" t="str">
        <f t="shared" si="2"/>
        <v/>
      </c>
      <c r="R76" s="3"/>
      <c r="S76" s="3"/>
      <c r="T76" s="3" t="str">
        <f t="shared" si="3"/>
        <v/>
      </c>
      <c r="U76" s="3" t="str">
        <f t="shared" si="3"/>
        <v/>
      </c>
      <c r="V76" s="3"/>
      <c r="W76" s="3"/>
      <c r="X76" s="3" t="str">
        <f t="shared" si="4"/>
        <v/>
      </c>
      <c r="Y76" s="3" t="str">
        <f t="shared" si="4"/>
        <v/>
      </c>
      <c r="Z76" s="3"/>
      <c r="AA76" s="3"/>
      <c r="AB76" s="3" t="str">
        <f t="shared" si="5"/>
        <v/>
      </c>
      <c r="AC76" s="3" t="str">
        <f t="shared" si="5"/>
        <v/>
      </c>
      <c r="AD76" s="3"/>
      <c r="AE76" s="3"/>
      <c r="AF76" s="3" t="str">
        <f t="shared" si="7"/>
        <v/>
      </c>
      <c r="AG76" s="3" t="str">
        <f t="shared" si="7"/>
        <v/>
      </c>
      <c r="AH76" s="3"/>
    </row>
    <row r="77" spans="1:34" x14ac:dyDescent="0.35">
      <c r="A77" s="11"/>
      <c r="B77" s="2"/>
      <c r="C77" s="13" t="str">
        <f>IFERROR(INDEX('Malta Loop Info'!$B$2:$Z$300,MATCH(I77,'Malta Loop Info'!$A$2:$A$300,0),MATCH($C$2,'Malta Loop Info'!$B$1:$Z$1,0)),"No Match")</f>
        <v>No Match</v>
      </c>
      <c r="D77" s="13" t="str">
        <f>IFERROR(INDEX('Malta Loop Info'!$B$2:$Z$300,MATCH(I77,'Malta Loop Info'!$A$2:$A$300,0),MATCH($D$2,'Malta Loop Info'!$B$1:$Z$1,0)),"No Port Info")</f>
        <v>No Port Info</v>
      </c>
      <c r="E77" s="13" t="str">
        <f t="shared" si="8"/>
        <v>No</v>
      </c>
      <c r="F77" s="13" t="str">
        <f t="shared" si="9"/>
        <v>No Match</v>
      </c>
      <c r="G77" s="13" t="str">
        <f>IFERROR(INDEX('Malta Loop Info'!$B$2:$Z$300,MATCH(I77,'Malta Loop Info'!$A$2:$A$300,0),MATCH($G$2,'Malta Loop Info'!$B$1:$Z$1,0)),"No Cust ID")</f>
        <v>No Cust ID</v>
      </c>
      <c r="H77" s="4"/>
      <c r="I77" s="3"/>
      <c r="J77" s="3"/>
      <c r="K77" s="14"/>
      <c r="L77" s="3"/>
      <c r="M77" s="3"/>
      <c r="N77" s="3"/>
      <c r="O77" s="3"/>
      <c r="P77" s="3" t="str">
        <f t="shared" si="2"/>
        <v/>
      </c>
      <c r="Q77" s="3" t="str">
        <f t="shared" si="2"/>
        <v/>
      </c>
      <c r="R77" s="3"/>
      <c r="S77" s="3"/>
      <c r="T77" s="3" t="str">
        <f t="shared" si="3"/>
        <v/>
      </c>
      <c r="U77" s="3" t="str">
        <f t="shared" si="3"/>
        <v/>
      </c>
      <c r="V77" s="3"/>
      <c r="W77" s="3"/>
      <c r="X77" s="3" t="str">
        <f t="shared" si="4"/>
        <v/>
      </c>
      <c r="Y77" s="3" t="str">
        <f t="shared" si="4"/>
        <v/>
      </c>
      <c r="Z77" s="3"/>
      <c r="AA77" s="3"/>
      <c r="AB77" s="3" t="str">
        <f t="shared" si="5"/>
        <v/>
      </c>
      <c r="AC77" s="3" t="str">
        <f t="shared" si="5"/>
        <v/>
      </c>
      <c r="AD77" s="3"/>
      <c r="AE77" s="3"/>
      <c r="AF77" s="3" t="str">
        <f t="shared" si="7"/>
        <v/>
      </c>
      <c r="AG77" s="3" t="str">
        <f t="shared" si="7"/>
        <v/>
      </c>
      <c r="AH77" s="3"/>
    </row>
    <row r="78" spans="1:34" x14ac:dyDescent="0.35">
      <c r="A78" s="11"/>
      <c r="B78" s="2"/>
      <c r="C78" s="13" t="str">
        <f>IFERROR(INDEX('Malta Loop Info'!$B$2:$Z$300,MATCH(I78,'Malta Loop Info'!$A$2:$A$300,0),MATCH($C$2,'Malta Loop Info'!$B$1:$Z$1,0)),"No Match")</f>
        <v>No Match</v>
      </c>
      <c r="D78" s="13" t="str">
        <f>IFERROR(INDEX('Malta Loop Info'!$B$2:$Z$300,MATCH(I78,'Malta Loop Info'!$A$2:$A$300,0),MATCH($D$2,'Malta Loop Info'!$B$1:$Z$1,0)),"No Port Info")</f>
        <v>No Port Info</v>
      </c>
      <c r="E78" s="13" t="str">
        <f t="shared" si="8"/>
        <v>No</v>
      </c>
      <c r="F78" s="13" t="str">
        <f t="shared" si="9"/>
        <v>No Match</v>
      </c>
      <c r="G78" s="13" t="str">
        <f>IFERROR(INDEX('Malta Loop Info'!$B$2:$Z$300,MATCH(I78,'Malta Loop Info'!$A$2:$A$300,0),MATCH($G$2,'Malta Loop Info'!$B$1:$Z$1,0)),"No Cust ID")</f>
        <v>No Cust ID</v>
      </c>
      <c r="H78" s="4"/>
      <c r="I78" s="3"/>
      <c r="J78" s="3"/>
      <c r="K78" s="14"/>
      <c r="L78" s="3"/>
      <c r="M78" s="3"/>
      <c r="N78" s="3"/>
      <c r="O78" s="3"/>
      <c r="P78" s="3" t="str">
        <f t="shared" si="2"/>
        <v/>
      </c>
      <c r="Q78" s="3" t="str">
        <f t="shared" si="2"/>
        <v/>
      </c>
      <c r="R78" s="3"/>
      <c r="S78" s="3"/>
      <c r="T78" s="3" t="str">
        <f t="shared" si="3"/>
        <v/>
      </c>
      <c r="U78" s="3" t="str">
        <f t="shared" si="3"/>
        <v/>
      </c>
      <c r="V78" s="3"/>
      <c r="W78" s="3"/>
      <c r="X78" s="3" t="str">
        <f t="shared" si="4"/>
        <v/>
      </c>
      <c r="Y78" s="3" t="str">
        <f t="shared" si="4"/>
        <v/>
      </c>
      <c r="Z78" s="3"/>
      <c r="AA78" s="3"/>
      <c r="AB78" s="3" t="str">
        <f t="shared" si="5"/>
        <v/>
      </c>
      <c r="AC78" s="3" t="str">
        <f t="shared" si="5"/>
        <v/>
      </c>
      <c r="AD78" s="3"/>
      <c r="AE78" s="3"/>
      <c r="AF78" s="3" t="str">
        <f t="shared" si="7"/>
        <v/>
      </c>
      <c r="AG78" s="3" t="str">
        <f t="shared" si="7"/>
        <v/>
      </c>
      <c r="AH78" s="3"/>
    </row>
    <row r="79" spans="1:34" x14ac:dyDescent="0.35">
      <c r="A79" s="11"/>
      <c r="B79" s="2"/>
      <c r="C79" s="13" t="str">
        <f>IFERROR(INDEX('Malta Loop Info'!$B$2:$Z$300,MATCH(I79,'Malta Loop Info'!$A$2:$A$300,0),MATCH($C$2,'Malta Loop Info'!$B$1:$Z$1,0)),"No Match")</f>
        <v>No Match</v>
      </c>
      <c r="D79" s="13" t="str">
        <f>IFERROR(INDEX('Malta Loop Info'!$B$2:$Z$300,MATCH(I79,'Malta Loop Info'!$A$2:$A$300,0),MATCH($D$2,'Malta Loop Info'!$B$1:$Z$1,0)),"No Port Info")</f>
        <v>No Port Info</v>
      </c>
      <c r="E79" s="13" t="str">
        <f t="shared" si="8"/>
        <v>No</v>
      </c>
      <c r="F79" s="13" t="str">
        <f t="shared" si="9"/>
        <v>No Match</v>
      </c>
      <c r="G79" s="13" t="str">
        <f>IFERROR(INDEX('Malta Loop Info'!$B$2:$Z$300,MATCH(I79,'Malta Loop Info'!$A$2:$A$300,0),MATCH($G$2,'Malta Loop Info'!$B$1:$Z$1,0)),"No Cust ID")</f>
        <v>No Cust ID</v>
      </c>
      <c r="H79" s="4"/>
      <c r="I79" s="3"/>
      <c r="J79" s="3"/>
      <c r="K79" s="14"/>
      <c r="L79" s="3"/>
      <c r="M79" s="3"/>
      <c r="N79" s="3"/>
      <c r="O79" s="3"/>
      <c r="P79" s="3" t="str">
        <f t="shared" si="2"/>
        <v/>
      </c>
      <c r="Q79" s="3" t="str">
        <f t="shared" si="2"/>
        <v/>
      </c>
      <c r="R79" s="3"/>
      <c r="S79" s="3"/>
      <c r="T79" s="3" t="str">
        <f t="shared" si="3"/>
        <v/>
      </c>
      <c r="U79" s="3" t="str">
        <f t="shared" si="3"/>
        <v/>
      </c>
      <c r="V79" s="3"/>
      <c r="W79" s="3"/>
      <c r="X79" s="3" t="str">
        <f t="shared" si="4"/>
        <v/>
      </c>
      <c r="Y79" s="3" t="str">
        <f t="shared" si="4"/>
        <v/>
      </c>
      <c r="Z79" s="3"/>
      <c r="AA79" s="3"/>
      <c r="AB79" s="3" t="str">
        <f t="shared" si="5"/>
        <v/>
      </c>
      <c r="AC79" s="3" t="str">
        <f t="shared" si="5"/>
        <v/>
      </c>
      <c r="AD79" s="3"/>
      <c r="AE79" s="3"/>
      <c r="AF79" s="3" t="str">
        <f t="shared" si="7"/>
        <v/>
      </c>
      <c r="AG79" s="3" t="str">
        <f t="shared" si="7"/>
        <v/>
      </c>
      <c r="AH79" s="3"/>
    </row>
    <row r="80" spans="1:34" x14ac:dyDescent="0.35">
      <c r="A80" s="11"/>
      <c r="B80" s="2"/>
      <c r="C80" s="13" t="str">
        <f>IFERROR(INDEX('Malta Loop Info'!$B$2:$Z$300,MATCH(I80,'Malta Loop Info'!$A$2:$A$300,0),MATCH($C$2,'Malta Loop Info'!$B$1:$Z$1,0)),"No Match")</f>
        <v>No Match</v>
      </c>
      <c r="D80" s="13" t="str">
        <f>IFERROR(INDEX('Malta Loop Info'!$B$2:$Z$300,MATCH(I80,'Malta Loop Info'!$A$2:$A$300,0),MATCH($D$2,'Malta Loop Info'!$B$1:$Z$1,0)),"No Port Info")</f>
        <v>No Port Info</v>
      </c>
      <c r="E80" s="13" t="str">
        <f t="shared" si="8"/>
        <v>No</v>
      </c>
      <c r="F80" s="13" t="str">
        <f t="shared" si="9"/>
        <v>No Match</v>
      </c>
      <c r="G80" s="13" t="str">
        <f>IFERROR(INDEX('Malta Loop Info'!$B$2:$Z$300,MATCH(I80,'Malta Loop Info'!$A$2:$A$300,0),MATCH($G$2,'Malta Loop Info'!$B$1:$Z$1,0)),"No Cust ID")</f>
        <v>No Cust ID</v>
      </c>
      <c r="H80" s="4"/>
      <c r="I80" s="3"/>
      <c r="J80" s="3"/>
      <c r="K80" s="14"/>
      <c r="L80" s="3"/>
      <c r="M80" s="3"/>
      <c r="N80" s="3"/>
      <c r="O80" s="3"/>
      <c r="P80" s="3" t="str">
        <f t="shared" si="2"/>
        <v/>
      </c>
      <c r="Q80" s="3" t="str">
        <f t="shared" si="2"/>
        <v/>
      </c>
      <c r="R80" s="3"/>
      <c r="S80" s="3"/>
      <c r="T80" s="3" t="str">
        <f t="shared" si="3"/>
        <v/>
      </c>
      <c r="U80" s="3" t="str">
        <f t="shared" si="3"/>
        <v/>
      </c>
      <c r="V80" s="3"/>
      <c r="W80" s="3"/>
      <c r="X80" s="3" t="str">
        <f t="shared" si="4"/>
        <v/>
      </c>
      <c r="Y80" s="3" t="str">
        <f t="shared" si="4"/>
        <v/>
      </c>
      <c r="Z80" s="3"/>
      <c r="AA80" s="3"/>
      <c r="AB80" s="3" t="str">
        <f t="shared" si="5"/>
        <v/>
      </c>
      <c r="AC80" s="3" t="str">
        <f t="shared" si="5"/>
        <v/>
      </c>
      <c r="AD80" s="3"/>
      <c r="AE80" s="3"/>
      <c r="AF80" s="3" t="str">
        <f t="shared" si="7"/>
        <v/>
      </c>
      <c r="AG80" s="3" t="str">
        <f t="shared" si="7"/>
        <v/>
      </c>
      <c r="AH80" s="3"/>
    </row>
    <row r="81" spans="1:34" x14ac:dyDescent="0.35">
      <c r="A81" s="11"/>
      <c r="B81" s="2"/>
      <c r="C81" s="13" t="str">
        <f>IFERROR(INDEX('Malta Loop Info'!$B$2:$Z$300,MATCH(I81,'Malta Loop Info'!$A$2:$A$300,0),MATCH($C$2,'Malta Loop Info'!$B$1:$Z$1,0)),"No Match")</f>
        <v>No Match</v>
      </c>
      <c r="D81" s="13" t="str">
        <f>IFERROR(INDEX('Malta Loop Info'!$B$2:$Z$300,MATCH(I81,'Malta Loop Info'!$A$2:$A$300,0),MATCH($D$2,'Malta Loop Info'!$B$1:$Z$1,0)),"No Port Info")</f>
        <v>No Port Info</v>
      </c>
      <c r="E81" s="13" t="str">
        <f t="shared" si="8"/>
        <v>No</v>
      </c>
      <c r="F81" s="13" t="str">
        <f t="shared" si="9"/>
        <v>No Match</v>
      </c>
      <c r="G81" s="13" t="str">
        <f>IFERROR(INDEX('Malta Loop Info'!$B$2:$Z$300,MATCH(I81,'Malta Loop Info'!$A$2:$A$300,0),MATCH($G$2,'Malta Loop Info'!$B$1:$Z$1,0)),"No Cust ID")</f>
        <v>No Cust ID</v>
      </c>
      <c r="H81" s="4"/>
      <c r="I81" s="3"/>
      <c r="J81" s="3"/>
      <c r="K81" s="14"/>
      <c r="L81" s="3"/>
      <c r="M81" s="3"/>
      <c r="N81" s="3"/>
      <c r="O81" s="3"/>
      <c r="P81" s="3" t="str">
        <f t="shared" si="2"/>
        <v/>
      </c>
      <c r="Q81" s="3" t="str">
        <f t="shared" si="2"/>
        <v/>
      </c>
      <c r="R81" s="3"/>
      <c r="S81" s="3"/>
      <c r="T81" s="3" t="str">
        <f t="shared" si="3"/>
        <v/>
      </c>
      <c r="U81" s="3" t="str">
        <f t="shared" si="3"/>
        <v/>
      </c>
      <c r="V81" s="3"/>
      <c r="W81" s="3"/>
      <c r="X81" s="3" t="str">
        <f t="shared" si="4"/>
        <v/>
      </c>
      <c r="Y81" s="3" t="str">
        <f t="shared" si="4"/>
        <v/>
      </c>
      <c r="Z81" s="3"/>
      <c r="AA81" s="3"/>
      <c r="AB81" s="3" t="str">
        <f t="shared" si="5"/>
        <v/>
      </c>
      <c r="AC81" s="3" t="str">
        <f t="shared" si="5"/>
        <v/>
      </c>
      <c r="AD81" s="3"/>
      <c r="AE81" s="3"/>
      <c r="AF81" s="3" t="str">
        <f t="shared" si="7"/>
        <v/>
      </c>
      <c r="AG81" s="3" t="str">
        <f t="shared" si="7"/>
        <v/>
      </c>
      <c r="AH81" s="3"/>
    </row>
    <row r="82" spans="1:34" x14ac:dyDescent="0.35">
      <c r="A82" s="11"/>
      <c r="B82" s="2"/>
      <c r="C82" s="13" t="str">
        <f>IFERROR(INDEX('Malta Loop Info'!$B$2:$Z$300,MATCH(I82,'Malta Loop Info'!$A$2:$A$300,0),MATCH($C$2,'Malta Loop Info'!$B$1:$Z$1,0)),"No Match")</f>
        <v>No Match</v>
      </c>
      <c r="D82" s="13" t="str">
        <f>IFERROR(INDEX('Malta Loop Info'!$B$2:$Z$300,MATCH(I82,'Malta Loop Info'!$A$2:$A$300,0),MATCH($D$2,'Malta Loop Info'!$B$1:$Z$1,0)),"No Port Info")</f>
        <v>No Port Info</v>
      </c>
      <c r="E82" s="13" t="str">
        <f t="shared" si="8"/>
        <v>No</v>
      </c>
      <c r="F82" s="13" t="str">
        <f t="shared" si="9"/>
        <v>No Match</v>
      </c>
      <c r="G82" s="13" t="str">
        <f>IFERROR(INDEX('Malta Loop Info'!$B$2:$Z$300,MATCH(I82,'Malta Loop Info'!$A$2:$A$300,0),MATCH($G$2,'Malta Loop Info'!$B$1:$Z$1,0)),"No Cust ID")</f>
        <v>No Cust ID</v>
      </c>
      <c r="H82" s="4"/>
      <c r="I82" s="3"/>
      <c r="J82" s="3"/>
      <c r="K82" s="14"/>
      <c r="L82" s="3"/>
      <c r="M82" s="3"/>
      <c r="N82" s="3"/>
      <c r="O82" s="3"/>
      <c r="P82" s="3" t="str">
        <f t="shared" si="2"/>
        <v/>
      </c>
      <c r="Q82" s="3" t="str">
        <f t="shared" si="2"/>
        <v/>
      </c>
      <c r="R82" s="3"/>
      <c r="S82" s="3"/>
      <c r="T82" s="3" t="str">
        <f t="shared" si="3"/>
        <v/>
      </c>
      <c r="U82" s="3" t="str">
        <f t="shared" si="3"/>
        <v/>
      </c>
      <c r="V82" s="3"/>
      <c r="W82" s="3"/>
      <c r="X82" s="3" t="str">
        <f t="shared" si="4"/>
        <v/>
      </c>
      <c r="Y82" s="3" t="str">
        <f t="shared" si="4"/>
        <v/>
      </c>
      <c r="Z82" s="3"/>
      <c r="AA82" s="3"/>
      <c r="AB82" s="3" t="str">
        <f t="shared" si="5"/>
        <v/>
      </c>
      <c r="AC82" s="3" t="str">
        <f t="shared" si="5"/>
        <v/>
      </c>
      <c r="AD82" s="3"/>
      <c r="AE82" s="3"/>
      <c r="AF82" s="3" t="str">
        <f t="shared" si="7"/>
        <v/>
      </c>
      <c r="AG82" s="3" t="str">
        <f t="shared" si="7"/>
        <v/>
      </c>
      <c r="AH82" s="3"/>
    </row>
    <row r="83" spans="1:34" x14ac:dyDescent="0.35">
      <c r="A83" s="11"/>
      <c r="B83" s="2"/>
      <c r="C83" s="13" t="str">
        <f>IFERROR(INDEX('Malta Loop Info'!$B$2:$Z$300,MATCH(I83,'Malta Loop Info'!$A$2:$A$300,0),MATCH($C$2,'Malta Loop Info'!$B$1:$Z$1,0)),"No Match")</f>
        <v>No Match</v>
      </c>
      <c r="D83" s="13" t="str">
        <f>IFERROR(INDEX('Malta Loop Info'!$B$2:$Z$300,MATCH(I83,'Malta Loop Info'!$A$2:$A$300,0),MATCH($D$2,'Malta Loop Info'!$B$1:$Z$1,0)),"No Port Info")</f>
        <v>No Port Info</v>
      </c>
      <c r="E83" s="13" t="str">
        <f t="shared" si="8"/>
        <v>No</v>
      </c>
      <c r="F83" s="13" t="str">
        <f t="shared" si="9"/>
        <v>No Match</v>
      </c>
      <c r="G83" s="13" t="str">
        <f>IFERROR(INDEX('Malta Loop Info'!$B$2:$Z$300,MATCH(I83,'Malta Loop Info'!$A$2:$A$300,0),MATCH($G$2,'Malta Loop Info'!$B$1:$Z$1,0)),"No Cust ID")</f>
        <v>No Cust ID</v>
      </c>
      <c r="H83" s="4"/>
      <c r="I83" s="3"/>
      <c r="J83" s="3"/>
      <c r="K83" s="14"/>
      <c r="L83" s="3"/>
      <c r="M83" s="3"/>
      <c r="N83" s="3"/>
      <c r="O83" s="3"/>
      <c r="P83" s="3" t="str">
        <f t="shared" si="2"/>
        <v/>
      </c>
      <c r="Q83" s="3" t="str">
        <f t="shared" si="2"/>
        <v/>
      </c>
      <c r="R83" s="3"/>
      <c r="S83" s="3"/>
      <c r="T83" s="3" t="str">
        <f t="shared" si="3"/>
        <v/>
      </c>
      <c r="U83" s="3" t="str">
        <f t="shared" si="3"/>
        <v/>
      </c>
      <c r="V83" s="3"/>
      <c r="W83" s="3"/>
      <c r="X83" s="3" t="str">
        <f t="shared" si="4"/>
        <v/>
      </c>
      <c r="Y83" s="3" t="str">
        <f t="shared" si="4"/>
        <v/>
      </c>
      <c r="Z83" s="3"/>
      <c r="AA83" s="3"/>
      <c r="AB83" s="3" t="str">
        <f t="shared" si="5"/>
        <v/>
      </c>
      <c r="AC83" s="3" t="str">
        <f t="shared" si="5"/>
        <v/>
      </c>
      <c r="AD83" s="3"/>
      <c r="AE83" s="3"/>
      <c r="AF83" s="3" t="str">
        <f t="shared" si="7"/>
        <v/>
      </c>
      <c r="AG83" s="3" t="str">
        <f t="shared" si="7"/>
        <v/>
      </c>
      <c r="AH83" s="3"/>
    </row>
    <row r="84" spans="1:34" x14ac:dyDescent="0.35">
      <c r="A84" s="11"/>
      <c r="B84" s="2"/>
      <c r="C84" s="13" t="str">
        <f>IFERROR(INDEX('Malta Loop Info'!$B$2:$Z$300,MATCH(I84,'Malta Loop Info'!$A$2:$A$300,0),MATCH($C$2,'Malta Loop Info'!$B$1:$Z$1,0)),"No Match")</f>
        <v>No Match</v>
      </c>
      <c r="D84" s="13" t="str">
        <f>IFERROR(INDEX('Malta Loop Info'!$B$2:$Z$300,MATCH(I84,'Malta Loop Info'!$A$2:$A$300,0),MATCH($D$2,'Malta Loop Info'!$B$1:$Z$1,0)),"No Port Info")</f>
        <v>No Port Info</v>
      </c>
      <c r="E84" s="13" t="str">
        <f t="shared" si="8"/>
        <v>No</v>
      </c>
      <c r="F84" s="13" t="str">
        <f t="shared" si="9"/>
        <v>No Match</v>
      </c>
      <c r="G84" s="13" t="str">
        <f>IFERROR(INDEX('Malta Loop Info'!$B$2:$Z$300,MATCH(I84,'Malta Loop Info'!$A$2:$A$300,0),MATCH($G$2,'Malta Loop Info'!$B$1:$Z$1,0)),"No Cust ID")</f>
        <v>No Cust ID</v>
      </c>
      <c r="H84" s="4"/>
      <c r="I84" s="3"/>
      <c r="J84" s="3"/>
      <c r="K84" s="14"/>
      <c r="L84" s="3"/>
      <c r="M84" s="3"/>
      <c r="N84" s="3"/>
      <c r="O84" s="3"/>
      <c r="P84" s="3" t="str">
        <f t="shared" si="2"/>
        <v/>
      </c>
      <c r="Q84" s="3" t="str">
        <f t="shared" si="2"/>
        <v/>
      </c>
      <c r="R84" s="3"/>
      <c r="S84" s="3"/>
      <c r="T84" s="3" t="str">
        <f t="shared" si="3"/>
        <v/>
      </c>
      <c r="U84" s="3" t="str">
        <f t="shared" si="3"/>
        <v/>
      </c>
      <c r="V84" s="3"/>
      <c r="W84" s="3"/>
      <c r="X84" s="3" t="str">
        <f t="shared" si="4"/>
        <v/>
      </c>
      <c r="Y84" s="3" t="str">
        <f t="shared" si="4"/>
        <v/>
      </c>
      <c r="Z84" s="3"/>
      <c r="AA84" s="3"/>
      <c r="AB84" s="3" t="str">
        <f t="shared" si="5"/>
        <v/>
      </c>
      <c r="AC84" s="3" t="str">
        <f t="shared" si="5"/>
        <v/>
      </c>
      <c r="AD84" s="3"/>
      <c r="AE84" s="3"/>
      <c r="AF84" s="3" t="str">
        <f t="shared" si="7"/>
        <v/>
      </c>
      <c r="AG84" s="3" t="str">
        <f t="shared" si="7"/>
        <v/>
      </c>
      <c r="AH84" s="3"/>
    </row>
    <row r="85" spans="1:34" x14ac:dyDescent="0.35">
      <c r="A85" s="11"/>
      <c r="B85" s="2"/>
      <c r="C85" s="13" t="str">
        <f>IFERROR(INDEX('Malta Loop Info'!$B$2:$Z$300,MATCH(I85,'Malta Loop Info'!$A$2:$A$300,0),MATCH($C$2,'Malta Loop Info'!$B$1:$Z$1,0)),"No Match")</f>
        <v>No Match</v>
      </c>
      <c r="D85" s="13" t="str">
        <f>IFERROR(INDEX('Malta Loop Info'!$B$2:$Z$300,MATCH(I85,'Malta Loop Info'!$A$2:$A$300,0),MATCH($D$2,'Malta Loop Info'!$B$1:$Z$1,0)),"No Port Info")</f>
        <v>No Port Info</v>
      </c>
      <c r="E85" s="13" t="str">
        <f t="shared" si="8"/>
        <v>No</v>
      </c>
      <c r="F85" s="13" t="str">
        <f t="shared" si="9"/>
        <v>No Match</v>
      </c>
      <c r="G85" s="13" t="str">
        <f>IFERROR(INDEX('Malta Loop Info'!$B$2:$Z$300,MATCH(I85,'Malta Loop Info'!$A$2:$A$300,0),MATCH($G$2,'Malta Loop Info'!$B$1:$Z$1,0)),"No Cust ID")</f>
        <v>No Cust ID</v>
      </c>
      <c r="H85" s="4"/>
      <c r="I85" s="3"/>
      <c r="J85" s="3"/>
      <c r="K85" s="14"/>
      <c r="L85" s="3"/>
      <c r="M85" s="3"/>
      <c r="N85" s="3"/>
      <c r="O85" s="3"/>
      <c r="P85" s="3" t="str">
        <f t="shared" si="2"/>
        <v/>
      </c>
      <c r="Q85" s="3" t="str">
        <f t="shared" si="2"/>
        <v/>
      </c>
      <c r="R85" s="3"/>
      <c r="S85" s="3"/>
      <c r="T85" s="3" t="str">
        <f t="shared" si="3"/>
        <v/>
      </c>
      <c r="U85" s="3" t="str">
        <f t="shared" si="3"/>
        <v/>
      </c>
      <c r="V85" s="3"/>
      <c r="W85" s="3"/>
      <c r="X85" s="3" t="str">
        <f t="shared" si="4"/>
        <v/>
      </c>
      <c r="Y85" s="3" t="str">
        <f t="shared" si="4"/>
        <v/>
      </c>
      <c r="Z85" s="3"/>
      <c r="AA85" s="3"/>
      <c r="AB85" s="3" t="str">
        <f t="shared" si="5"/>
        <v/>
      </c>
      <c r="AC85" s="3" t="str">
        <f t="shared" si="5"/>
        <v/>
      </c>
      <c r="AD85" s="3"/>
      <c r="AE85" s="3"/>
      <c r="AF85" s="3" t="str">
        <f t="shared" si="7"/>
        <v/>
      </c>
      <c r="AG85" s="3" t="str">
        <f t="shared" si="7"/>
        <v/>
      </c>
      <c r="AH85" s="3"/>
    </row>
    <row r="86" spans="1:34" x14ac:dyDescent="0.35">
      <c r="A86" s="11"/>
      <c r="B86" s="2"/>
      <c r="C86" s="13" t="str">
        <f>IFERROR(INDEX('Malta Loop Info'!$B$2:$Z$300,MATCH(I86,'Malta Loop Info'!$A$2:$A$300,0),MATCH($C$2,'Malta Loop Info'!$B$1:$Z$1,0)),"No Match")</f>
        <v>No Match</v>
      </c>
      <c r="D86" s="13" t="str">
        <f>IFERROR(INDEX('Malta Loop Info'!$B$2:$Z$300,MATCH(I86,'Malta Loop Info'!$A$2:$A$300,0),MATCH($D$2,'Malta Loop Info'!$B$1:$Z$1,0)),"No Port Info")</f>
        <v>No Port Info</v>
      </c>
      <c r="E86" s="13" t="str">
        <f t="shared" si="8"/>
        <v>No</v>
      </c>
      <c r="F86" s="13" t="str">
        <f t="shared" si="9"/>
        <v>No Match</v>
      </c>
      <c r="G86" s="13" t="str">
        <f>IFERROR(INDEX('Malta Loop Info'!$B$2:$Z$300,MATCH(I86,'Malta Loop Info'!$A$2:$A$300,0),MATCH($G$2,'Malta Loop Info'!$B$1:$Z$1,0)),"No Cust ID")</f>
        <v>No Cust ID</v>
      </c>
      <c r="H86" s="4"/>
      <c r="I86" s="3"/>
      <c r="J86" s="3"/>
      <c r="K86" s="14"/>
      <c r="L86" s="3"/>
      <c r="M86" s="3"/>
      <c r="N86" s="3"/>
      <c r="O86" s="3"/>
      <c r="P86" s="3" t="str">
        <f t="shared" si="2"/>
        <v/>
      </c>
      <c r="Q86" s="3" t="str">
        <f t="shared" si="2"/>
        <v/>
      </c>
      <c r="R86" s="3"/>
      <c r="S86" s="3"/>
      <c r="T86" s="3" t="str">
        <f t="shared" si="3"/>
        <v/>
      </c>
      <c r="U86" s="3" t="str">
        <f t="shared" si="3"/>
        <v/>
      </c>
      <c r="V86" s="3"/>
      <c r="W86" s="3"/>
      <c r="X86" s="3" t="str">
        <f t="shared" si="4"/>
        <v/>
      </c>
      <c r="Y86" s="3" t="str">
        <f t="shared" si="4"/>
        <v/>
      </c>
      <c r="Z86" s="3"/>
      <c r="AA86" s="3"/>
      <c r="AB86" s="3" t="str">
        <f t="shared" si="5"/>
        <v/>
      </c>
      <c r="AC86" s="3" t="str">
        <f t="shared" si="5"/>
        <v/>
      </c>
      <c r="AD86" s="3"/>
      <c r="AE86" s="3"/>
      <c r="AF86" s="3" t="str">
        <f t="shared" si="7"/>
        <v/>
      </c>
      <c r="AG86" s="3" t="str">
        <f t="shared" si="7"/>
        <v/>
      </c>
      <c r="AH86" s="3"/>
    </row>
    <row r="87" spans="1:34" x14ac:dyDescent="0.35">
      <c r="A87" s="11"/>
      <c r="B87" s="2"/>
      <c r="C87" s="13" t="str">
        <f>IFERROR(INDEX('Malta Loop Info'!$B$2:$Z$300,MATCH(I87,'Malta Loop Info'!$A$2:$A$300,0),MATCH($C$2,'Malta Loop Info'!$B$1:$Z$1,0)),"No Match")</f>
        <v>No Match</v>
      </c>
      <c r="D87" s="13" t="str">
        <f>IFERROR(INDEX('Malta Loop Info'!$B$2:$Z$300,MATCH(I87,'Malta Loop Info'!$A$2:$A$300,0),MATCH($D$2,'Malta Loop Info'!$B$1:$Z$1,0)),"No Port Info")</f>
        <v>No Port Info</v>
      </c>
      <c r="E87" s="13" t="str">
        <f t="shared" si="8"/>
        <v>No</v>
      </c>
      <c r="F87" s="13" t="str">
        <f t="shared" si="9"/>
        <v>No Match</v>
      </c>
      <c r="G87" s="13" t="str">
        <f>IFERROR(INDEX('Malta Loop Info'!$B$2:$Z$300,MATCH(I87,'Malta Loop Info'!$A$2:$A$300,0),MATCH($G$2,'Malta Loop Info'!$B$1:$Z$1,0)),"No Cust ID")</f>
        <v>No Cust ID</v>
      </c>
      <c r="H87" s="4"/>
      <c r="I87" s="3"/>
      <c r="J87" s="3"/>
      <c r="K87" s="14"/>
      <c r="L87" s="3"/>
      <c r="M87" s="3"/>
      <c r="N87" s="3"/>
      <c r="O87" s="3"/>
      <c r="P87" s="3" t="str">
        <f t="shared" si="2"/>
        <v/>
      </c>
      <c r="Q87" s="3" t="str">
        <f t="shared" si="2"/>
        <v/>
      </c>
      <c r="R87" s="3"/>
      <c r="S87" s="3"/>
      <c r="T87" s="3" t="str">
        <f t="shared" si="3"/>
        <v/>
      </c>
      <c r="U87" s="3" t="str">
        <f t="shared" si="3"/>
        <v/>
      </c>
      <c r="V87" s="3"/>
      <c r="W87" s="3"/>
      <c r="X87" s="3" t="str">
        <f t="shared" si="4"/>
        <v/>
      </c>
      <c r="Y87" s="3" t="str">
        <f t="shared" si="4"/>
        <v/>
      </c>
      <c r="Z87" s="3"/>
      <c r="AA87" s="3"/>
      <c r="AB87" s="3" t="str">
        <f t="shared" si="5"/>
        <v/>
      </c>
      <c r="AC87" s="3" t="str">
        <f t="shared" si="5"/>
        <v/>
      </c>
      <c r="AD87" s="3"/>
      <c r="AE87" s="3"/>
      <c r="AF87" s="3" t="str">
        <f t="shared" si="7"/>
        <v/>
      </c>
      <c r="AG87" s="3" t="str">
        <f t="shared" si="7"/>
        <v/>
      </c>
      <c r="AH87" s="3"/>
    </row>
    <row r="88" spans="1:34" x14ac:dyDescent="0.35">
      <c r="A88" s="11"/>
      <c r="B88" s="2"/>
      <c r="C88" s="13" t="str">
        <f>IFERROR(INDEX('Malta Loop Info'!$B$2:$Z$300,MATCH(I88,'Malta Loop Info'!$A$2:$A$300,0),MATCH($C$2,'Malta Loop Info'!$B$1:$Z$1,0)),"No Match")</f>
        <v>No Match</v>
      </c>
      <c r="D88" s="13" t="str">
        <f>IFERROR(INDEX('Malta Loop Info'!$B$2:$Z$300,MATCH(I88,'Malta Loop Info'!$A$2:$A$300,0),MATCH($D$2,'Malta Loop Info'!$B$1:$Z$1,0)),"No Port Info")</f>
        <v>No Port Info</v>
      </c>
      <c r="E88" s="13" t="str">
        <f t="shared" si="8"/>
        <v>No</v>
      </c>
      <c r="F88" s="13" t="str">
        <f t="shared" si="9"/>
        <v>No Match</v>
      </c>
      <c r="G88" s="13" t="str">
        <f>IFERROR(INDEX('Malta Loop Info'!$B$2:$Z$300,MATCH(I88,'Malta Loop Info'!$A$2:$A$300,0),MATCH($G$2,'Malta Loop Info'!$B$1:$Z$1,0)),"No Cust ID")</f>
        <v>No Cust ID</v>
      </c>
      <c r="H88" s="4"/>
      <c r="I88" s="3"/>
      <c r="J88" s="3"/>
      <c r="K88" s="14"/>
      <c r="L88" s="3"/>
      <c r="M88" s="3"/>
      <c r="N88" s="3"/>
      <c r="O88" s="3"/>
      <c r="P88" s="3" t="str">
        <f t="shared" si="2"/>
        <v/>
      </c>
      <c r="Q88" s="3" t="str">
        <f t="shared" si="2"/>
        <v/>
      </c>
      <c r="R88" s="3"/>
      <c r="S88" s="3"/>
      <c r="T88" s="3" t="str">
        <f t="shared" si="3"/>
        <v/>
      </c>
      <c r="U88" s="3" t="str">
        <f t="shared" si="3"/>
        <v/>
      </c>
      <c r="V88" s="3"/>
      <c r="W88" s="3"/>
      <c r="X88" s="3" t="str">
        <f t="shared" si="4"/>
        <v/>
      </c>
      <c r="Y88" s="3" t="str">
        <f t="shared" si="4"/>
        <v/>
      </c>
      <c r="Z88" s="3"/>
      <c r="AA88" s="3"/>
      <c r="AB88" s="3" t="str">
        <f t="shared" ref="AB88:AC151" si="10">IF($AA88&lt;&gt;"N/A",TRIM(MID(SUBSTITUTE($AA88,"/",REPT(" ",LEN($AA88))),(AF$2-1)*LEN($AA88)+1,LEN($AA88))),"")</f>
        <v/>
      </c>
      <c r="AC88" s="3" t="str">
        <f t="shared" si="10"/>
        <v/>
      </c>
      <c r="AD88" s="3"/>
      <c r="AE88" s="3"/>
      <c r="AF88" s="3" t="str">
        <f t="shared" si="7"/>
        <v/>
      </c>
      <c r="AG88" s="3" t="str">
        <f t="shared" si="7"/>
        <v/>
      </c>
      <c r="AH88" s="3"/>
    </row>
    <row r="89" spans="1:34" x14ac:dyDescent="0.35">
      <c r="A89" s="11"/>
      <c r="B89" s="2"/>
      <c r="C89" s="13" t="str">
        <f>IFERROR(INDEX('Malta Loop Info'!$B$2:$Z$300,MATCH(I89,'Malta Loop Info'!$A$2:$A$300,0),MATCH($C$2,'Malta Loop Info'!$B$1:$Z$1,0)),"No Match")</f>
        <v>No Match</v>
      </c>
      <c r="D89" s="13" t="str">
        <f>IFERROR(INDEX('Malta Loop Info'!$B$2:$Z$300,MATCH(I89,'Malta Loop Info'!$A$2:$A$300,0),MATCH($D$2,'Malta Loop Info'!$B$1:$Z$1,0)),"No Port Info")</f>
        <v>No Port Info</v>
      </c>
      <c r="E89" s="13" t="str">
        <f t="shared" si="8"/>
        <v>No</v>
      </c>
      <c r="F89" s="13" t="str">
        <f t="shared" si="9"/>
        <v>No Match</v>
      </c>
      <c r="G89" s="13" t="str">
        <f>IFERROR(INDEX('Malta Loop Info'!$B$2:$Z$300,MATCH(I89,'Malta Loop Info'!$A$2:$A$300,0),MATCH($G$2,'Malta Loop Info'!$B$1:$Z$1,0)),"No Cust ID")</f>
        <v>No Cust ID</v>
      </c>
      <c r="H89" s="4"/>
      <c r="I89" s="3"/>
      <c r="J89" s="3"/>
      <c r="K89" s="14"/>
      <c r="L89" s="3"/>
      <c r="M89" s="3"/>
      <c r="N89" s="3"/>
      <c r="O89" s="3"/>
      <c r="P89" s="3" t="str">
        <f t="shared" ref="P89:Q152" si="11">IF($O89&lt;&gt;"N/A",TRIM(MID(SUBSTITUTE($O89,"/",REPT(" ",LEN($O89))),(P$2-1)*LEN($O89)+1,LEN($O89))),"")</f>
        <v/>
      </c>
      <c r="Q89" s="3" t="str">
        <f t="shared" si="11"/>
        <v/>
      </c>
      <c r="R89" s="3"/>
      <c r="S89" s="3"/>
      <c r="T89" s="3" t="str">
        <f t="shared" ref="T89:U152" si="12">IF($S89&lt;&gt;"N/A",TRIM(MID(SUBSTITUTE($S89,"/",REPT(" ",LEN($S89))),(T$2-1)*LEN($S89)+1,LEN($S89))),"")</f>
        <v/>
      </c>
      <c r="U89" s="3" t="str">
        <f t="shared" si="12"/>
        <v/>
      </c>
      <c r="V89" s="3"/>
      <c r="W89" s="3"/>
      <c r="X89" s="3" t="str">
        <f t="shared" si="4"/>
        <v/>
      </c>
      <c r="Y89" s="3" t="str">
        <f t="shared" si="4"/>
        <v/>
      </c>
      <c r="Z89" s="3"/>
      <c r="AA89" s="3"/>
      <c r="AB89" s="3" t="str">
        <f t="shared" si="10"/>
        <v/>
      </c>
      <c r="AC89" s="3" t="str">
        <f t="shared" si="10"/>
        <v/>
      </c>
      <c r="AD89" s="3"/>
      <c r="AE89" s="3"/>
      <c r="AF89" s="3" t="str">
        <f t="shared" si="7"/>
        <v/>
      </c>
      <c r="AG89" s="3" t="str">
        <f t="shared" si="7"/>
        <v/>
      </c>
      <c r="AH89" s="3"/>
    </row>
    <row r="90" spans="1:34" x14ac:dyDescent="0.35">
      <c r="A90" s="11"/>
      <c r="B90" s="2"/>
      <c r="C90" s="13" t="str">
        <f>IFERROR(INDEX('Malta Loop Info'!$B$2:$Z$300,MATCH(I90,'Malta Loop Info'!$A$2:$A$300,0),MATCH($C$2,'Malta Loop Info'!$B$1:$Z$1,0)),"No Match")</f>
        <v>No Match</v>
      </c>
      <c r="D90" s="13" t="str">
        <f>IFERROR(INDEX('Malta Loop Info'!$B$2:$Z$300,MATCH(I90,'Malta Loop Info'!$A$2:$A$300,0),MATCH($D$2,'Malta Loop Info'!$B$1:$Z$1,0)),"No Port Info")</f>
        <v>No Port Info</v>
      </c>
      <c r="E90" s="13" t="str">
        <f t="shared" si="8"/>
        <v>No</v>
      </c>
      <c r="F90" s="13" t="str">
        <f t="shared" si="9"/>
        <v>No Match</v>
      </c>
      <c r="G90" s="13" t="str">
        <f>IFERROR(INDEX('Malta Loop Info'!$B$2:$Z$300,MATCH(I90,'Malta Loop Info'!$A$2:$A$300,0),MATCH($G$2,'Malta Loop Info'!$B$1:$Z$1,0)),"No Cust ID")</f>
        <v>No Cust ID</v>
      </c>
      <c r="H90" s="4"/>
      <c r="I90" s="3"/>
      <c r="J90" s="3"/>
      <c r="K90" s="14"/>
      <c r="L90" s="3"/>
      <c r="M90" s="3"/>
      <c r="N90" s="3"/>
      <c r="O90" s="3"/>
      <c r="P90" s="3" t="str">
        <f t="shared" si="11"/>
        <v/>
      </c>
      <c r="Q90" s="3" t="str">
        <f t="shared" si="11"/>
        <v/>
      </c>
      <c r="R90" s="3"/>
      <c r="S90" s="3"/>
      <c r="T90" s="3" t="str">
        <f t="shared" si="12"/>
        <v/>
      </c>
      <c r="U90" s="3" t="str">
        <f t="shared" si="12"/>
        <v/>
      </c>
      <c r="V90" s="3"/>
      <c r="W90" s="3"/>
      <c r="X90" s="3" t="str">
        <f t="shared" ref="X90:Y153" si="13">IF($W90&lt;&gt;"N/A",TRIM(MID(SUBSTITUTE($W90,"/",REPT(" ",LEN($W90))),(X$2-1)*LEN($W90)+1,LEN($W90))),"")</f>
        <v/>
      </c>
      <c r="Y90" s="3" t="str">
        <f t="shared" si="13"/>
        <v/>
      </c>
      <c r="Z90" s="3"/>
      <c r="AA90" s="3"/>
      <c r="AB90" s="3" t="str">
        <f t="shared" si="10"/>
        <v/>
      </c>
      <c r="AC90" s="3" t="str">
        <f t="shared" si="10"/>
        <v/>
      </c>
      <c r="AD90" s="3"/>
      <c r="AE90" s="3"/>
      <c r="AF90" s="3" t="str">
        <f t="shared" si="7"/>
        <v/>
      </c>
      <c r="AG90" s="3" t="str">
        <f t="shared" si="7"/>
        <v/>
      </c>
      <c r="AH90" s="3"/>
    </row>
    <row r="91" spans="1:34" x14ac:dyDescent="0.35">
      <c r="A91" s="11"/>
      <c r="B91" s="2"/>
      <c r="C91" s="13" t="str">
        <f>IFERROR(INDEX('Malta Loop Info'!$B$2:$Z$300,MATCH(I91,'Malta Loop Info'!$A$2:$A$300,0),MATCH($C$2,'Malta Loop Info'!$B$1:$Z$1,0)),"No Match")</f>
        <v>No Match</v>
      </c>
      <c r="D91" s="13" t="str">
        <f>IFERROR(INDEX('Malta Loop Info'!$B$2:$Z$300,MATCH(I91,'Malta Loop Info'!$A$2:$A$300,0),MATCH($D$2,'Malta Loop Info'!$B$1:$Z$1,0)),"No Port Info")</f>
        <v>No Port Info</v>
      </c>
      <c r="E91" s="13" t="str">
        <f t="shared" si="8"/>
        <v>No</v>
      </c>
      <c r="F91" s="13" t="str">
        <f t="shared" si="9"/>
        <v>No Match</v>
      </c>
      <c r="G91" s="13" t="str">
        <f>IFERROR(INDEX('Malta Loop Info'!$B$2:$Z$300,MATCH(I91,'Malta Loop Info'!$A$2:$A$300,0),MATCH($G$2,'Malta Loop Info'!$B$1:$Z$1,0)),"No Cust ID")</f>
        <v>No Cust ID</v>
      </c>
      <c r="H91" s="4"/>
      <c r="I91" s="3"/>
      <c r="J91" s="3"/>
      <c r="K91" s="14"/>
      <c r="L91" s="3"/>
      <c r="M91" s="3"/>
      <c r="N91" s="3"/>
      <c r="O91" s="3"/>
      <c r="P91" s="3" t="str">
        <f t="shared" si="11"/>
        <v/>
      </c>
      <c r="Q91" s="3" t="str">
        <f t="shared" si="11"/>
        <v/>
      </c>
      <c r="R91" s="3"/>
      <c r="S91" s="3"/>
      <c r="T91" s="3" t="str">
        <f t="shared" si="12"/>
        <v/>
      </c>
      <c r="U91" s="3" t="str">
        <f t="shared" si="12"/>
        <v/>
      </c>
      <c r="V91" s="3"/>
      <c r="W91" s="3"/>
      <c r="X91" s="3" t="str">
        <f t="shared" si="13"/>
        <v/>
      </c>
      <c r="Y91" s="3" t="str">
        <f t="shared" si="13"/>
        <v/>
      </c>
      <c r="Z91" s="3"/>
      <c r="AA91" s="3"/>
      <c r="AB91" s="3" t="str">
        <f t="shared" si="10"/>
        <v/>
      </c>
      <c r="AC91" s="3" t="str">
        <f t="shared" si="10"/>
        <v/>
      </c>
      <c r="AD91" s="3"/>
      <c r="AE91" s="3"/>
      <c r="AF91" s="3" t="str">
        <f t="shared" si="7"/>
        <v/>
      </c>
      <c r="AG91" s="3" t="str">
        <f t="shared" si="7"/>
        <v/>
      </c>
      <c r="AH91" s="3"/>
    </row>
    <row r="92" spans="1:34" x14ac:dyDescent="0.35">
      <c r="A92" s="11"/>
      <c r="B92" s="2"/>
      <c r="C92" s="13" t="str">
        <f>IFERROR(INDEX('Malta Loop Info'!$B$2:$Z$300,MATCH(I92,'Malta Loop Info'!$A$2:$A$300,0),MATCH($C$2,'Malta Loop Info'!$B$1:$Z$1,0)),"No Match")</f>
        <v>No Match</v>
      </c>
      <c r="D92" s="13" t="str">
        <f>IFERROR(INDEX('Malta Loop Info'!$B$2:$Z$300,MATCH(I92,'Malta Loop Info'!$A$2:$A$300,0),MATCH($D$2,'Malta Loop Info'!$B$1:$Z$1,0)),"No Port Info")</f>
        <v>No Port Info</v>
      </c>
      <c r="E92" s="13" t="str">
        <f t="shared" si="8"/>
        <v>No</v>
      </c>
      <c r="F92" s="13" t="str">
        <f t="shared" si="9"/>
        <v>No Match</v>
      </c>
      <c r="G92" s="13" t="str">
        <f>IFERROR(INDEX('Malta Loop Info'!$B$2:$Z$300,MATCH(I92,'Malta Loop Info'!$A$2:$A$300,0),MATCH($G$2,'Malta Loop Info'!$B$1:$Z$1,0)),"No Cust ID")</f>
        <v>No Cust ID</v>
      </c>
      <c r="H92" s="4"/>
      <c r="I92" s="3"/>
      <c r="J92" s="3"/>
      <c r="K92" s="14"/>
      <c r="L92" s="3"/>
      <c r="M92" s="3"/>
      <c r="N92" s="3"/>
      <c r="O92" s="3"/>
      <c r="P92" s="3" t="str">
        <f t="shared" si="11"/>
        <v/>
      </c>
      <c r="Q92" s="3" t="str">
        <f t="shared" si="11"/>
        <v/>
      </c>
      <c r="R92" s="3"/>
      <c r="S92" s="3"/>
      <c r="T92" s="3" t="str">
        <f t="shared" si="12"/>
        <v/>
      </c>
      <c r="U92" s="3" t="str">
        <f t="shared" si="12"/>
        <v/>
      </c>
      <c r="V92" s="3"/>
      <c r="W92" s="3"/>
      <c r="X92" s="3" t="str">
        <f t="shared" si="13"/>
        <v/>
      </c>
      <c r="Y92" s="3" t="str">
        <f t="shared" si="13"/>
        <v/>
      </c>
      <c r="Z92" s="3"/>
      <c r="AA92" s="3"/>
      <c r="AB92" s="3" t="str">
        <f t="shared" si="10"/>
        <v/>
      </c>
      <c r="AC92" s="3" t="str">
        <f t="shared" si="10"/>
        <v/>
      </c>
      <c r="AD92" s="3"/>
      <c r="AE92" s="3"/>
      <c r="AF92" s="3" t="str">
        <f t="shared" si="7"/>
        <v/>
      </c>
      <c r="AG92" s="3" t="str">
        <f t="shared" si="7"/>
        <v/>
      </c>
      <c r="AH92" s="3"/>
    </row>
    <row r="93" spans="1:34" x14ac:dyDescent="0.35">
      <c r="A93" s="11"/>
      <c r="B93" s="2"/>
      <c r="C93" s="13" t="str">
        <f>IFERROR(INDEX('Malta Loop Info'!$B$2:$Z$300,MATCH(I93,'Malta Loop Info'!$A$2:$A$300,0),MATCH($C$2,'Malta Loop Info'!$B$1:$Z$1,0)),"No Match")</f>
        <v>No Match</v>
      </c>
      <c r="D93" s="13" t="str">
        <f>IFERROR(INDEX('Malta Loop Info'!$B$2:$Z$300,MATCH(I93,'Malta Loop Info'!$A$2:$A$300,0),MATCH($D$2,'Malta Loop Info'!$B$1:$Z$1,0)),"No Port Info")</f>
        <v>No Port Info</v>
      </c>
      <c r="E93" s="13" t="str">
        <f t="shared" si="8"/>
        <v>No</v>
      </c>
      <c r="F93" s="13" t="str">
        <f t="shared" si="9"/>
        <v>No Match</v>
      </c>
      <c r="G93" s="13" t="str">
        <f>IFERROR(INDEX('Malta Loop Info'!$B$2:$Z$300,MATCH(I93,'Malta Loop Info'!$A$2:$A$300,0),MATCH($G$2,'Malta Loop Info'!$B$1:$Z$1,0)),"No Cust ID")</f>
        <v>No Cust ID</v>
      </c>
      <c r="H93" s="4"/>
      <c r="I93" s="3"/>
      <c r="J93" s="3"/>
      <c r="K93" s="14"/>
      <c r="L93" s="3"/>
      <c r="M93" s="3"/>
      <c r="N93" s="3"/>
      <c r="O93" s="3"/>
      <c r="P93" s="3" t="str">
        <f t="shared" si="11"/>
        <v/>
      </c>
      <c r="Q93" s="3" t="str">
        <f t="shared" si="11"/>
        <v/>
      </c>
      <c r="R93" s="3"/>
      <c r="S93" s="3"/>
      <c r="T93" s="3" t="str">
        <f t="shared" si="12"/>
        <v/>
      </c>
      <c r="U93" s="3" t="str">
        <f t="shared" si="12"/>
        <v/>
      </c>
      <c r="V93" s="3"/>
      <c r="W93" s="3"/>
      <c r="X93" s="3" t="str">
        <f t="shared" si="13"/>
        <v/>
      </c>
      <c r="Y93" s="3" t="str">
        <f t="shared" si="13"/>
        <v/>
      </c>
      <c r="Z93" s="3"/>
      <c r="AA93" s="3"/>
      <c r="AB93" s="3" t="str">
        <f t="shared" si="10"/>
        <v/>
      </c>
      <c r="AC93" s="3" t="str">
        <f t="shared" si="10"/>
        <v/>
      </c>
      <c r="AD93" s="3"/>
      <c r="AE93" s="3"/>
      <c r="AF93" s="3" t="str">
        <f t="shared" si="7"/>
        <v/>
      </c>
      <c r="AG93" s="3" t="str">
        <f t="shared" si="7"/>
        <v/>
      </c>
      <c r="AH93" s="3"/>
    </row>
    <row r="94" spans="1:34" x14ac:dyDescent="0.35">
      <c r="A94" s="11"/>
      <c r="B94" s="2"/>
      <c r="C94" s="13" t="str">
        <f>IFERROR(INDEX('Malta Loop Info'!$B$2:$Z$300,MATCH(I94,'Malta Loop Info'!$A$2:$A$300,0),MATCH($C$2,'Malta Loop Info'!$B$1:$Z$1,0)),"No Match")</f>
        <v>No Match</v>
      </c>
      <c r="D94" s="13" t="str">
        <f>IFERROR(INDEX('Malta Loop Info'!$B$2:$Z$300,MATCH(I94,'Malta Loop Info'!$A$2:$A$300,0),MATCH($D$2,'Malta Loop Info'!$B$1:$Z$1,0)),"No Port Info")</f>
        <v>No Port Info</v>
      </c>
      <c r="E94" s="13" t="str">
        <f t="shared" si="8"/>
        <v>No</v>
      </c>
      <c r="F94" s="13" t="str">
        <f t="shared" si="9"/>
        <v>No Match</v>
      </c>
      <c r="G94" s="13" t="str">
        <f>IFERROR(INDEX('Malta Loop Info'!$B$2:$Z$300,MATCH(I94,'Malta Loop Info'!$A$2:$A$300,0),MATCH($G$2,'Malta Loop Info'!$B$1:$Z$1,0)),"No Cust ID")</f>
        <v>No Cust ID</v>
      </c>
      <c r="H94" s="4"/>
      <c r="I94" s="3"/>
      <c r="J94" s="3"/>
      <c r="K94" s="14"/>
      <c r="L94" s="3"/>
      <c r="M94" s="3"/>
      <c r="N94" s="3"/>
      <c r="O94" s="3"/>
      <c r="P94" s="3" t="str">
        <f t="shared" si="11"/>
        <v/>
      </c>
      <c r="Q94" s="3" t="str">
        <f t="shared" si="11"/>
        <v/>
      </c>
      <c r="R94" s="3"/>
      <c r="S94" s="3"/>
      <c r="T94" s="3" t="str">
        <f t="shared" si="12"/>
        <v/>
      </c>
      <c r="U94" s="3" t="str">
        <f t="shared" si="12"/>
        <v/>
      </c>
      <c r="V94" s="3"/>
      <c r="W94" s="3"/>
      <c r="X94" s="3" t="str">
        <f t="shared" si="13"/>
        <v/>
      </c>
      <c r="Y94" s="3" t="str">
        <f t="shared" si="13"/>
        <v/>
      </c>
      <c r="Z94" s="3"/>
      <c r="AA94" s="3"/>
      <c r="AB94" s="3" t="str">
        <f t="shared" si="10"/>
        <v/>
      </c>
      <c r="AC94" s="3" t="str">
        <f t="shared" si="10"/>
        <v/>
      </c>
      <c r="AD94" s="3"/>
      <c r="AE94" s="3"/>
      <c r="AF94" s="3" t="str">
        <f t="shared" si="7"/>
        <v/>
      </c>
      <c r="AG94" s="3" t="str">
        <f t="shared" si="7"/>
        <v/>
      </c>
      <c r="AH94" s="3"/>
    </row>
    <row r="95" spans="1:34" x14ac:dyDescent="0.35">
      <c r="A95" s="11"/>
      <c r="B95" s="2"/>
      <c r="C95" s="13" t="str">
        <f>IFERROR(INDEX('Malta Loop Info'!$B$2:$Z$300,MATCH(I95,'Malta Loop Info'!$A$2:$A$300,0),MATCH($C$2,'Malta Loop Info'!$B$1:$Z$1,0)),"No Match")</f>
        <v>No Match</v>
      </c>
      <c r="D95" s="13" t="str">
        <f>IFERROR(INDEX('Malta Loop Info'!$B$2:$Z$300,MATCH(I95,'Malta Loop Info'!$A$2:$A$300,0),MATCH($D$2,'Malta Loop Info'!$B$1:$Z$1,0)),"No Port Info")</f>
        <v>No Port Info</v>
      </c>
      <c r="E95" s="13" t="str">
        <f t="shared" si="8"/>
        <v>No</v>
      </c>
      <c r="F95" s="13" t="str">
        <f t="shared" si="9"/>
        <v>No Match</v>
      </c>
      <c r="G95" s="13" t="str">
        <f>IFERROR(INDEX('Malta Loop Info'!$B$2:$Z$300,MATCH(I95,'Malta Loop Info'!$A$2:$A$300,0),MATCH($G$2,'Malta Loop Info'!$B$1:$Z$1,0)),"No Cust ID")</f>
        <v>No Cust ID</v>
      </c>
      <c r="H95" s="4"/>
      <c r="I95" s="3"/>
      <c r="J95" s="3"/>
      <c r="K95" s="14"/>
      <c r="L95" s="3"/>
      <c r="M95" s="3"/>
      <c r="N95" s="3"/>
      <c r="O95" s="3"/>
      <c r="P95" s="3" t="str">
        <f t="shared" si="11"/>
        <v/>
      </c>
      <c r="Q95" s="3" t="str">
        <f t="shared" si="11"/>
        <v/>
      </c>
      <c r="R95" s="3"/>
      <c r="S95" s="3"/>
      <c r="T95" s="3" t="str">
        <f t="shared" si="12"/>
        <v/>
      </c>
      <c r="U95" s="3" t="str">
        <f t="shared" si="12"/>
        <v/>
      </c>
      <c r="V95" s="3"/>
      <c r="W95" s="3"/>
      <c r="X95" s="3" t="str">
        <f t="shared" si="13"/>
        <v/>
      </c>
      <c r="Y95" s="3" t="str">
        <f t="shared" si="13"/>
        <v/>
      </c>
      <c r="Z95" s="3"/>
      <c r="AA95" s="3"/>
      <c r="AB95" s="3" t="str">
        <f t="shared" si="10"/>
        <v/>
      </c>
      <c r="AC95" s="3" t="str">
        <f t="shared" si="10"/>
        <v/>
      </c>
      <c r="AD95" s="3"/>
      <c r="AE95" s="3"/>
      <c r="AF95" s="3" t="str">
        <f t="shared" si="7"/>
        <v/>
      </c>
      <c r="AG95" s="3" t="str">
        <f t="shared" si="7"/>
        <v/>
      </c>
      <c r="AH95" s="3"/>
    </row>
    <row r="96" spans="1:34" x14ac:dyDescent="0.35">
      <c r="A96" s="11"/>
      <c r="B96" s="2"/>
      <c r="C96" s="13" t="str">
        <f>IFERROR(INDEX('Malta Loop Info'!$B$2:$Z$300,MATCH(I96,'Malta Loop Info'!$A$2:$A$300,0),MATCH($C$2,'Malta Loop Info'!$B$1:$Z$1,0)),"No Match")</f>
        <v>No Match</v>
      </c>
      <c r="D96" s="13" t="str">
        <f>IFERROR(INDEX('Malta Loop Info'!$B$2:$Z$300,MATCH(I96,'Malta Loop Info'!$A$2:$A$300,0),MATCH($D$2,'Malta Loop Info'!$B$1:$Z$1,0)),"No Port Info")</f>
        <v>No Port Info</v>
      </c>
      <c r="E96" s="13" t="str">
        <f t="shared" si="8"/>
        <v>No</v>
      </c>
      <c r="F96" s="13" t="str">
        <f t="shared" si="9"/>
        <v>No Match</v>
      </c>
      <c r="G96" s="13" t="str">
        <f>IFERROR(INDEX('Malta Loop Info'!$B$2:$Z$300,MATCH(I96,'Malta Loop Info'!$A$2:$A$300,0),MATCH($G$2,'Malta Loop Info'!$B$1:$Z$1,0)),"No Cust ID")</f>
        <v>No Cust ID</v>
      </c>
      <c r="H96" s="4"/>
      <c r="I96" s="3"/>
      <c r="J96" s="3"/>
      <c r="K96" s="14"/>
      <c r="L96" s="3"/>
      <c r="M96" s="3"/>
      <c r="N96" s="3"/>
      <c r="O96" s="3"/>
      <c r="P96" s="3" t="str">
        <f t="shared" si="11"/>
        <v/>
      </c>
      <c r="Q96" s="3" t="str">
        <f t="shared" si="11"/>
        <v/>
      </c>
      <c r="R96" s="3"/>
      <c r="S96" s="3"/>
      <c r="T96" s="3" t="str">
        <f t="shared" si="12"/>
        <v/>
      </c>
      <c r="U96" s="3" t="str">
        <f t="shared" si="12"/>
        <v/>
      </c>
      <c r="V96" s="3"/>
      <c r="W96" s="3"/>
      <c r="X96" s="3" t="str">
        <f t="shared" si="13"/>
        <v/>
      </c>
      <c r="Y96" s="3" t="str">
        <f t="shared" si="13"/>
        <v/>
      </c>
      <c r="Z96" s="3"/>
      <c r="AA96" s="3"/>
      <c r="AB96" s="3" t="str">
        <f t="shared" si="10"/>
        <v/>
      </c>
      <c r="AC96" s="3" t="str">
        <f t="shared" si="10"/>
        <v/>
      </c>
      <c r="AD96" s="3"/>
      <c r="AE96" s="3"/>
      <c r="AF96" s="3" t="str">
        <f t="shared" si="7"/>
        <v/>
      </c>
      <c r="AG96" s="3" t="str">
        <f t="shared" si="7"/>
        <v/>
      </c>
      <c r="AH96" s="3"/>
    </row>
    <row r="97" spans="1:34" x14ac:dyDescent="0.35">
      <c r="A97" s="11"/>
      <c r="B97" s="2"/>
      <c r="C97" s="13" t="str">
        <f>IFERROR(INDEX('Malta Loop Info'!$B$2:$Z$300,MATCH(I97,'Malta Loop Info'!$A$2:$A$300,0),MATCH($C$2,'Malta Loop Info'!$B$1:$Z$1,0)),"No Match")</f>
        <v>No Match</v>
      </c>
      <c r="D97" s="13" t="str">
        <f>IFERROR(INDEX('Malta Loop Info'!$B$2:$Z$300,MATCH(I97,'Malta Loop Info'!$A$2:$A$300,0),MATCH($D$2,'Malta Loop Info'!$B$1:$Z$1,0)),"No Port Info")</f>
        <v>No Port Info</v>
      </c>
      <c r="E97" s="13" t="str">
        <f t="shared" si="8"/>
        <v>No</v>
      </c>
      <c r="F97" s="13" t="str">
        <f t="shared" si="9"/>
        <v>No Match</v>
      </c>
      <c r="G97" s="13" t="str">
        <f>IFERROR(INDEX('Malta Loop Info'!$B$2:$Z$300,MATCH(I97,'Malta Loop Info'!$A$2:$A$300,0),MATCH($G$2,'Malta Loop Info'!$B$1:$Z$1,0)),"No Cust ID")</f>
        <v>No Cust ID</v>
      </c>
      <c r="H97" s="4"/>
      <c r="I97" s="3"/>
      <c r="J97" s="3"/>
      <c r="K97" s="14"/>
      <c r="L97" s="3"/>
      <c r="M97" s="3"/>
      <c r="N97" s="3"/>
      <c r="O97" s="3"/>
      <c r="P97" s="3" t="str">
        <f t="shared" si="11"/>
        <v/>
      </c>
      <c r="Q97" s="3" t="str">
        <f t="shared" si="11"/>
        <v/>
      </c>
      <c r="R97" s="3"/>
      <c r="S97" s="3"/>
      <c r="T97" s="3" t="str">
        <f t="shared" si="12"/>
        <v/>
      </c>
      <c r="U97" s="3" t="str">
        <f t="shared" si="12"/>
        <v/>
      </c>
      <c r="V97" s="3"/>
      <c r="W97" s="3"/>
      <c r="X97" s="3" t="str">
        <f t="shared" si="13"/>
        <v/>
      </c>
      <c r="Y97" s="3" t="str">
        <f t="shared" si="13"/>
        <v/>
      </c>
      <c r="Z97" s="3"/>
      <c r="AA97" s="3"/>
      <c r="AB97" s="3" t="str">
        <f t="shared" si="10"/>
        <v/>
      </c>
      <c r="AC97" s="3" t="str">
        <f t="shared" si="10"/>
        <v/>
      </c>
      <c r="AD97" s="3"/>
      <c r="AE97" s="3"/>
      <c r="AF97" s="3" t="str">
        <f t="shared" si="7"/>
        <v/>
      </c>
      <c r="AG97" s="3" t="str">
        <f t="shared" si="7"/>
        <v/>
      </c>
      <c r="AH97" s="3"/>
    </row>
    <row r="98" spans="1:34" x14ac:dyDescent="0.35">
      <c r="A98" s="11"/>
      <c r="B98" s="2"/>
      <c r="C98" s="13" t="str">
        <f>IFERROR(INDEX('Malta Loop Info'!$B$2:$Z$300,MATCH(I98,'Malta Loop Info'!$A$2:$A$300,0),MATCH($C$2,'Malta Loop Info'!$B$1:$Z$1,0)),"No Match")</f>
        <v>No Match</v>
      </c>
      <c r="D98" s="13" t="str">
        <f>IFERROR(INDEX('Malta Loop Info'!$B$2:$Z$300,MATCH(I98,'Malta Loop Info'!$A$2:$A$300,0),MATCH($D$2,'Malta Loop Info'!$B$1:$Z$1,0)),"No Port Info")</f>
        <v>No Port Info</v>
      </c>
      <c r="E98" s="13" t="str">
        <f t="shared" si="8"/>
        <v>No</v>
      </c>
      <c r="F98" s="13" t="str">
        <f t="shared" si="9"/>
        <v>No Match</v>
      </c>
      <c r="G98" s="13" t="str">
        <f>IFERROR(INDEX('Malta Loop Info'!$B$2:$Z$300,MATCH(I98,'Malta Loop Info'!$A$2:$A$300,0),MATCH($G$2,'Malta Loop Info'!$B$1:$Z$1,0)),"No Cust ID")</f>
        <v>No Cust ID</v>
      </c>
      <c r="H98" s="4"/>
      <c r="I98" s="3"/>
      <c r="J98" s="3"/>
      <c r="K98" s="14"/>
      <c r="L98" s="3"/>
      <c r="M98" s="3"/>
      <c r="N98" s="3"/>
      <c r="O98" s="3"/>
      <c r="P98" s="3" t="str">
        <f t="shared" si="11"/>
        <v/>
      </c>
      <c r="Q98" s="3" t="str">
        <f t="shared" si="11"/>
        <v/>
      </c>
      <c r="R98" s="3"/>
      <c r="S98" s="3"/>
      <c r="T98" s="3" t="str">
        <f t="shared" si="12"/>
        <v/>
      </c>
      <c r="U98" s="3" t="str">
        <f t="shared" si="12"/>
        <v/>
      </c>
      <c r="V98" s="3"/>
      <c r="W98" s="3"/>
      <c r="X98" s="3" t="str">
        <f t="shared" si="13"/>
        <v/>
      </c>
      <c r="Y98" s="3" t="str">
        <f t="shared" si="13"/>
        <v/>
      </c>
      <c r="Z98" s="3"/>
      <c r="AA98" s="3"/>
      <c r="AB98" s="3" t="str">
        <f t="shared" si="10"/>
        <v/>
      </c>
      <c r="AC98" s="3" t="str">
        <f t="shared" si="10"/>
        <v/>
      </c>
      <c r="AD98" s="3"/>
      <c r="AE98" s="3"/>
      <c r="AF98" s="3" t="str">
        <f t="shared" si="7"/>
        <v/>
      </c>
      <c r="AG98" s="3" t="str">
        <f t="shared" si="7"/>
        <v/>
      </c>
      <c r="AH98" s="3"/>
    </row>
    <row r="99" spans="1:34" x14ac:dyDescent="0.35">
      <c r="A99" s="11"/>
      <c r="B99" s="2"/>
      <c r="C99" s="13" t="str">
        <f>IFERROR(INDEX('Malta Loop Info'!$B$2:$Z$300,MATCH(I99,'Malta Loop Info'!$A$2:$A$300,0),MATCH($C$2,'Malta Loop Info'!$B$1:$Z$1,0)),"No Match")</f>
        <v>No Match</v>
      </c>
      <c r="D99" s="13" t="str">
        <f>IFERROR(INDEX('Malta Loop Info'!$B$2:$Z$300,MATCH(I99,'Malta Loop Info'!$A$2:$A$300,0),MATCH($D$2,'Malta Loop Info'!$B$1:$Z$1,0)),"No Port Info")</f>
        <v>No Port Info</v>
      </c>
      <c r="E99" s="13" t="str">
        <f t="shared" si="8"/>
        <v>No</v>
      </c>
      <c r="F99" s="13" t="str">
        <f t="shared" si="9"/>
        <v>No Match</v>
      </c>
      <c r="G99" s="13" t="str">
        <f>IFERROR(INDEX('Malta Loop Info'!$B$2:$Z$300,MATCH(I99,'Malta Loop Info'!$A$2:$A$300,0),MATCH($G$2,'Malta Loop Info'!$B$1:$Z$1,0)),"No Cust ID")</f>
        <v>No Cust ID</v>
      </c>
      <c r="H99" s="4"/>
      <c r="I99" s="3"/>
      <c r="J99" s="3"/>
      <c r="K99" s="14"/>
      <c r="L99" s="3"/>
      <c r="M99" s="3"/>
      <c r="N99" s="3"/>
      <c r="O99" s="3"/>
      <c r="P99" s="3" t="str">
        <f t="shared" si="11"/>
        <v/>
      </c>
      <c r="Q99" s="3" t="str">
        <f t="shared" si="11"/>
        <v/>
      </c>
      <c r="R99" s="3"/>
      <c r="S99" s="3"/>
      <c r="T99" s="3" t="str">
        <f t="shared" si="12"/>
        <v/>
      </c>
      <c r="U99" s="3" t="str">
        <f t="shared" si="12"/>
        <v/>
      </c>
      <c r="V99" s="3"/>
      <c r="W99" s="3"/>
      <c r="X99" s="3" t="str">
        <f t="shared" si="13"/>
        <v/>
      </c>
      <c r="Y99" s="3" t="str">
        <f t="shared" si="13"/>
        <v/>
      </c>
      <c r="Z99" s="3"/>
      <c r="AA99" s="3"/>
      <c r="AB99" s="3" t="str">
        <f t="shared" si="10"/>
        <v/>
      </c>
      <c r="AC99" s="3" t="str">
        <f t="shared" si="10"/>
        <v/>
      </c>
      <c r="AD99" s="3"/>
      <c r="AE99" s="3"/>
      <c r="AF99" s="3" t="str">
        <f t="shared" si="7"/>
        <v/>
      </c>
      <c r="AG99" s="3" t="str">
        <f t="shared" si="7"/>
        <v/>
      </c>
      <c r="AH99" s="3"/>
    </row>
    <row r="100" spans="1:34" x14ac:dyDescent="0.35">
      <c r="A100" s="11"/>
      <c r="B100" s="2"/>
      <c r="C100" s="13" t="str">
        <f>IFERROR(INDEX('Malta Loop Info'!$B$2:$Z$300,MATCH(I100,'Malta Loop Info'!$A$2:$A$300,0),MATCH($C$2,'Malta Loop Info'!$B$1:$Z$1,0)),"No Match")</f>
        <v>No Match</v>
      </c>
      <c r="D100" s="13" t="str">
        <f>IFERROR(INDEX('Malta Loop Info'!$B$2:$Z$300,MATCH(I100,'Malta Loop Info'!$A$2:$A$300,0),MATCH($D$2,'Malta Loop Info'!$B$1:$Z$1,0)),"No Port Info")</f>
        <v>No Port Info</v>
      </c>
      <c r="E100" s="13" t="str">
        <f t="shared" si="8"/>
        <v>No</v>
      </c>
      <c r="F100" s="13" t="str">
        <f t="shared" si="9"/>
        <v>No Match</v>
      </c>
      <c r="G100" s="13" t="str">
        <f>IFERROR(INDEX('Malta Loop Info'!$B$2:$Z$300,MATCH(I100,'Malta Loop Info'!$A$2:$A$300,0),MATCH($G$2,'Malta Loop Info'!$B$1:$Z$1,0)),"No Cust ID")</f>
        <v>No Cust ID</v>
      </c>
      <c r="H100" s="4"/>
      <c r="I100" s="3"/>
      <c r="J100" s="3"/>
      <c r="K100" s="14"/>
      <c r="L100" s="3"/>
      <c r="M100" s="3"/>
      <c r="N100" s="3"/>
      <c r="O100" s="3"/>
      <c r="P100" s="3" t="str">
        <f t="shared" si="11"/>
        <v/>
      </c>
      <c r="Q100" s="3" t="str">
        <f t="shared" si="11"/>
        <v/>
      </c>
      <c r="R100" s="3"/>
      <c r="S100" s="3"/>
      <c r="T100" s="3" t="str">
        <f t="shared" si="12"/>
        <v/>
      </c>
      <c r="U100" s="3" t="str">
        <f t="shared" si="12"/>
        <v/>
      </c>
      <c r="V100" s="3"/>
      <c r="W100" s="3"/>
      <c r="X100" s="3" t="str">
        <f t="shared" si="13"/>
        <v/>
      </c>
      <c r="Y100" s="3" t="str">
        <f t="shared" si="13"/>
        <v/>
      </c>
      <c r="Z100" s="3"/>
      <c r="AA100" s="3"/>
      <c r="AB100" s="3" t="str">
        <f t="shared" si="10"/>
        <v/>
      </c>
      <c r="AC100" s="3" t="str">
        <f t="shared" si="10"/>
        <v/>
      </c>
      <c r="AD100" s="3"/>
      <c r="AE100" s="3"/>
      <c r="AF100" s="3" t="str">
        <f t="shared" ref="AF100:AG163" si="14">IF($AE100&lt;&gt;"N/A",TRIM(MID(SUBSTITUTE($AE100,"/",REPT(" ",LEN($AE100))),(AF$2-1)*LEN($AE100)+1,LEN($AE100))),"")</f>
        <v/>
      </c>
      <c r="AG100" s="3" t="str">
        <f t="shared" si="14"/>
        <v/>
      </c>
      <c r="AH100" s="3"/>
    </row>
    <row r="101" spans="1:34" x14ac:dyDescent="0.35">
      <c r="A101" s="11"/>
      <c r="B101" s="2"/>
      <c r="C101" s="13" t="str">
        <f>IFERROR(INDEX('Malta Loop Info'!$B$2:$Z$300,MATCH(I101,'Malta Loop Info'!$A$2:$A$300,0),MATCH($C$2,'Malta Loop Info'!$B$1:$Z$1,0)),"No Match")</f>
        <v>No Match</v>
      </c>
      <c r="D101" s="13" t="str">
        <f>IFERROR(INDEX('Malta Loop Info'!$B$2:$Z$300,MATCH(I101,'Malta Loop Info'!$A$2:$A$300,0),MATCH($D$2,'Malta Loop Info'!$B$1:$Z$1,0)),"No Port Info")</f>
        <v>No Port Info</v>
      </c>
      <c r="E101" s="13" t="str">
        <f t="shared" si="8"/>
        <v>No</v>
      </c>
      <c r="F101" s="13" t="str">
        <f t="shared" si="9"/>
        <v>No Match</v>
      </c>
      <c r="G101" s="13" t="str">
        <f>IFERROR(INDEX('Malta Loop Info'!$B$2:$Z$300,MATCH(I101,'Malta Loop Info'!$A$2:$A$300,0),MATCH($G$2,'Malta Loop Info'!$B$1:$Z$1,0)),"No Cust ID")</f>
        <v>No Cust ID</v>
      </c>
      <c r="H101" s="4"/>
      <c r="I101" s="3"/>
      <c r="J101" s="3"/>
      <c r="K101" s="14"/>
      <c r="L101" s="3"/>
      <c r="M101" s="3"/>
      <c r="N101" s="3"/>
      <c r="O101" s="3"/>
      <c r="P101" s="3" t="str">
        <f t="shared" si="11"/>
        <v/>
      </c>
      <c r="Q101" s="3" t="str">
        <f t="shared" si="11"/>
        <v/>
      </c>
      <c r="R101" s="3"/>
      <c r="S101" s="3"/>
      <c r="T101" s="3" t="str">
        <f t="shared" si="12"/>
        <v/>
      </c>
      <c r="U101" s="3" t="str">
        <f t="shared" si="12"/>
        <v/>
      </c>
      <c r="V101" s="3"/>
      <c r="W101" s="3"/>
      <c r="X101" s="3" t="str">
        <f t="shared" si="13"/>
        <v/>
      </c>
      <c r="Y101" s="3" t="str">
        <f t="shared" si="13"/>
        <v/>
      </c>
      <c r="Z101" s="3"/>
      <c r="AA101" s="3"/>
      <c r="AB101" s="3" t="str">
        <f t="shared" si="10"/>
        <v/>
      </c>
      <c r="AC101" s="3" t="str">
        <f t="shared" si="10"/>
        <v/>
      </c>
      <c r="AD101" s="3"/>
      <c r="AE101" s="3"/>
      <c r="AF101" s="3" t="str">
        <f t="shared" si="14"/>
        <v/>
      </c>
      <c r="AG101" s="3" t="str">
        <f t="shared" si="14"/>
        <v/>
      </c>
      <c r="AH101" s="3"/>
    </row>
    <row r="102" spans="1:34" x14ac:dyDescent="0.35">
      <c r="A102" s="11"/>
      <c r="B102" s="2"/>
      <c r="C102" s="13" t="str">
        <f>IFERROR(INDEX('Malta Loop Info'!$B$2:$Z$300,MATCH(I102,'Malta Loop Info'!$A$2:$A$300,0),MATCH($C$2,'Malta Loop Info'!$B$1:$Z$1,0)),"No Match")</f>
        <v>No Match</v>
      </c>
      <c r="D102" s="13" t="str">
        <f>IFERROR(INDEX('Malta Loop Info'!$B$2:$Z$300,MATCH(I102,'Malta Loop Info'!$A$2:$A$300,0),MATCH($D$2,'Malta Loop Info'!$B$1:$Z$1,0)),"No Port Info")</f>
        <v>No Port Info</v>
      </c>
      <c r="E102" s="13" t="str">
        <f t="shared" si="8"/>
        <v>No</v>
      </c>
      <c r="F102" s="13" t="str">
        <f t="shared" si="9"/>
        <v>No Match</v>
      </c>
      <c r="G102" s="13" t="str">
        <f>IFERROR(INDEX('Malta Loop Info'!$B$2:$Z$300,MATCH(I102,'Malta Loop Info'!$A$2:$A$300,0),MATCH($G$2,'Malta Loop Info'!$B$1:$Z$1,0)),"No Cust ID")</f>
        <v>No Cust ID</v>
      </c>
      <c r="H102" s="4"/>
      <c r="I102" s="3"/>
      <c r="J102" s="3"/>
      <c r="K102" s="14"/>
      <c r="L102" s="3"/>
      <c r="M102" s="3"/>
      <c r="N102" s="3"/>
      <c r="O102" s="3"/>
      <c r="P102" s="3" t="str">
        <f t="shared" si="11"/>
        <v/>
      </c>
      <c r="Q102" s="3" t="str">
        <f t="shared" si="11"/>
        <v/>
      </c>
      <c r="R102" s="3"/>
      <c r="S102" s="3"/>
      <c r="T102" s="3" t="str">
        <f t="shared" si="12"/>
        <v/>
      </c>
      <c r="U102" s="3" t="str">
        <f t="shared" si="12"/>
        <v/>
      </c>
      <c r="V102" s="3"/>
      <c r="W102" s="3"/>
      <c r="X102" s="3" t="str">
        <f t="shared" si="13"/>
        <v/>
      </c>
      <c r="Y102" s="3" t="str">
        <f t="shared" si="13"/>
        <v/>
      </c>
      <c r="Z102" s="3"/>
      <c r="AA102" s="3"/>
      <c r="AB102" s="3" t="str">
        <f t="shared" si="10"/>
        <v/>
      </c>
      <c r="AC102" s="3" t="str">
        <f t="shared" si="10"/>
        <v/>
      </c>
      <c r="AD102" s="3"/>
      <c r="AE102" s="3"/>
      <c r="AF102" s="3" t="str">
        <f t="shared" si="14"/>
        <v/>
      </c>
      <c r="AG102" s="3" t="str">
        <f t="shared" si="14"/>
        <v/>
      </c>
      <c r="AH102" s="3"/>
    </row>
    <row r="103" spans="1:34" x14ac:dyDescent="0.35">
      <c r="A103" s="11"/>
      <c r="B103" s="2"/>
      <c r="C103" s="13" t="str">
        <f>IFERROR(INDEX('Malta Loop Info'!$B$2:$Z$300,MATCH(I103,'Malta Loop Info'!$A$2:$A$300,0),MATCH($C$2,'Malta Loop Info'!$B$1:$Z$1,0)),"No Match")</f>
        <v>No Match</v>
      </c>
      <c r="D103" s="13" t="str">
        <f>IFERROR(INDEX('Malta Loop Info'!$B$2:$Z$300,MATCH(I103,'Malta Loop Info'!$A$2:$A$300,0),MATCH($D$2,'Malta Loop Info'!$B$1:$Z$1,0)),"No Port Info")</f>
        <v>No Port Info</v>
      </c>
      <c r="E103" s="13" t="str">
        <f t="shared" si="8"/>
        <v>No</v>
      </c>
      <c r="F103" s="13" t="str">
        <f t="shared" si="9"/>
        <v>No Match</v>
      </c>
      <c r="G103" s="13" t="str">
        <f>IFERROR(INDEX('Malta Loop Info'!$B$2:$Z$300,MATCH(I103,'Malta Loop Info'!$A$2:$A$300,0),MATCH($G$2,'Malta Loop Info'!$B$1:$Z$1,0)),"No Cust ID")</f>
        <v>No Cust ID</v>
      </c>
      <c r="H103" s="4"/>
      <c r="I103" s="3"/>
      <c r="J103" s="3"/>
      <c r="K103" s="14"/>
      <c r="L103" s="3"/>
      <c r="M103" s="3"/>
      <c r="N103" s="3"/>
      <c r="O103" s="3"/>
      <c r="P103" s="3" t="str">
        <f t="shared" si="11"/>
        <v/>
      </c>
      <c r="Q103" s="3" t="str">
        <f t="shared" si="11"/>
        <v/>
      </c>
      <c r="R103" s="3"/>
      <c r="S103" s="3"/>
      <c r="T103" s="3" t="str">
        <f t="shared" si="12"/>
        <v/>
      </c>
      <c r="U103" s="3" t="str">
        <f t="shared" si="12"/>
        <v/>
      </c>
      <c r="V103" s="3"/>
      <c r="W103" s="3"/>
      <c r="X103" s="3" t="str">
        <f t="shared" si="13"/>
        <v/>
      </c>
      <c r="Y103" s="3" t="str">
        <f t="shared" si="13"/>
        <v/>
      </c>
      <c r="Z103" s="3"/>
      <c r="AA103" s="3"/>
      <c r="AB103" s="3" t="str">
        <f t="shared" si="10"/>
        <v/>
      </c>
      <c r="AC103" s="3" t="str">
        <f t="shared" si="10"/>
        <v/>
      </c>
      <c r="AD103" s="3"/>
      <c r="AE103" s="3"/>
      <c r="AF103" s="3" t="str">
        <f t="shared" si="14"/>
        <v/>
      </c>
      <c r="AG103" s="3" t="str">
        <f t="shared" si="14"/>
        <v/>
      </c>
      <c r="AH103" s="3"/>
    </row>
    <row r="104" spans="1:34" x14ac:dyDescent="0.35">
      <c r="A104" s="11"/>
      <c r="B104" s="2"/>
      <c r="C104" s="13" t="str">
        <f>IFERROR(INDEX('Malta Loop Info'!$B$2:$Z$300,MATCH(I104,'Malta Loop Info'!$A$2:$A$300,0),MATCH($C$2,'Malta Loop Info'!$B$1:$Z$1,0)),"No Match")</f>
        <v>No Match</v>
      </c>
      <c r="D104" s="13" t="str">
        <f>IFERROR(INDEX('Malta Loop Info'!$B$2:$Z$300,MATCH(I104,'Malta Loop Info'!$A$2:$A$300,0),MATCH($D$2,'Malta Loop Info'!$B$1:$Z$1,0)),"No Port Info")</f>
        <v>No Port Info</v>
      </c>
      <c r="E104" s="13" t="str">
        <f t="shared" si="8"/>
        <v>No</v>
      </c>
      <c r="F104" s="13" t="str">
        <f t="shared" si="9"/>
        <v>No Match</v>
      </c>
      <c r="G104" s="13" t="str">
        <f>IFERROR(INDEX('Malta Loop Info'!$B$2:$Z$300,MATCH(I104,'Malta Loop Info'!$A$2:$A$300,0),MATCH($G$2,'Malta Loop Info'!$B$1:$Z$1,0)),"No Cust ID")</f>
        <v>No Cust ID</v>
      </c>
      <c r="H104" s="4"/>
      <c r="I104" s="3"/>
      <c r="J104" s="3"/>
      <c r="K104" s="14"/>
      <c r="L104" s="3"/>
      <c r="M104" s="3"/>
      <c r="N104" s="3"/>
      <c r="O104" s="3"/>
      <c r="P104" s="3" t="str">
        <f t="shared" si="11"/>
        <v/>
      </c>
      <c r="Q104" s="3" t="str">
        <f t="shared" si="11"/>
        <v/>
      </c>
      <c r="R104" s="3"/>
      <c r="S104" s="3"/>
      <c r="T104" s="3" t="str">
        <f t="shared" si="12"/>
        <v/>
      </c>
      <c r="U104" s="3" t="str">
        <f t="shared" si="12"/>
        <v/>
      </c>
      <c r="V104" s="3"/>
      <c r="W104" s="3"/>
      <c r="X104" s="3" t="str">
        <f t="shared" si="13"/>
        <v/>
      </c>
      <c r="Y104" s="3" t="str">
        <f t="shared" si="13"/>
        <v/>
      </c>
      <c r="Z104" s="3"/>
      <c r="AA104" s="3"/>
      <c r="AB104" s="3" t="str">
        <f t="shared" si="10"/>
        <v/>
      </c>
      <c r="AC104" s="3" t="str">
        <f t="shared" si="10"/>
        <v/>
      </c>
      <c r="AD104" s="3"/>
      <c r="AE104" s="3"/>
      <c r="AF104" s="3" t="str">
        <f t="shared" si="14"/>
        <v/>
      </c>
      <c r="AG104" s="3" t="str">
        <f t="shared" si="14"/>
        <v/>
      </c>
      <c r="AH104" s="3"/>
    </row>
    <row r="105" spans="1:34" x14ac:dyDescent="0.35">
      <c r="A105" s="11"/>
      <c r="B105" s="2"/>
      <c r="C105" s="13" t="str">
        <f>IFERROR(INDEX('Malta Loop Info'!$B$2:$Z$300,MATCH(I105,'Malta Loop Info'!$A$2:$A$300,0),MATCH($C$2,'Malta Loop Info'!$B$1:$Z$1,0)),"No Match")</f>
        <v>No Match</v>
      </c>
      <c r="D105" s="13" t="str">
        <f>IFERROR(INDEX('Malta Loop Info'!$B$2:$Z$300,MATCH(I105,'Malta Loop Info'!$A$2:$A$300,0),MATCH($D$2,'Malta Loop Info'!$B$1:$Z$1,0)),"No Port Info")</f>
        <v>No Port Info</v>
      </c>
      <c r="E105" s="13" t="str">
        <f t="shared" si="8"/>
        <v>No</v>
      </c>
      <c r="F105" s="13" t="str">
        <f t="shared" si="9"/>
        <v>No Match</v>
      </c>
      <c r="G105" s="13" t="str">
        <f>IFERROR(INDEX('Malta Loop Info'!$B$2:$Z$300,MATCH(I105,'Malta Loop Info'!$A$2:$A$300,0),MATCH($G$2,'Malta Loop Info'!$B$1:$Z$1,0)),"No Cust ID")</f>
        <v>No Cust ID</v>
      </c>
      <c r="H105" s="4"/>
      <c r="I105" s="3"/>
      <c r="J105" s="3"/>
      <c r="K105" s="14"/>
      <c r="L105" s="3"/>
      <c r="M105" s="3"/>
      <c r="N105" s="3"/>
      <c r="O105" s="3"/>
      <c r="P105" s="3" t="str">
        <f t="shared" si="11"/>
        <v/>
      </c>
      <c r="Q105" s="3" t="str">
        <f t="shared" si="11"/>
        <v/>
      </c>
      <c r="R105" s="3"/>
      <c r="S105" s="3"/>
      <c r="T105" s="3" t="str">
        <f t="shared" si="12"/>
        <v/>
      </c>
      <c r="U105" s="3" t="str">
        <f t="shared" si="12"/>
        <v/>
      </c>
      <c r="V105" s="3"/>
      <c r="W105" s="3"/>
      <c r="X105" s="3" t="str">
        <f t="shared" si="13"/>
        <v/>
      </c>
      <c r="Y105" s="3" t="str">
        <f t="shared" si="13"/>
        <v/>
      </c>
      <c r="Z105" s="3"/>
      <c r="AA105" s="3"/>
      <c r="AB105" s="3" t="str">
        <f t="shared" si="10"/>
        <v/>
      </c>
      <c r="AC105" s="3" t="str">
        <f t="shared" si="10"/>
        <v/>
      </c>
      <c r="AD105" s="3"/>
      <c r="AE105" s="3"/>
      <c r="AF105" s="3" t="str">
        <f t="shared" si="14"/>
        <v/>
      </c>
      <c r="AG105" s="3" t="str">
        <f t="shared" si="14"/>
        <v/>
      </c>
      <c r="AH105" s="3"/>
    </row>
    <row r="106" spans="1:34" x14ac:dyDescent="0.35">
      <c r="A106" s="11"/>
      <c r="B106" s="2"/>
      <c r="C106" s="13" t="str">
        <f>IFERROR(INDEX('Malta Loop Info'!$B$2:$Z$300,MATCH(I106,'Malta Loop Info'!$A$2:$A$300,0),MATCH($C$2,'Malta Loop Info'!$B$1:$Z$1,0)),"No Match")</f>
        <v>No Match</v>
      </c>
      <c r="D106" s="13" t="str">
        <f>IFERROR(INDEX('Malta Loop Info'!$B$2:$Z$300,MATCH(I106,'Malta Loop Info'!$A$2:$A$300,0),MATCH($D$2,'Malta Loop Info'!$B$1:$Z$1,0)),"No Port Info")</f>
        <v>No Port Info</v>
      </c>
      <c r="E106" s="13" t="str">
        <f t="shared" si="8"/>
        <v>No</v>
      </c>
      <c r="F106" s="13" t="str">
        <f t="shared" si="9"/>
        <v>No Match</v>
      </c>
      <c r="G106" s="13" t="str">
        <f>IFERROR(INDEX('Malta Loop Info'!$B$2:$Z$300,MATCH(I106,'Malta Loop Info'!$A$2:$A$300,0),MATCH($G$2,'Malta Loop Info'!$B$1:$Z$1,0)),"No Cust ID")</f>
        <v>No Cust ID</v>
      </c>
      <c r="H106" s="4"/>
      <c r="I106" s="3"/>
      <c r="J106" s="3"/>
      <c r="K106" s="14"/>
      <c r="L106" s="3"/>
      <c r="M106" s="3"/>
      <c r="N106" s="3"/>
      <c r="O106" s="3"/>
      <c r="P106" s="3" t="str">
        <f t="shared" si="11"/>
        <v/>
      </c>
      <c r="Q106" s="3" t="str">
        <f t="shared" si="11"/>
        <v/>
      </c>
      <c r="R106" s="3"/>
      <c r="S106" s="3"/>
      <c r="T106" s="3" t="str">
        <f t="shared" si="12"/>
        <v/>
      </c>
      <c r="U106" s="3" t="str">
        <f t="shared" si="12"/>
        <v/>
      </c>
      <c r="V106" s="3"/>
      <c r="W106" s="3"/>
      <c r="X106" s="3" t="str">
        <f t="shared" si="13"/>
        <v/>
      </c>
      <c r="Y106" s="3" t="str">
        <f t="shared" si="13"/>
        <v/>
      </c>
      <c r="Z106" s="3"/>
      <c r="AA106" s="3"/>
      <c r="AB106" s="3" t="str">
        <f t="shared" si="10"/>
        <v/>
      </c>
      <c r="AC106" s="3" t="str">
        <f t="shared" si="10"/>
        <v/>
      </c>
      <c r="AD106" s="3"/>
      <c r="AE106" s="3"/>
      <c r="AF106" s="3" t="str">
        <f t="shared" si="14"/>
        <v/>
      </c>
      <c r="AG106" s="3" t="str">
        <f t="shared" si="14"/>
        <v/>
      </c>
      <c r="AH106" s="3"/>
    </row>
    <row r="107" spans="1:34" x14ac:dyDescent="0.35">
      <c r="A107" s="11"/>
      <c r="B107" s="2"/>
      <c r="C107" s="13" t="str">
        <f>IFERROR(INDEX('Malta Loop Info'!$B$2:$Z$300,MATCH(I107,'Malta Loop Info'!$A$2:$A$300,0),MATCH($C$2,'Malta Loop Info'!$B$1:$Z$1,0)),"No Match")</f>
        <v>No Match</v>
      </c>
      <c r="D107" s="13" t="str">
        <f>IFERROR(INDEX('Malta Loop Info'!$B$2:$Z$300,MATCH(I107,'Malta Loop Info'!$A$2:$A$300,0),MATCH($D$2,'Malta Loop Info'!$B$1:$Z$1,0)),"No Port Info")</f>
        <v>No Port Info</v>
      </c>
      <c r="E107" s="13" t="str">
        <f t="shared" si="8"/>
        <v>No</v>
      </c>
      <c r="F107" s="13" t="str">
        <f t="shared" si="9"/>
        <v>No Match</v>
      </c>
      <c r="G107" s="13" t="str">
        <f>IFERROR(INDEX('Malta Loop Info'!$B$2:$Z$300,MATCH(I107,'Malta Loop Info'!$A$2:$A$300,0),MATCH($G$2,'Malta Loop Info'!$B$1:$Z$1,0)),"No Cust ID")</f>
        <v>No Cust ID</v>
      </c>
      <c r="H107" s="4"/>
      <c r="I107" s="3"/>
      <c r="J107" s="3"/>
      <c r="K107" s="14"/>
      <c r="L107" s="3"/>
      <c r="M107" s="3"/>
      <c r="N107" s="3"/>
      <c r="O107" s="3"/>
      <c r="P107" s="3" t="str">
        <f t="shared" si="11"/>
        <v/>
      </c>
      <c r="Q107" s="3" t="str">
        <f t="shared" si="11"/>
        <v/>
      </c>
      <c r="R107" s="3"/>
      <c r="S107" s="3"/>
      <c r="T107" s="3" t="str">
        <f t="shared" si="12"/>
        <v/>
      </c>
      <c r="U107" s="3" t="str">
        <f t="shared" si="12"/>
        <v/>
      </c>
      <c r="V107" s="3"/>
      <c r="W107" s="3"/>
      <c r="X107" s="3" t="str">
        <f t="shared" si="13"/>
        <v/>
      </c>
      <c r="Y107" s="3" t="str">
        <f t="shared" si="13"/>
        <v/>
      </c>
      <c r="Z107" s="3"/>
      <c r="AA107" s="3"/>
      <c r="AB107" s="3" t="str">
        <f t="shared" si="10"/>
        <v/>
      </c>
      <c r="AC107" s="3" t="str">
        <f t="shared" si="10"/>
        <v/>
      </c>
      <c r="AD107" s="3"/>
      <c r="AE107" s="3"/>
      <c r="AF107" s="3" t="str">
        <f t="shared" si="14"/>
        <v/>
      </c>
      <c r="AG107" s="3" t="str">
        <f t="shared" si="14"/>
        <v/>
      </c>
      <c r="AH107" s="3"/>
    </row>
    <row r="108" spans="1:34" x14ac:dyDescent="0.35">
      <c r="A108" s="11"/>
      <c r="B108" s="2"/>
      <c r="C108" s="13" t="str">
        <f>IFERROR(INDEX('Malta Loop Info'!$B$2:$Z$300,MATCH(I108,'Malta Loop Info'!$A$2:$A$300,0),MATCH($C$2,'Malta Loop Info'!$B$1:$Z$1,0)),"No Match")</f>
        <v>No Match</v>
      </c>
      <c r="D108" s="13" t="str">
        <f>IFERROR(INDEX('Malta Loop Info'!$B$2:$Z$300,MATCH(I108,'Malta Loop Info'!$A$2:$A$300,0),MATCH($D$2,'Malta Loop Info'!$B$1:$Z$1,0)),"No Port Info")</f>
        <v>No Port Info</v>
      </c>
      <c r="E108" s="13" t="str">
        <f t="shared" si="8"/>
        <v>No</v>
      </c>
      <c r="F108" s="13" t="str">
        <f t="shared" si="9"/>
        <v>No Match</v>
      </c>
      <c r="G108" s="13" t="str">
        <f>IFERROR(INDEX('Malta Loop Info'!$B$2:$Z$300,MATCH(I108,'Malta Loop Info'!$A$2:$A$300,0),MATCH($G$2,'Malta Loop Info'!$B$1:$Z$1,0)),"No Cust ID")</f>
        <v>No Cust ID</v>
      </c>
      <c r="H108" s="4"/>
      <c r="I108" s="3"/>
      <c r="J108" s="3"/>
      <c r="K108" s="14"/>
      <c r="L108" s="3"/>
      <c r="M108" s="3"/>
      <c r="N108" s="3"/>
      <c r="O108" s="3"/>
      <c r="P108" s="3" t="str">
        <f t="shared" si="11"/>
        <v/>
      </c>
      <c r="Q108" s="3" t="str">
        <f t="shared" si="11"/>
        <v/>
      </c>
      <c r="R108" s="3"/>
      <c r="S108" s="3"/>
      <c r="T108" s="3" t="str">
        <f t="shared" si="12"/>
        <v/>
      </c>
      <c r="U108" s="3" t="str">
        <f t="shared" si="12"/>
        <v/>
      </c>
      <c r="V108" s="3"/>
      <c r="W108" s="3"/>
      <c r="X108" s="3" t="str">
        <f t="shared" si="13"/>
        <v/>
      </c>
      <c r="Y108" s="3" t="str">
        <f t="shared" si="13"/>
        <v/>
      </c>
      <c r="Z108" s="3"/>
      <c r="AA108" s="3"/>
      <c r="AB108" s="3" t="str">
        <f t="shared" si="10"/>
        <v/>
      </c>
      <c r="AC108" s="3" t="str">
        <f t="shared" si="10"/>
        <v/>
      </c>
      <c r="AD108" s="3"/>
      <c r="AE108" s="3"/>
      <c r="AF108" s="3" t="str">
        <f t="shared" si="14"/>
        <v/>
      </c>
      <c r="AG108" s="3" t="str">
        <f t="shared" si="14"/>
        <v/>
      </c>
      <c r="AH108" s="3"/>
    </row>
    <row r="109" spans="1:34" x14ac:dyDescent="0.35">
      <c r="A109" s="11"/>
      <c r="B109" s="2"/>
      <c r="C109" s="13" t="str">
        <f>IFERROR(INDEX('Malta Loop Info'!$B$2:$Z$300,MATCH(I109,'Malta Loop Info'!$A$2:$A$300,0),MATCH($C$2,'Malta Loop Info'!$B$1:$Z$1,0)),"No Match")</f>
        <v>No Match</v>
      </c>
      <c r="D109" s="13" t="str">
        <f>IFERROR(INDEX('Malta Loop Info'!$B$2:$Z$300,MATCH(I109,'Malta Loop Info'!$A$2:$A$300,0),MATCH($D$2,'Malta Loop Info'!$B$1:$Z$1,0)),"No Port Info")</f>
        <v>No Port Info</v>
      </c>
      <c r="E109" s="13" t="str">
        <f t="shared" si="8"/>
        <v>No</v>
      </c>
      <c r="F109" s="13" t="str">
        <f t="shared" si="9"/>
        <v>No Match</v>
      </c>
      <c r="G109" s="13" t="str">
        <f>IFERROR(INDEX('Malta Loop Info'!$B$2:$Z$300,MATCH(I109,'Malta Loop Info'!$A$2:$A$300,0),MATCH($G$2,'Malta Loop Info'!$B$1:$Z$1,0)),"No Cust ID")</f>
        <v>No Cust ID</v>
      </c>
      <c r="H109" s="4"/>
      <c r="I109" s="3"/>
      <c r="J109" s="3"/>
      <c r="K109" s="14"/>
      <c r="L109" s="3"/>
      <c r="M109" s="3"/>
      <c r="N109" s="3"/>
      <c r="O109" s="3"/>
      <c r="P109" s="3" t="str">
        <f t="shared" si="11"/>
        <v/>
      </c>
      <c r="Q109" s="3" t="str">
        <f t="shared" si="11"/>
        <v/>
      </c>
      <c r="R109" s="3"/>
      <c r="S109" s="3"/>
      <c r="T109" s="3" t="str">
        <f t="shared" si="12"/>
        <v/>
      </c>
      <c r="U109" s="3" t="str">
        <f t="shared" si="12"/>
        <v/>
      </c>
      <c r="V109" s="3"/>
      <c r="W109" s="3"/>
      <c r="X109" s="3" t="str">
        <f t="shared" si="13"/>
        <v/>
      </c>
      <c r="Y109" s="3" t="str">
        <f t="shared" si="13"/>
        <v/>
      </c>
      <c r="Z109" s="3"/>
      <c r="AA109" s="3"/>
      <c r="AB109" s="3" t="str">
        <f t="shared" si="10"/>
        <v/>
      </c>
      <c r="AC109" s="3" t="str">
        <f t="shared" si="10"/>
        <v/>
      </c>
      <c r="AD109" s="3"/>
      <c r="AE109" s="3"/>
      <c r="AF109" s="3" t="str">
        <f t="shared" si="14"/>
        <v/>
      </c>
      <c r="AG109" s="3" t="str">
        <f t="shared" si="14"/>
        <v/>
      </c>
      <c r="AH109" s="3"/>
    </row>
    <row r="110" spans="1:34" x14ac:dyDescent="0.35">
      <c r="A110" s="11"/>
      <c r="B110" s="2"/>
      <c r="C110" s="13" t="str">
        <f>IFERROR(INDEX('Malta Loop Info'!$B$2:$Z$300,MATCH(I110,'Malta Loop Info'!$A$2:$A$300,0),MATCH($C$2,'Malta Loop Info'!$B$1:$Z$1,0)),"No Match")</f>
        <v>No Match</v>
      </c>
      <c r="D110" s="13" t="str">
        <f>IFERROR(INDEX('Malta Loop Info'!$B$2:$Z$300,MATCH(I110,'Malta Loop Info'!$A$2:$A$300,0),MATCH($D$2,'Malta Loop Info'!$B$1:$Z$1,0)),"No Port Info")</f>
        <v>No Port Info</v>
      </c>
      <c r="E110" s="13" t="str">
        <f t="shared" si="8"/>
        <v>No</v>
      </c>
      <c r="F110" s="13" t="str">
        <f t="shared" si="9"/>
        <v>No Match</v>
      </c>
      <c r="G110" s="13" t="str">
        <f>IFERROR(INDEX('Malta Loop Info'!$B$2:$Z$300,MATCH(I110,'Malta Loop Info'!$A$2:$A$300,0),MATCH($G$2,'Malta Loop Info'!$B$1:$Z$1,0)),"No Cust ID")</f>
        <v>No Cust ID</v>
      </c>
      <c r="H110" s="4"/>
      <c r="I110" s="3"/>
      <c r="J110" s="3"/>
      <c r="K110" s="14"/>
      <c r="L110" s="3"/>
      <c r="M110" s="3"/>
      <c r="N110" s="3"/>
      <c r="O110" s="3"/>
      <c r="P110" s="3" t="str">
        <f t="shared" si="11"/>
        <v/>
      </c>
      <c r="Q110" s="3" t="str">
        <f t="shared" si="11"/>
        <v/>
      </c>
      <c r="R110" s="3"/>
      <c r="S110" s="3"/>
      <c r="T110" s="3" t="str">
        <f t="shared" si="12"/>
        <v/>
      </c>
      <c r="U110" s="3" t="str">
        <f t="shared" si="12"/>
        <v/>
      </c>
      <c r="V110" s="3"/>
      <c r="W110" s="3"/>
      <c r="X110" s="3" t="str">
        <f t="shared" si="13"/>
        <v/>
      </c>
      <c r="Y110" s="3" t="str">
        <f t="shared" si="13"/>
        <v/>
      </c>
      <c r="Z110" s="3"/>
      <c r="AA110" s="3"/>
      <c r="AB110" s="3" t="str">
        <f t="shared" si="10"/>
        <v/>
      </c>
      <c r="AC110" s="3" t="str">
        <f t="shared" si="10"/>
        <v/>
      </c>
      <c r="AD110" s="3"/>
      <c r="AE110" s="3"/>
      <c r="AF110" s="3" t="str">
        <f t="shared" si="14"/>
        <v/>
      </c>
      <c r="AG110" s="3" t="str">
        <f t="shared" si="14"/>
        <v/>
      </c>
      <c r="AH110" s="3"/>
    </row>
    <row r="111" spans="1:34" x14ac:dyDescent="0.35">
      <c r="A111" s="11"/>
      <c r="B111" s="2"/>
      <c r="C111" s="13" t="str">
        <f>IFERROR(INDEX('Malta Loop Info'!$B$2:$Z$300,MATCH(I111,'Malta Loop Info'!$A$2:$A$300,0),MATCH($C$2,'Malta Loop Info'!$B$1:$Z$1,0)),"No Match")</f>
        <v>No Match</v>
      </c>
      <c r="D111" s="13" t="str">
        <f>IFERROR(INDEX('Malta Loop Info'!$B$2:$Z$300,MATCH(I111,'Malta Loop Info'!$A$2:$A$300,0),MATCH($D$2,'Malta Loop Info'!$B$1:$Z$1,0)),"No Port Info")</f>
        <v>No Port Info</v>
      </c>
      <c r="E111" s="13" t="str">
        <f t="shared" si="8"/>
        <v>No</v>
      </c>
      <c r="F111" s="13" t="str">
        <f t="shared" si="9"/>
        <v>No Match</v>
      </c>
      <c r="G111" s="13" t="str">
        <f>IFERROR(INDEX('Malta Loop Info'!$B$2:$Z$300,MATCH(I111,'Malta Loop Info'!$A$2:$A$300,0),MATCH($G$2,'Malta Loop Info'!$B$1:$Z$1,0)),"No Cust ID")</f>
        <v>No Cust ID</v>
      </c>
      <c r="H111" s="4"/>
      <c r="I111" s="3"/>
      <c r="J111" s="3"/>
      <c r="K111" s="14"/>
      <c r="L111" s="3"/>
      <c r="M111" s="3"/>
      <c r="N111" s="3"/>
      <c r="O111" s="3"/>
      <c r="P111" s="3" t="str">
        <f t="shared" si="11"/>
        <v/>
      </c>
      <c r="Q111" s="3" t="str">
        <f t="shared" si="11"/>
        <v/>
      </c>
      <c r="R111" s="3"/>
      <c r="S111" s="3"/>
      <c r="T111" s="3" t="str">
        <f t="shared" si="12"/>
        <v/>
      </c>
      <c r="U111" s="3" t="str">
        <f t="shared" si="12"/>
        <v/>
      </c>
      <c r="V111" s="3"/>
      <c r="W111" s="3"/>
      <c r="X111" s="3" t="str">
        <f t="shared" si="13"/>
        <v/>
      </c>
      <c r="Y111" s="3" t="str">
        <f t="shared" si="13"/>
        <v/>
      </c>
      <c r="Z111" s="3"/>
      <c r="AA111" s="3"/>
      <c r="AB111" s="3" t="str">
        <f t="shared" si="10"/>
        <v/>
      </c>
      <c r="AC111" s="3" t="str">
        <f t="shared" si="10"/>
        <v/>
      </c>
      <c r="AD111" s="3"/>
      <c r="AE111" s="3"/>
      <c r="AF111" s="3" t="str">
        <f t="shared" si="14"/>
        <v/>
      </c>
      <c r="AG111" s="3" t="str">
        <f t="shared" si="14"/>
        <v/>
      </c>
      <c r="AH111" s="3"/>
    </row>
    <row r="112" spans="1:34" x14ac:dyDescent="0.35">
      <c r="A112" s="11"/>
      <c r="B112" s="2"/>
      <c r="C112" s="13" t="str">
        <f>IFERROR(INDEX('Malta Loop Info'!$B$2:$Z$300,MATCH(I112,'Malta Loop Info'!$A$2:$A$300,0),MATCH($C$2,'Malta Loop Info'!$B$1:$Z$1,0)),"No Match")</f>
        <v>No Match</v>
      </c>
      <c r="D112" s="13" t="str">
        <f>IFERROR(INDEX('Malta Loop Info'!$B$2:$Z$300,MATCH(I112,'Malta Loop Info'!$A$2:$A$300,0),MATCH($D$2,'Malta Loop Info'!$B$1:$Z$1,0)),"No Port Info")</f>
        <v>No Port Info</v>
      </c>
      <c r="E112" s="13" t="str">
        <f t="shared" si="8"/>
        <v>No</v>
      </c>
      <c r="F112" s="13" t="str">
        <f t="shared" si="9"/>
        <v>No Match</v>
      </c>
      <c r="G112" s="13" t="str">
        <f>IFERROR(INDEX('Malta Loop Info'!$B$2:$Z$300,MATCH(I112,'Malta Loop Info'!$A$2:$A$300,0),MATCH($G$2,'Malta Loop Info'!$B$1:$Z$1,0)),"No Cust ID")</f>
        <v>No Cust ID</v>
      </c>
      <c r="H112" s="4"/>
      <c r="I112" s="3"/>
      <c r="J112" s="3"/>
      <c r="K112" s="14"/>
      <c r="L112" s="3"/>
      <c r="M112" s="3"/>
      <c r="N112" s="3"/>
      <c r="O112" s="3"/>
      <c r="P112" s="3" t="str">
        <f t="shared" si="11"/>
        <v/>
      </c>
      <c r="Q112" s="3" t="str">
        <f t="shared" si="11"/>
        <v/>
      </c>
      <c r="R112" s="3"/>
      <c r="S112" s="3"/>
      <c r="T112" s="3" t="str">
        <f t="shared" si="12"/>
        <v/>
      </c>
      <c r="U112" s="3" t="str">
        <f t="shared" si="12"/>
        <v/>
      </c>
      <c r="V112" s="3"/>
      <c r="W112" s="3"/>
      <c r="X112" s="3" t="str">
        <f t="shared" si="13"/>
        <v/>
      </c>
      <c r="Y112" s="3" t="str">
        <f t="shared" si="13"/>
        <v/>
      </c>
      <c r="Z112" s="3"/>
      <c r="AA112" s="3"/>
      <c r="AB112" s="3" t="str">
        <f t="shared" si="10"/>
        <v/>
      </c>
      <c r="AC112" s="3" t="str">
        <f t="shared" si="10"/>
        <v/>
      </c>
      <c r="AD112" s="3"/>
      <c r="AE112" s="3"/>
      <c r="AF112" s="3" t="str">
        <f t="shared" si="14"/>
        <v/>
      </c>
      <c r="AG112" s="3" t="str">
        <f t="shared" si="14"/>
        <v/>
      </c>
      <c r="AH112" s="3"/>
    </row>
    <row r="113" spans="1:34" x14ac:dyDescent="0.35">
      <c r="A113" s="11"/>
      <c r="B113" s="2"/>
      <c r="C113" s="13" t="str">
        <f>IFERROR(INDEX('Malta Loop Info'!$B$2:$Z$300,MATCH(I113,'Malta Loop Info'!$A$2:$A$300,0),MATCH($C$2,'Malta Loop Info'!$B$1:$Z$1,0)),"No Match")</f>
        <v>No Match</v>
      </c>
      <c r="D113" s="13" t="str">
        <f>IFERROR(INDEX('Malta Loop Info'!$B$2:$Z$300,MATCH(I113,'Malta Loop Info'!$A$2:$A$300,0),MATCH($D$2,'Malta Loop Info'!$B$1:$Z$1,0)),"No Port Info")</f>
        <v>No Port Info</v>
      </c>
      <c r="E113" s="13" t="str">
        <f t="shared" si="8"/>
        <v>No</v>
      </c>
      <c r="F113" s="13" t="str">
        <f t="shared" si="9"/>
        <v>No Match</v>
      </c>
      <c r="G113" s="13" t="str">
        <f>IFERROR(INDEX('Malta Loop Info'!$B$2:$Z$300,MATCH(I113,'Malta Loop Info'!$A$2:$A$300,0),MATCH($G$2,'Malta Loop Info'!$B$1:$Z$1,0)),"No Cust ID")</f>
        <v>No Cust ID</v>
      </c>
      <c r="H113" s="4"/>
      <c r="I113" s="3"/>
      <c r="J113" s="3"/>
      <c r="K113" s="14"/>
      <c r="L113" s="3"/>
      <c r="M113" s="3"/>
      <c r="N113" s="3"/>
      <c r="O113" s="3"/>
      <c r="P113" s="3" t="str">
        <f t="shared" si="11"/>
        <v/>
      </c>
      <c r="Q113" s="3" t="str">
        <f t="shared" si="11"/>
        <v/>
      </c>
      <c r="R113" s="3"/>
      <c r="S113" s="3"/>
      <c r="T113" s="3" t="str">
        <f t="shared" si="12"/>
        <v/>
      </c>
      <c r="U113" s="3" t="str">
        <f t="shared" si="12"/>
        <v/>
      </c>
      <c r="V113" s="3"/>
      <c r="W113" s="3"/>
      <c r="X113" s="3" t="str">
        <f t="shared" si="13"/>
        <v/>
      </c>
      <c r="Y113" s="3" t="str">
        <f t="shared" si="13"/>
        <v/>
      </c>
      <c r="Z113" s="3"/>
      <c r="AA113" s="3"/>
      <c r="AB113" s="3" t="str">
        <f t="shared" si="10"/>
        <v/>
      </c>
      <c r="AC113" s="3" t="str">
        <f t="shared" si="10"/>
        <v/>
      </c>
      <c r="AD113" s="3"/>
      <c r="AE113" s="3"/>
      <c r="AF113" s="3" t="str">
        <f t="shared" si="14"/>
        <v/>
      </c>
      <c r="AG113" s="3" t="str">
        <f t="shared" si="14"/>
        <v/>
      </c>
      <c r="AH113" s="3"/>
    </row>
    <row r="114" spans="1:34" x14ac:dyDescent="0.35">
      <c r="A114" s="11"/>
      <c r="B114" s="2"/>
      <c r="C114" s="13" t="str">
        <f>IFERROR(INDEX('Malta Loop Info'!$B$2:$Z$300,MATCH(I114,'Malta Loop Info'!$A$2:$A$300,0),MATCH($C$2,'Malta Loop Info'!$B$1:$Z$1,0)),"No Match")</f>
        <v>No Match</v>
      </c>
      <c r="D114" s="13" t="str">
        <f>IFERROR(INDEX('Malta Loop Info'!$B$2:$Z$300,MATCH(I114,'Malta Loop Info'!$A$2:$A$300,0),MATCH($D$2,'Malta Loop Info'!$B$1:$Z$1,0)),"No Port Info")</f>
        <v>No Port Info</v>
      </c>
      <c r="E114" s="13" t="str">
        <f t="shared" si="8"/>
        <v>No</v>
      </c>
      <c r="F114" s="13" t="str">
        <f t="shared" si="9"/>
        <v>No Match</v>
      </c>
      <c r="G114" s="13" t="str">
        <f>IFERROR(INDEX('Malta Loop Info'!$B$2:$Z$300,MATCH(I114,'Malta Loop Info'!$A$2:$A$300,0),MATCH($G$2,'Malta Loop Info'!$B$1:$Z$1,0)),"No Cust ID")</f>
        <v>No Cust ID</v>
      </c>
      <c r="H114" s="4"/>
      <c r="I114" s="3"/>
      <c r="J114" s="3"/>
      <c r="K114" s="14"/>
      <c r="L114" s="3"/>
      <c r="M114" s="3"/>
      <c r="N114" s="3"/>
      <c r="O114" s="3"/>
      <c r="P114" s="3" t="str">
        <f t="shared" si="11"/>
        <v/>
      </c>
      <c r="Q114" s="3" t="str">
        <f t="shared" si="11"/>
        <v/>
      </c>
      <c r="R114" s="3"/>
      <c r="S114" s="3"/>
      <c r="T114" s="3" t="str">
        <f t="shared" si="12"/>
        <v/>
      </c>
      <c r="U114" s="3" t="str">
        <f t="shared" si="12"/>
        <v/>
      </c>
      <c r="V114" s="3"/>
      <c r="W114" s="3"/>
      <c r="X114" s="3" t="str">
        <f t="shared" si="13"/>
        <v/>
      </c>
      <c r="Y114" s="3" t="str">
        <f t="shared" si="13"/>
        <v/>
      </c>
      <c r="Z114" s="3"/>
      <c r="AA114" s="3"/>
      <c r="AB114" s="3" t="str">
        <f t="shared" si="10"/>
        <v/>
      </c>
      <c r="AC114" s="3" t="str">
        <f t="shared" si="10"/>
        <v/>
      </c>
      <c r="AD114" s="3"/>
      <c r="AE114" s="3"/>
      <c r="AF114" s="3" t="str">
        <f t="shared" si="14"/>
        <v/>
      </c>
      <c r="AG114" s="3" t="str">
        <f t="shared" si="14"/>
        <v/>
      </c>
      <c r="AH114" s="3"/>
    </row>
    <row r="115" spans="1:34" x14ac:dyDescent="0.35">
      <c r="A115" s="11"/>
      <c r="B115" s="2"/>
      <c r="C115" s="13" t="str">
        <f>IFERROR(INDEX('Malta Loop Info'!$B$2:$Z$300,MATCH(I115,'Malta Loop Info'!$A$2:$A$300,0),MATCH($C$2,'Malta Loop Info'!$B$1:$Z$1,0)),"No Match")</f>
        <v>No Match</v>
      </c>
      <c r="D115" s="13" t="str">
        <f>IFERROR(INDEX('Malta Loop Info'!$B$2:$Z$300,MATCH(I115,'Malta Loop Info'!$A$2:$A$300,0),MATCH($D$2,'Malta Loop Info'!$B$1:$Z$1,0)),"No Port Info")</f>
        <v>No Port Info</v>
      </c>
      <c r="E115" s="13" t="str">
        <f t="shared" si="8"/>
        <v>No</v>
      </c>
      <c r="F115" s="13" t="str">
        <f t="shared" si="9"/>
        <v>No Match</v>
      </c>
      <c r="G115" s="13" t="str">
        <f>IFERROR(INDEX('Malta Loop Info'!$B$2:$Z$300,MATCH(I115,'Malta Loop Info'!$A$2:$A$300,0),MATCH($G$2,'Malta Loop Info'!$B$1:$Z$1,0)),"No Cust ID")</f>
        <v>No Cust ID</v>
      </c>
      <c r="H115" s="4"/>
      <c r="I115" s="3"/>
      <c r="J115" s="3"/>
      <c r="K115" s="14"/>
      <c r="L115" s="3"/>
      <c r="M115" s="3"/>
      <c r="N115" s="3"/>
      <c r="O115" s="3"/>
      <c r="P115" s="3" t="str">
        <f t="shared" si="11"/>
        <v/>
      </c>
      <c r="Q115" s="3" t="str">
        <f t="shared" si="11"/>
        <v/>
      </c>
      <c r="R115" s="3"/>
      <c r="S115" s="3"/>
      <c r="T115" s="3" t="str">
        <f t="shared" si="12"/>
        <v/>
      </c>
      <c r="U115" s="3" t="str">
        <f t="shared" si="12"/>
        <v/>
      </c>
      <c r="V115" s="3"/>
      <c r="W115" s="3"/>
      <c r="X115" s="3" t="str">
        <f t="shared" si="13"/>
        <v/>
      </c>
      <c r="Y115" s="3" t="str">
        <f t="shared" si="13"/>
        <v/>
      </c>
      <c r="Z115" s="3"/>
      <c r="AA115" s="3"/>
      <c r="AB115" s="3" t="str">
        <f t="shared" si="10"/>
        <v/>
      </c>
      <c r="AC115" s="3" t="str">
        <f t="shared" si="10"/>
        <v/>
      </c>
      <c r="AD115" s="3"/>
      <c r="AE115" s="3"/>
      <c r="AF115" s="3" t="str">
        <f t="shared" si="14"/>
        <v/>
      </c>
      <c r="AG115" s="3" t="str">
        <f t="shared" si="14"/>
        <v/>
      </c>
      <c r="AH115" s="3"/>
    </row>
    <row r="116" spans="1:34" x14ac:dyDescent="0.35">
      <c r="A116" s="11"/>
      <c r="B116" s="2"/>
      <c r="C116" s="13" t="str">
        <f>IFERROR(INDEX('Malta Loop Info'!$B$2:$Z$300,MATCH(I116,'Malta Loop Info'!$A$2:$A$300,0),MATCH($C$2,'Malta Loop Info'!$B$1:$Z$1,0)),"No Match")</f>
        <v>No Match</v>
      </c>
      <c r="D116" s="13" t="str">
        <f>IFERROR(INDEX('Malta Loop Info'!$B$2:$Z$300,MATCH(I116,'Malta Loop Info'!$A$2:$A$300,0),MATCH($D$2,'Malta Loop Info'!$B$1:$Z$1,0)),"No Port Info")</f>
        <v>No Port Info</v>
      </c>
      <c r="E116" s="13" t="str">
        <f t="shared" si="8"/>
        <v>No</v>
      </c>
      <c r="F116" s="13" t="str">
        <f t="shared" si="9"/>
        <v>No Match</v>
      </c>
      <c r="G116" s="13" t="str">
        <f>IFERROR(INDEX('Malta Loop Info'!$B$2:$Z$300,MATCH(I116,'Malta Loop Info'!$A$2:$A$300,0),MATCH($G$2,'Malta Loop Info'!$B$1:$Z$1,0)),"No Cust ID")</f>
        <v>No Cust ID</v>
      </c>
      <c r="H116" s="4"/>
      <c r="I116" s="3"/>
      <c r="J116" s="3"/>
      <c r="K116" s="14"/>
      <c r="L116" s="3"/>
      <c r="M116" s="3"/>
      <c r="N116" s="3"/>
      <c r="O116" s="3"/>
      <c r="P116" s="3" t="str">
        <f t="shared" si="11"/>
        <v/>
      </c>
      <c r="Q116" s="3" t="str">
        <f t="shared" si="11"/>
        <v/>
      </c>
      <c r="R116" s="3"/>
      <c r="S116" s="3"/>
      <c r="T116" s="3" t="str">
        <f t="shared" si="12"/>
        <v/>
      </c>
      <c r="U116" s="3" t="str">
        <f t="shared" si="12"/>
        <v/>
      </c>
      <c r="V116" s="3"/>
      <c r="W116" s="3"/>
      <c r="X116" s="3" t="str">
        <f t="shared" si="13"/>
        <v/>
      </c>
      <c r="Y116" s="3" t="str">
        <f t="shared" si="13"/>
        <v/>
      </c>
      <c r="Z116" s="3"/>
      <c r="AA116" s="3"/>
      <c r="AB116" s="3" t="str">
        <f t="shared" si="10"/>
        <v/>
      </c>
      <c r="AC116" s="3" t="str">
        <f t="shared" si="10"/>
        <v/>
      </c>
      <c r="AD116" s="3"/>
      <c r="AE116" s="3"/>
      <c r="AF116" s="3" t="str">
        <f t="shared" si="14"/>
        <v/>
      </c>
      <c r="AG116" s="3" t="str">
        <f t="shared" si="14"/>
        <v/>
      </c>
      <c r="AH116" s="3"/>
    </row>
    <row r="117" spans="1:34" x14ac:dyDescent="0.35">
      <c r="A117" s="11"/>
      <c r="B117" s="2"/>
      <c r="C117" s="13" t="str">
        <f>IFERROR(INDEX('Malta Loop Info'!$B$2:$Z$300,MATCH(I117,'Malta Loop Info'!$A$2:$A$300,0),MATCH($C$2,'Malta Loop Info'!$B$1:$Z$1,0)),"No Match")</f>
        <v>No Match</v>
      </c>
      <c r="D117" s="13" t="str">
        <f>IFERROR(INDEX('Malta Loop Info'!$B$2:$Z$300,MATCH(I117,'Malta Loop Info'!$A$2:$A$300,0),MATCH($D$2,'Malta Loop Info'!$B$1:$Z$1,0)),"No Port Info")</f>
        <v>No Port Info</v>
      </c>
      <c r="E117" s="13" t="str">
        <f t="shared" si="8"/>
        <v>No</v>
      </c>
      <c r="F117" s="13" t="str">
        <f t="shared" si="9"/>
        <v>No Match</v>
      </c>
      <c r="G117" s="13" t="str">
        <f>IFERROR(INDEX('Malta Loop Info'!$B$2:$Z$300,MATCH(I117,'Malta Loop Info'!$A$2:$A$300,0),MATCH($G$2,'Malta Loop Info'!$B$1:$Z$1,0)),"No Cust ID")</f>
        <v>No Cust ID</v>
      </c>
      <c r="H117" s="4"/>
      <c r="I117" s="3"/>
      <c r="J117" s="3"/>
      <c r="K117" s="14"/>
      <c r="L117" s="3"/>
      <c r="M117" s="3"/>
      <c r="N117" s="3"/>
      <c r="O117" s="3"/>
      <c r="P117" s="3" t="str">
        <f t="shared" si="11"/>
        <v/>
      </c>
      <c r="Q117" s="3" t="str">
        <f t="shared" si="11"/>
        <v/>
      </c>
      <c r="R117" s="3"/>
      <c r="S117" s="3"/>
      <c r="T117" s="3" t="str">
        <f t="shared" si="12"/>
        <v/>
      </c>
      <c r="U117" s="3" t="str">
        <f t="shared" si="12"/>
        <v/>
      </c>
      <c r="V117" s="3"/>
      <c r="W117" s="3"/>
      <c r="X117" s="3" t="str">
        <f t="shared" si="13"/>
        <v/>
      </c>
      <c r="Y117" s="3" t="str">
        <f t="shared" si="13"/>
        <v/>
      </c>
      <c r="Z117" s="3"/>
      <c r="AA117" s="3"/>
      <c r="AB117" s="3" t="str">
        <f t="shared" si="10"/>
        <v/>
      </c>
      <c r="AC117" s="3" t="str">
        <f t="shared" si="10"/>
        <v/>
      </c>
      <c r="AD117" s="3"/>
      <c r="AE117" s="3"/>
      <c r="AF117" s="3" t="str">
        <f t="shared" si="14"/>
        <v/>
      </c>
      <c r="AG117" s="3" t="str">
        <f t="shared" si="14"/>
        <v/>
      </c>
      <c r="AH117" s="3"/>
    </row>
    <row r="118" spans="1:34" x14ac:dyDescent="0.35">
      <c r="A118" s="11"/>
      <c r="B118" s="2"/>
      <c r="C118" s="13" t="str">
        <f>IFERROR(INDEX('Malta Loop Info'!$B$2:$Z$300,MATCH(I118,'Malta Loop Info'!$A$2:$A$300,0),MATCH($C$2,'Malta Loop Info'!$B$1:$Z$1,0)),"No Match")</f>
        <v>No Match</v>
      </c>
      <c r="D118" s="13" t="str">
        <f>IFERROR(INDEX('Malta Loop Info'!$B$2:$Z$300,MATCH(I118,'Malta Loop Info'!$A$2:$A$300,0),MATCH($D$2,'Malta Loop Info'!$B$1:$Z$1,0)),"No Port Info")</f>
        <v>No Port Info</v>
      </c>
      <c r="E118" s="13" t="str">
        <f t="shared" si="8"/>
        <v>No</v>
      </c>
      <c r="F118" s="13" t="str">
        <f t="shared" si="9"/>
        <v>No Match</v>
      </c>
      <c r="G118" s="13" t="str">
        <f>IFERROR(INDEX('Malta Loop Info'!$B$2:$Z$300,MATCH(I118,'Malta Loop Info'!$A$2:$A$300,0),MATCH($G$2,'Malta Loop Info'!$B$1:$Z$1,0)),"No Cust ID")</f>
        <v>No Cust ID</v>
      </c>
      <c r="H118" s="4"/>
      <c r="I118" s="3"/>
      <c r="J118" s="3"/>
      <c r="K118" s="14"/>
      <c r="L118" s="3"/>
      <c r="M118" s="3"/>
      <c r="N118" s="3"/>
      <c r="O118" s="3"/>
      <c r="P118" s="3" t="str">
        <f t="shared" si="11"/>
        <v/>
      </c>
      <c r="Q118" s="3" t="str">
        <f t="shared" si="11"/>
        <v/>
      </c>
      <c r="R118" s="3"/>
      <c r="S118" s="3"/>
      <c r="T118" s="3" t="str">
        <f t="shared" si="12"/>
        <v/>
      </c>
      <c r="U118" s="3" t="str">
        <f t="shared" si="12"/>
        <v/>
      </c>
      <c r="V118" s="3"/>
      <c r="W118" s="3"/>
      <c r="X118" s="3" t="str">
        <f t="shared" si="13"/>
        <v/>
      </c>
      <c r="Y118" s="3" t="str">
        <f t="shared" si="13"/>
        <v/>
      </c>
      <c r="Z118" s="3"/>
      <c r="AA118" s="3"/>
      <c r="AB118" s="3" t="str">
        <f t="shared" si="10"/>
        <v/>
      </c>
      <c r="AC118" s="3" t="str">
        <f t="shared" si="10"/>
        <v/>
      </c>
      <c r="AD118" s="3"/>
      <c r="AE118" s="3"/>
      <c r="AF118" s="3" t="str">
        <f t="shared" si="14"/>
        <v/>
      </c>
      <c r="AG118" s="3" t="str">
        <f t="shared" si="14"/>
        <v/>
      </c>
      <c r="AH118" s="3"/>
    </row>
    <row r="119" spans="1:34" x14ac:dyDescent="0.35">
      <c r="A119" s="11"/>
      <c r="B119" s="2"/>
      <c r="C119" s="13" t="str">
        <f>IFERROR(INDEX('Malta Loop Info'!$B$2:$Z$300,MATCH(I119,'Malta Loop Info'!$A$2:$A$300,0),MATCH($C$2,'Malta Loop Info'!$B$1:$Z$1,0)),"No Match")</f>
        <v>No Match</v>
      </c>
      <c r="D119" s="13" t="str">
        <f>IFERROR(INDEX('Malta Loop Info'!$B$2:$Z$300,MATCH(I119,'Malta Loop Info'!$A$2:$A$300,0),MATCH($D$2,'Malta Loop Info'!$B$1:$Z$1,0)),"No Port Info")</f>
        <v>No Port Info</v>
      </c>
      <c r="E119" s="13" t="str">
        <f t="shared" si="8"/>
        <v>No</v>
      </c>
      <c r="F119" s="13" t="str">
        <f t="shared" si="9"/>
        <v>No Match</v>
      </c>
      <c r="G119" s="13" t="str">
        <f>IFERROR(INDEX('Malta Loop Info'!$B$2:$Z$300,MATCH(I119,'Malta Loop Info'!$A$2:$A$300,0),MATCH($G$2,'Malta Loop Info'!$B$1:$Z$1,0)),"No Cust ID")</f>
        <v>No Cust ID</v>
      </c>
      <c r="H119" s="4"/>
      <c r="I119" s="3"/>
      <c r="J119" s="3"/>
      <c r="K119" s="14"/>
      <c r="L119" s="3"/>
      <c r="M119" s="3"/>
      <c r="N119" s="3"/>
      <c r="O119" s="3"/>
      <c r="P119" s="3" t="str">
        <f t="shared" si="11"/>
        <v/>
      </c>
      <c r="Q119" s="3" t="str">
        <f t="shared" si="11"/>
        <v/>
      </c>
      <c r="R119" s="3"/>
      <c r="S119" s="3"/>
      <c r="T119" s="3" t="str">
        <f t="shared" si="12"/>
        <v/>
      </c>
      <c r="U119" s="3" t="str">
        <f t="shared" si="12"/>
        <v/>
      </c>
      <c r="V119" s="3"/>
      <c r="W119" s="3"/>
      <c r="X119" s="3" t="str">
        <f t="shared" si="13"/>
        <v/>
      </c>
      <c r="Y119" s="3" t="str">
        <f t="shared" si="13"/>
        <v/>
      </c>
      <c r="Z119" s="3"/>
      <c r="AA119" s="3"/>
      <c r="AB119" s="3" t="str">
        <f t="shared" si="10"/>
        <v/>
      </c>
      <c r="AC119" s="3" t="str">
        <f t="shared" si="10"/>
        <v/>
      </c>
      <c r="AD119" s="3"/>
      <c r="AE119" s="3"/>
      <c r="AF119" s="3" t="str">
        <f t="shared" si="14"/>
        <v/>
      </c>
      <c r="AG119" s="3" t="str">
        <f t="shared" si="14"/>
        <v/>
      </c>
      <c r="AH119" s="3"/>
    </row>
    <row r="120" spans="1:34" x14ac:dyDescent="0.35">
      <c r="A120" s="11"/>
      <c r="B120" s="2"/>
      <c r="C120" s="13" t="str">
        <f>IFERROR(INDEX('Malta Loop Info'!$B$2:$Z$300,MATCH(I120,'Malta Loop Info'!$A$2:$A$300,0),MATCH($C$2,'Malta Loop Info'!$B$1:$Z$1,0)),"No Match")</f>
        <v>No Match</v>
      </c>
      <c r="D120" s="13" t="str">
        <f>IFERROR(INDEX('Malta Loop Info'!$B$2:$Z$300,MATCH(I120,'Malta Loop Info'!$A$2:$A$300,0),MATCH($D$2,'Malta Loop Info'!$B$1:$Z$1,0)),"No Port Info")</f>
        <v>No Port Info</v>
      </c>
      <c r="E120" s="13" t="str">
        <f t="shared" si="8"/>
        <v>No</v>
      </c>
      <c r="F120" s="13" t="str">
        <f t="shared" si="9"/>
        <v>No Match</v>
      </c>
      <c r="G120" s="13" t="str">
        <f>IFERROR(INDEX('Malta Loop Info'!$B$2:$Z$300,MATCH(I120,'Malta Loop Info'!$A$2:$A$300,0),MATCH($G$2,'Malta Loop Info'!$B$1:$Z$1,0)),"No Cust ID")</f>
        <v>No Cust ID</v>
      </c>
      <c r="H120" s="4"/>
      <c r="I120" s="3"/>
      <c r="J120" s="3"/>
      <c r="K120" s="14"/>
      <c r="L120" s="3"/>
      <c r="M120" s="3"/>
      <c r="N120" s="3"/>
      <c r="O120" s="3"/>
      <c r="P120" s="3" t="str">
        <f t="shared" si="11"/>
        <v/>
      </c>
      <c r="Q120" s="3" t="str">
        <f t="shared" si="11"/>
        <v/>
      </c>
      <c r="R120" s="3"/>
      <c r="S120" s="3"/>
      <c r="T120" s="3" t="str">
        <f t="shared" si="12"/>
        <v/>
      </c>
      <c r="U120" s="3" t="str">
        <f t="shared" si="12"/>
        <v/>
      </c>
      <c r="V120" s="3"/>
      <c r="W120" s="3"/>
      <c r="X120" s="3" t="str">
        <f t="shared" si="13"/>
        <v/>
      </c>
      <c r="Y120" s="3" t="str">
        <f t="shared" si="13"/>
        <v/>
      </c>
      <c r="Z120" s="3"/>
      <c r="AA120" s="3"/>
      <c r="AB120" s="3" t="str">
        <f t="shared" si="10"/>
        <v/>
      </c>
      <c r="AC120" s="3" t="str">
        <f t="shared" si="10"/>
        <v/>
      </c>
      <c r="AD120" s="3"/>
      <c r="AE120" s="3"/>
      <c r="AF120" s="3" t="str">
        <f t="shared" si="14"/>
        <v/>
      </c>
      <c r="AG120" s="3" t="str">
        <f t="shared" si="14"/>
        <v/>
      </c>
      <c r="AH120" s="3"/>
    </row>
    <row r="121" spans="1:34" x14ac:dyDescent="0.35">
      <c r="A121" s="11"/>
      <c r="B121" s="2"/>
      <c r="C121" s="13" t="str">
        <f>IFERROR(INDEX('Malta Loop Info'!$B$2:$Z$300,MATCH(I121,'Malta Loop Info'!$A$2:$A$300,0),MATCH($C$2,'Malta Loop Info'!$B$1:$Z$1,0)),"No Match")</f>
        <v>No Match</v>
      </c>
      <c r="D121" s="13" t="str">
        <f>IFERROR(INDEX('Malta Loop Info'!$B$2:$Z$300,MATCH(I121,'Malta Loop Info'!$A$2:$A$300,0),MATCH($D$2,'Malta Loop Info'!$B$1:$Z$1,0)),"No Port Info")</f>
        <v>No Port Info</v>
      </c>
      <c r="E121" s="13" t="str">
        <f t="shared" si="8"/>
        <v>No</v>
      </c>
      <c r="F121" s="13" t="str">
        <f t="shared" si="9"/>
        <v>No Match</v>
      </c>
      <c r="G121" s="13" t="str">
        <f>IFERROR(INDEX('Malta Loop Info'!$B$2:$Z$300,MATCH(I121,'Malta Loop Info'!$A$2:$A$300,0),MATCH($G$2,'Malta Loop Info'!$B$1:$Z$1,0)),"No Cust ID")</f>
        <v>No Cust ID</v>
      </c>
      <c r="H121" s="4"/>
      <c r="I121" s="3"/>
      <c r="J121" s="3"/>
      <c r="K121" s="14"/>
      <c r="L121" s="3"/>
      <c r="M121" s="3"/>
      <c r="N121" s="3"/>
      <c r="O121" s="3"/>
      <c r="P121" s="3" t="str">
        <f t="shared" si="11"/>
        <v/>
      </c>
      <c r="Q121" s="3" t="str">
        <f t="shared" si="11"/>
        <v/>
      </c>
      <c r="R121" s="3"/>
      <c r="S121" s="3"/>
      <c r="T121" s="3" t="str">
        <f t="shared" si="12"/>
        <v/>
      </c>
      <c r="U121" s="3" t="str">
        <f t="shared" si="12"/>
        <v/>
      </c>
      <c r="V121" s="3"/>
      <c r="W121" s="3"/>
      <c r="X121" s="3" t="str">
        <f t="shared" si="13"/>
        <v/>
      </c>
      <c r="Y121" s="3" t="str">
        <f t="shared" si="13"/>
        <v/>
      </c>
      <c r="Z121" s="3"/>
      <c r="AA121" s="3"/>
      <c r="AB121" s="3" t="str">
        <f t="shared" si="10"/>
        <v/>
      </c>
      <c r="AC121" s="3" t="str">
        <f t="shared" si="10"/>
        <v/>
      </c>
      <c r="AD121" s="3"/>
      <c r="AE121" s="3"/>
      <c r="AF121" s="3" t="str">
        <f t="shared" si="14"/>
        <v/>
      </c>
      <c r="AG121" s="3" t="str">
        <f t="shared" si="14"/>
        <v/>
      </c>
      <c r="AH121" s="3"/>
    </row>
    <row r="122" spans="1:34" x14ac:dyDescent="0.35">
      <c r="A122" s="11"/>
      <c r="B122" s="2"/>
      <c r="C122" s="13" t="str">
        <f>IFERROR(INDEX('Malta Loop Info'!$B$2:$Z$300,MATCH(I122,'Malta Loop Info'!$A$2:$A$300,0),MATCH($C$2,'Malta Loop Info'!$B$1:$Z$1,0)),"No Match")</f>
        <v>No Match</v>
      </c>
      <c r="D122" s="13" t="str">
        <f>IFERROR(INDEX('Malta Loop Info'!$B$2:$Z$300,MATCH(I122,'Malta Loop Info'!$A$2:$A$300,0),MATCH($D$2,'Malta Loop Info'!$B$1:$Z$1,0)),"No Port Info")</f>
        <v>No Port Info</v>
      </c>
      <c r="E122" s="13" t="str">
        <f t="shared" si="8"/>
        <v>No</v>
      </c>
      <c r="F122" s="13" t="str">
        <f t="shared" si="9"/>
        <v>No Match</v>
      </c>
      <c r="G122" s="13" t="str">
        <f>IFERROR(INDEX('Malta Loop Info'!$B$2:$Z$300,MATCH(I122,'Malta Loop Info'!$A$2:$A$300,0),MATCH($G$2,'Malta Loop Info'!$B$1:$Z$1,0)),"No Cust ID")</f>
        <v>No Cust ID</v>
      </c>
      <c r="H122" s="4"/>
      <c r="I122" s="3"/>
      <c r="J122" s="3"/>
      <c r="K122" s="14"/>
      <c r="L122" s="3"/>
      <c r="M122" s="3"/>
      <c r="N122" s="3"/>
      <c r="O122" s="3"/>
      <c r="P122" s="3" t="str">
        <f t="shared" si="11"/>
        <v/>
      </c>
      <c r="Q122" s="3" t="str">
        <f t="shared" si="11"/>
        <v/>
      </c>
      <c r="R122" s="3"/>
      <c r="S122" s="3"/>
      <c r="T122" s="3" t="str">
        <f t="shared" si="12"/>
        <v/>
      </c>
      <c r="U122" s="3" t="str">
        <f t="shared" si="12"/>
        <v/>
      </c>
      <c r="V122" s="3"/>
      <c r="W122" s="3"/>
      <c r="X122" s="3" t="str">
        <f t="shared" si="13"/>
        <v/>
      </c>
      <c r="Y122" s="3" t="str">
        <f t="shared" si="13"/>
        <v/>
      </c>
      <c r="Z122" s="3"/>
      <c r="AA122" s="3"/>
      <c r="AB122" s="3" t="str">
        <f t="shared" si="10"/>
        <v/>
      </c>
      <c r="AC122" s="3" t="str">
        <f t="shared" si="10"/>
        <v/>
      </c>
      <c r="AD122" s="3"/>
      <c r="AE122" s="3"/>
      <c r="AF122" s="3" t="str">
        <f t="shared" si="14"/>
        <v/>
      </c>
      <c r="AG122" s="3" t="str">
        <f t="shared" si="14"/>
        <v/>
      </c>
      <c r="AH122" s="3"/>
    </row>
    <row r="123" spans="1:34" x14ac:dyDescent="0.35">
      <c r="A123" s="11"/>
      <c r="B123" s="2"/>
      <c r="C123" s="13" t="str">
        <f>IFERROR(INDEX('Malta Loop Info'!$B$2:$Z$300,MATCH(I123,'Malta Loop Info'!$A$2:$A$300,0),MATCH($C$2,'Malta Loop Info'!$B$1:$Z$1,0)),"No Match")</f>
        <v>No Match</v>
      </c>
      <c r="D123" s="13" t="str">
        <f>IFERROR(INDEX('Malta Loop Info'!$B$2:$Z$300,MATCH(I123,'Malta Loop Info'!$A$2:$A$300,0),MATCH($D$2,'Malta Loop Info'!$B$1:$Z$1,0)),"No Port Info")</f>
        <v>No Port Info</v>
      </c>
      <c r="E123" s="13" t="str">
        <f t="shared" si="8"/>
        <v>No</v>
      </c>
      <c r="F123" s="13" t="str">
        <f t="shared" si="9"/>
        <v>No Match</v>
      </c>
      <c r="G123" s="13" t="str">
        <f>IFERROR(INDEX('Malta Loop Info'!$B$2:$Z$300,MATCH(I123,'Malta Loop Info'!$A$2:$A$300,0),MATCH($G$2,'Malta Loop Info'!$B$1:$Z$1,0)),"No Cust ID")</f>
        <v>No Cust ID</v>
      </c>
      <c r="H123" s="4"/>
      <c r="I123" s="3"/>
      <c r="J123" s="3"/>
      <c r="K123" s="14"/>
      <c r="L123" s="3"/>
      <c r="M123" s="3"/>
      <c r="N123" s="3"/>
      <c r="O123" s="3"/>
      <c r="P123" s="3" t="str">
        <f t="shared" si="11"/>
        <v/>
      </c>
      <c r="Q123" s="3" t="str">
        <f t="shared" si="11"/>
        <v/>
      </c>
      <c r="R123" s="3"/>
      <c r="S123" s="3"/>
      <c r="T123" s="3" t="str">
        <f t="shared" si="12"/>
        <v/>
      </c>
      <c r="U123" s="3" t="str">
        <f t="shared" si="12"/>
        <v/>
      </c>
      <c r="V123" s="3"/>
      <c r="W123" s="3"/>
      <c r="X123" s="3" t="str">
        <f t="shared" si="13"/>
        <v/>
      </c>
      <c r="Y123" s="3" t="str">
        <f t="shared" si="13"/>
        <v/>
      </c>
      <c r="Z123" s="3"/>
      <c r="AA123" s="3"/>
      <c r="AB123" s="3" t="str">
        <f t="shared" si="10"/>
        <v/>
      </c>
      <c r="AC123" s="3" t="str">
        <f t="shared" si="10"/>
        <v/>
      </c>
      <c r="AD123" s="3"/>
      <c r="AE123" s="3"/>
      <c r="AF123" s="3" t="str">
        <f t="shared" si="14"/>
        <v/>
      </c>
      <c r="AG123" s="3" t="str">
        <f t="shared" si="14"/>
        <v/>
      </c>
      <c r="AH123" s="3"/>
    </row>
    <row r="124" spans="1:34" x14ac:dyDescent="0.35">
      <c r="A124" s="11"/>
      <c r="B124" s="2"/>
      <c r="C124" s="13" t="str">
        <f>IFERROR(INDEX('Malta Loop Info'!$B$2:$Z$300,MATCH(I124,'Malta Loop Info'!$A$2:$A$300,0),MATCH($C$2,'Malta Loop Info'!$B$1:$Z$1,0)),"No Match")</f>
        <v>No Match</v>
      </c>
      <c r="D124" s="13" t="str">
        <f>IFERROR(INDEX('Malta Loop Info'!$B$2:$Z$300,MATCH(I124,'Malta Loop Info'!$A$2:$A$300,0),MATCH($D$2,'Malta Loop Info'!$B$1:$Z$1,0)),"No Port Info")</f>
        <v>No Port Info</v>
      </c>
      <c r="E124" s="13" t="str">
        <f t="shared" si="8"/>
        <v>No</v>
      </c>
      <c r="F124" s="13" t="str">
        <f t="shared" si="9"/>
        <v>No Match</v>
      </c>
      <c r="G124" s="13" t="str">
        <f>IFERROR(INDEX('Malta Loop Info'!$B$2:$Z$300,MATCH(I124,'Malta Loop Info'!$A$2:$A$300,0),MATCH($G$2,'Malta Loop Info'!$B$1:$Z$1,0)),"No Cust ID")</f>
        <v>No Cust ID</v>
      </c>
      <c r="H124" s="4"/>
      <c r="I124" s="3"/>
      <c r="J124" s="3"/>
      <c r="K124" s="14"/>
      <c r="L124" s="3"/>
      <c r="M124" s="3"/>
      <c r="N124" s="3"/>
      <c r="O124" s="3"/>
      <c r="P124" s="3" t="str">
        <f t="shared" si="11"/>
        <v/>
      </c>
      <c r="Q124" s="3" t="str">
        <f t="shared" si="11"/>
        <v/>
      </c>
      <c r="R124" s="3"/>
      <c r="S124" s="3"/>
      <c r="T124" s="3" t="str">
        <f t="shared" si="12"/>
        <v/>
      </c>
      <c r="U124" s="3" t="str">
        <f t="shared" si="12"/>
        <v/>
      </c>
      <c r="V124" s="3"/>
      <c r="W124" s="3"/>
      <c r="X124" s="3" t="str">
        <f t="shared" si="13"/>
        <v/>
      </c>
      <c r="Y124" s="3" t="str">
        <f t="shared" si="13"/>
        <v/>
      </c>
      <c r="Z124" s="3"/>
      <c r="AA124" s="3"/>
      <c r="AB124" s="3" t="str">
        <f t="shared" si="10"/>
        <v/>
      </c>
      <c r="AC124" s="3" t="str">
        <f t="shared" si="10"/>
        <v/>
      </c>
      <c r="AD124" s="3"/>
      <c r="AE124" s="3"/>
      <c r="AF124" s="3" t="str">
        <f t="shared" si="14"/>
        <v/>
      </c>
      <c r="AG124" s="3" t="str">
        <f t="shared" si="14"/>
        <v/>
      </c>
      <c r="AH124" s="3"/>
    </row>
    <row r="125" spans="1:34" x14ac:dyDescent="0.35">
      <c r="A125" s="11"/>
      <c r="B125" s="2"/>
      <c r="C125" s="13" t="str">
        <f>IFERROR(INDEX('Malta Loop Info'!$B$2:$Z$300,MATCH(I125,'Malta Loop Info'!$A$2:$A$300,0),MATCH($C$2,'Malta Loop Info'!$B$1:$Z$1,0)),"No Match")</f>
        <v>No Match</v>
      </c>
      <c r="D125" s="13" t="str">
        <f>IFERROR(INDEX('Malta Loop Info'!$B$2:$Z$300,MATCH(I125,'Malta Loop Info'!$A$2:$A$300,0),MATCH($D$2,'Malta Loop Info'!$B$1:$Z$1,0)),"No Port Info")</f>
        <v>No Port Info</v>
      </c>
      <c r="E125" s="13" t="str">
        <f t="shared" si="8"/>
        <v>No</v>
      </c>
      <c r="F125" s="13" t="str">
        <f t="shared" si="9"/>
        <v>No Match</v>
      </c>
      <c r="G125" s="13" t="str">
        <f>IFERROR(INDEX('Malta Loop Info'!$B$2:$Z$300,MATCH(I125,'Malta Loop Info'!$A$2:$A$300,0),MATCH($G$2,'Malta Loop Info'!$B$1:$Z$1,0)),"No Cust ID")</f>
        <v>No Cust ID</v>
      </c>
      <c r="H125" s="4"/>
      <c r="I125" s="3"/>
      <c r="J125" s="3"/>
      <c r="K125" s="14"/>
      <c r="L125" s="3"/>
      <c r="M125" s="3"/>
      <c r="N125" s="3"/>
      <c r="O125" s="3"/>
      <c r="P125" s="3" t="str">
        <f t="shared" si="11"/>
        <v/>
      </c>
      <c r="Q125" s="3" t="str">
        <f t="shared" si="11"/>
        <v/>
      </c>
      <c r="R125" s="3"/>
      <c r="S125" s="3"/>
      <c r="T125" s="3" t="str">
        <f t="shared" si="12"/>
        <v/>
      </c>
      <c r="U125" s="3" t="str">
        <f t="shared" si="12"/>
        <v/>
      </c>
      <c r="V125" s="3"/>
      <c r="W125" s="3"/>
      <c r="X125" s="3" t="str">
        <f t="shared" si="13"/>
        <v/>
      </c>
      <c r="Y125" s="3" t="str">
        <f t="shared" si="13"/>
        <v/>
      </c>
      <c r="Z125" s="3"/>
      <c r="AA125" s="3"/>
      <c r="AB125" s="3" t="str">
        <f t="shared" si="10"/>
        <v/>
      </c>
      <c r="AC125" s="3" t="str">
        <f t="shared" si="10"/>
        <v/>
      </c>
      <c r="AD125" s="3"/>
      <c r="AE125" s="3"/>
      <c r="AF125" s="3" t="str">
        <f t="shared" si="14"/>
        <v/>
      </c>
      <c r="AG125" s="3" t="str">
        <f t="shared" si="14"/>
        <v/>
      </c>
      <c r="AH125" s="3"/>
    </row>
    <row r="126" spans="1:34" x14ac:dyDescent="0.35">
      <c r="A126" s="11"/>
      <c r="B126" s="2"/>
      <c r="C126" s="13" t="str">
        <f>IFERROR(INDEX('Malta Loop Info'!$B$2:$Z$300,MATCH(I126,'Malta Loop Info'!$A$2:$A$300,0),MATCH($C$2,'Malta Loop Info'!$B$1:$Z$1,0)),"No Match")</f>
        <v>No Match</v>
      </c>
      <c r="D126" s="13" t="str">
        <f>IFERROR(INDEX('Malta Loop Info'!$B$2:$Z$300,MATCH(I126,'Malta Loop Info'!$A$2:$A$300,0),MATCH($D$2,'Malta Loop Info'!$B$1:$Z$1,0)),"No Port Info")</f>
        <v>No Port Info</v>
      </c>
      <c r="E126" s="13" t="str">
        <f t="shared" si="8"/>
        <v>No</v>
      </c>
      <c r="F126" s="13" t="str">
        <f t="shared" si="9"/>
        <v>No Match</v>
      </c>
      <c r="G126" s="13" t="str">
        <f>IFERROR(INDEX('Malta Loop Info'!$B$2:$Z$300,MATCH(I126,'Malta Loop Info'!$A$2:$A$300,0),MATCH($G$2,'Malta Loop Info'!$B$1:$Z$1,0)),"No Cust ID")</f>
        <v>No Cust ID</v>
      </c>
      <c r="H126" s="4"/>
      <c r="I126" s="3"/>
      <c r="J126" s="3"/>
      <c r="K126" s="14"/>
      <c r="L126" s="3"/>
      <c r="M126" s="3"/>
      <c r="N126" s="3"/>
      <c r="O126" s="3"/>
      <c r="P126" s="3" t="str">
        <f t="shared" si="11"/>
        <v/>
      </c>
      <c r="Q126" s="3" t="str">
        <f t="shared" si="11"/>
        <v/>
      </c>
      <c r="R126" s="3"/>
      <c r="S126" s="3"/>
      <c r="T126" s="3" t="str">
        <f t="shared" si="12"/>
        <v/>
      </c>
      <c r="U126" s="3" t="str">
        <f t="shared" si="12"/>
        <v/>
      </c>
      <c r="V126" s="3"/>
      <c r="W126" s="3"/>
      <c r="X126" s="3" t="str">
        <f t="shared" si="13"/>
        <v/>
      </c>
      <c r="Y126" s="3" t="str">
        <f t="shared" si="13"/>
        <v/>
      </c>
      <c r="Z126" s="3"/>
      <c r="AA126" s="3"/>
      <c r="AB126" s="3" t="str">
        <f t="shared" si="10"/>
        <v/>
      </c>
      <c r="AC126" s="3" t="str">
        <f t="shared" si="10"/>
        <v/>
      </c>
      <c r="AD126" s="3"/>
      <c r="AE126" s="3"/>
      <c r="AF126" s="3" t="str">
        <f t="shared" si="14"/>
        <v/>
      </c>
      <c r="AG126" s="3" t="str">
        <f t="shared" si="14"/>
        <v/>
      </c>
      <c r="AH126" s="3"/>
    </row>
    <row r="127" spans="1:34" x14ac:dyDescent="0.35">
      <c r="A127" s="11"/>
      <c r="B127" s="2"/>
      <c r="C127" s="13" t="str">
        <f>IFERROR(INDEX('Malta Loop Info'!$B$2:$Z$300,MATCH(I127,'Malta Loop Info'!$A$2:$A$300,0),MATCH($C$2,'Malta Loop Info'!$B$1:$Z$1,0)),"No Match")</f>
        <v>No Match</v>
      </c>
      <c r="D127" s="13" t="str">
        <f>IFERROR(INDEX('Malta Loop Info'!$B$2:$Z$300,MATCH(I127,'Malta Loop Info'!$A$2:$A$300,0),MATCH($D$2,'Malta Loop Info'!$B$1:$Z$1,0)),"No Port Info")</f>
        <v>No Port Info</v>
      </c>
      <c r="E127" s="13" t="str">
        <f t="shared" si="8"/>
        <v>No</v>
      </c>
      <c r="F127" s="13" t="str">
        <f t="shared" si="9"/>
        <v>No Match</v>
      </c>
      <c r="G127" s="13" t="str">
        <f>IFERROR(INDEX('Malta Loop Info'!$B$2:$Z$300,MATCH(I127,'Malta Loop Info'!$A$2:$A$300,0),MATCH($G$2,'Malta Loop Info'!$B$1:$Z$1,0)),"No Cust ID")</f>
        <v>No Cust ID</v>
      </c>
      <c r="H127" s="4"/>
      <c r="I127" s="3"/>
      <c r="J127" s="3"/>
      <c r="K127" s="14"/>
      <c r="L127" s="3"/>
      <c r="M127" s="3"/>
      <c r="N127" s="3"/>
      <c r="O127" s="3"/>
      <c r="P127" s="3" t="str">
        <f t="shared" si="11"/>
        <v/>
      </c>
      <c r="Q127" s="3" t="str">
        <f t="shared" si="11"/>
        <v/>
      </c>
      <c r="R127" s="3"/>
      <c r="S127" s="3"/>
      <c r="T127" s="3" t="str">
        <f t="shared" si="12"/>
        <v/>
      </c>
      <c r="U127" s="3" t="str">
        <f t="shared" si="12"/>
        <v/>
      </c>
      <c r="V127" s="3"/>
      <c r="W127" s="3"/>
      <c r="X127" s="3" t="str">
        <f t="shared" si="13"/>
        <v/>
      </c>
      <c r="Y127" s="3" t="str">
        <f t="shared" si="13"/>
        <v/>
      </c>
      <c r="Z127" s="3"/>
      <c r="AA127" s="3"/>
      <c r="AB127" s="3" t="str">
        <f t="shared" si="10"/>
        <v/>
      </c>
      <c r="AC127" s="3" t="str">
        <f t="shared" si="10"/>
        <v/>
      </c>
      <c r="AD127" s="3"/>
      <c r="AE127" s="3"/>
      <c r="AF127" s="3" t="str">
        <f t="shared" si="14"/>
        <v/>
      </c>
      <c r="AG127" s="3" t="str">
        <f t="shared" si="14"/>
        <v/>
      </c>
      <c r="AH127" s="3"/>
    </row>
    <row r="128" spans="1:34" x14ac:dyDescent="0.35">
      <c r="A128" s="11"/>
      <c r="B128" s="2"/>
      <c r="C128" s="13" t="str">
        <f>IFERROR(INDEX('Malta Loop Info'!$B$2:$Z$300,MATCH(I128,'Malta Loop Info'!$A$2:$A$300,0),MATCH($C$2,'Malta Loop Info'!$B$1:$Z$1,0)),"No Match")</f>
        <v>No Match</v>
      </c>
      <c r="D128" s="13" t="str">
        <f>IFERROR(INDEX('Malta Loop Info'!$B$2:$Z$300,MATCH(I128,'Malta Loop Info'!$A$2:$A$300,0),MATCH($D$2,'Malta Loop Info'!$B$1:$Z$1,0)),"No Port Info")</f>
        <v>No Port Info</v>
      </c>
      <c r="E128" s="13" t="str">
        <f t="shared" si="8"/>
        <v>No</v>
      </c>
      <c r="F128" s="13" t="str">
        <f t="shared" si="9"/>
        <v>No Match</v>
      </c>
      <c r="G128" s="13" t="str">
        <f>IFERROR(INDEX('Malta Loop Info'!$B$2:$Z$300,MATCH(I128,'Malta Loop Info'!$A$2:$A$300,0),MATCH($G$2,'Malta Loop Info'!$B$1:$Z$1,0)),"No Cust ID")</f>
        <v>No Cust ID</v>
      </c>
      <c r="H128" s="4"/>
      <c r="I128" s="3"/>
      <c r="J128" s="3"/>
      <c r="K128" s="14"/>
      <c r="L128" s="3"/>
      <c r="M128" s="3"/>
      <c r="N128" s="3"/>
      <c r="O128" s="3"/>
      <c r="P128" s="3" t="str">
        <f t="shared" si="11"/>
        <v/>
      </c>
      <c r="Q128" s="3" t="str">
        <f t="shared" si="11"/>
        <v/>
      </c>
      <c r="R128" s="3"/>
      <c r="S128" s="3"/>
      <c r="T128" s="3" t="str">
        <f t="shared" si="12"/>
        <v/>
      </c>
      <c r="U128" s="3" t="str">
        <f t="shared" si="12"/>
        <v/>
      </c>
      <c r="V128" s="3"/>
      <c r="W128" s="3"/>
      <c r="X128" s="3" t="str">
        <f t="shared" si="13"/>
        <v/>
      </c>
      <c r="Y128" s="3" t="str">
        <f t="shared" si="13"/>
        <v/>
      </c>
      <c r="Z128" s="3"/>
      <c r="AA128" s="3"/>
      <c r="AB128" s="3" t="str">
        <f t="shared" si="10"/>
        <v/>
      </c>
      <c r="AC128" s="3" t="str">
        <f t="shared" si="10"/>
        <v/>
      </c>
      <c r="AD128" s="3"/>
      <c r="AE128" s="3"/>
      <c r="AF128" s="3" t="str">
        <f t="shared" si="14"/>
        <v/>
      </c>
      <c r="AG128" s="3" t="str">
        <f t="shared" si="14"/>
        <v/>
      </c>
      <c r="AH128" s="3"/>
    </row>
    <row r="129" spans="1:34" x14ac:dyDescent="0.35">
      <c r="A129" s="11"/>
      <c r="B129" s="2"/>
      <c r="C129" s="13" t="str">
        <f>IFERROR(INDEX('Malta Loop Info'!$B$2:$Z$300,MATCH(I129,'Malta Loop Info'!$A$2:$A$300,0),MATCH($C$2,'Malta Loop Info'!$B$1:$Z$1,0)),"No Match")</f>
        <v>No Match</v>
      </c>
      <c r="D129" s="13" t="str">
        <f>IFERROR(INDEX('Malta Loop Info'!$B$2:$Z$300,MATCH(I129,'Malta Loop Info'!$A$2:$A$300,0),MATCH($D$2,'Malta Loop Info'!$B$1:$Z$1,0)),"No Port Info")</f>
        <v>No Port Info</v>
      </c>
      <c r="E129" s="13" t="str">
        <f t="shared" si="8"/>
        <v>No</v>
      </c>
      <c r="F129" s="13" t="str">
        <f t="shared" si="9"/>
        <v>No Match</v>
      </c>
      <c r="G129" s="13" t="str">
        <f>IFERROR(INDEX('Malta Loop Info'!$B$2:$Z$300,MATCH(I129,'Malta Loop Info'!$A$2:$A$300,0),MATCH($G$2,'Malta Loop Info'!$B$1:$Z$1,0)),"No Cust ID")</f>
        <v>No Cust ID</v>
      </c>
      <c r="H129" s="4"/>
      <c r="I129" s="3"/>
      <c r="J129" s="3"/>
      <c r="K129" s="14"/>
      <c r="L129" s="3"/>
      <c r="M129" s="3"/>
      <c r="N129" s="3"/>
      <c r="O129" s="3"/>
      <c r="P129" s="3" t="str">
        <f t="shared" si="11"/>
        <v/>
      </c>
      <c r="Q129" s="3" t="str">
        <f t="shared" si="11"/>
        <v/>
      </c>
      <c r="R129" s="3"/>
      <c r="S129" s="3"/>
      <c r="T129" s="3" t="str">
        <f t="shared" si="12"/>
        <v/>
      </c>
      <c r="U129" s="3" t="str">
        <f t="shared" si="12"/>
        <v/>
      </c>
      <c r="V129" s="3"/>
      <c r="W129" s="3"/>
      <c r="X129" s="3" t="str">
        <f t="shared" si="13"/>
        <v/>
      </c>
      <c r="Y129" s="3" t="str">
        <f t="shared" si="13"/>
        <v/>
      </c>
      <c r="Z129" s="3"/>
      <c r="AA129" s="3"/>
      <c r="AB129" s="3" t="str">
        <f t="shared" si="10"/>
        <v/>
      </c>
      <c r="AC129" s="3" t="str">
        <f t="shared" si="10"/>
        <v/>
      </c>
      <c r="AD129" s="3"/>
      <c r="AE129" s="3"/>
      <c r="AF129" s="3" t="str">
        <f t="shared" si="14"/>
        <v/>
      </c>
      <c r="AG129" s="3" t="str">
        <f t="shared" si="14"/>
        <v/>
      </c>
      <c r="AH129" s="3"/>
    </row>
    <row r="130" spans="1:34" x14ac:dyDescent="0.35">
      <c r="A130" s="11"/>
      <c r="B130" s="2"/>
      <c r="C130" s="13" t="str">
        <f>IFERROR(INDEX('Malta Loop Info'!$B$2:$Z$300,MATCH(I130,'Malta Loop Info'!$A$2:$A$300,0),MATCH($C$2,'Malta Loop Info'!$B$1:$Z$1,0)),"No Match")</f>
        <v>No Match</v>
      </c>
      <c r="D130" s="13" t="str">
        <f>IFERROR(INDEX('Malta Loop Info'!$B$2:$Z$300,MATCH(I130,'Malta Loop Info'!$A$2:$A$300,0),MATCH($D$2,'Malta Loop Info'!$B$1:$Z$1,0)),"No Port Info")</f>
        <v>No Port Info</v>
      </c>
      <c r="E130" s="13" t="str">
        <f t="shared" si="8"/>
        <v>No</v>
      </c>
      <c r="F130" s="13" t="str">
        <f t="shared" si="9"/>
        <v>No Match</v>
      </c>
      <c r="G130" s="13" t="str">
        <f>IFERROR(INDEX('Malta Loop Info'!$B$2:$Z$300,MATCH(I130,'Malta Loop Info'!$A$2:$A$300,0),MATCH($G$2,'Malta Loop Info'!$B$1:$Z$1,0)),"No Cust ID")</f>
        <v>No Cust ID</v>
      </c>
      <c r="H130" s="4"/>
      <c r="I130" s="3"/>
      <c r="J130" s="3"/>
      <c r="K130" s="14"/>
      <c r="L130" s="3"/>
      <c r="M130" s="3"/>
      <c r="N130" s="3"/>
      <c r="O130" s="3"/>
      <c r="P130" s="3" t="str">
        <f t="shared" si="11"/>
        <v/>
      </c>
      <c r="Q130" s="3" t="str">
        <f t="shared" si="11"/>
        <v/>
      </c>
      <c r="R130" s="3"/>
      <c r="S130" s="3"/>
      <c r="T130" s="3" t="str">
        <f t="shared" si="12"/>
        <v/>
      </c>
      <c r="U130" s="3" t="str">
        <f t="shared" si="12"/>
        <v/>
      </c>
      <c r="V130" s="3"/>
      <c r="W130" s="3"/>
      <c r="X130" s="3" t="str">
        <f t="shared" si="13"/>
        <v/>
      </c>
      <c r="Y130" s="3" t="str">
        <f t="shared" si="13"/>
        <v/>
      </c>
      <c r="Z130" s="3"/>
      <c r="AA130" s="3"/>
      <c r="AB130" s="3" t="str">
        <f t="shared" si="10"/>
        <v/>
      </c>
      <c r="AC130" s="3" t="str">
        <f t="shared" si="10"/>
        <v/>
      </c>
      <c r="AD130" s="3"/>
      <c r="AE130" s="3"/>
      <c r="AF130" s="3" t="str">
        <f t="shared" si="14"/>
        <v/>
      </c>
      <c r="AG130" s="3" t="str">
        <f t="shared" si="14"/>
        <v/>
      </c>
      <c r="AH130" s="3"/>
    </row>
    <row r="131" spans="1:34" x14ac:dyDescent="0.35">
      <c r="A131" s="11"/>
      <c r="B131" s="2"/>
      <c r="C131" s="13" t="str">
        <f>IFERROR(INDEX('Malta Loop Info'!$B$2:$Z$300,MATCH(I131,'Malta Loop Info'!$A$2:$A$300,0),MATCH($C$2,'Malta Loop Info'!$B$1:$Z$1,0)),"No Match")</f>
        <v>No Match</v>
      </c>
      <c r="D131" s="13" t="str">
        <f>IFERROR(INDEX('Malta Loop Info'!$B$2:$Z$300,MATCH(I131,'Malta Loop Info'!$A$2:$A$300,0),MATCH($D$2,'Malta Loop Info'!$B$1:$Z$1,0)),"No Port Info")</f>
        <v>No Port Info</v>
      </c>
      <c r="E131" s="13" t="str">
        <f t="shared" si="8"/>
        <v>No</v>
      </c>
      <c r="F131" s="13" t="str">
        <f t="shared" si="9"/>
        <v>No Match</v>
      </c>
      <c r="G131" s="13" t="str">
        <f>IFERROR(INDEX('Malta Loop Info'!$B$2:$Z$300,MATCH(I131,'Malta Loop Info'!$A$2:$A$300,0),MATCH($G$2,'Malta Loop Info'!$B$1:$Z$1,0)),"No Cust ID")</f>
        <v>No Cust ID</v>
      </c>
      <c r="H131" s="4"/>
      <c r="I131" s="3"/>
      <c r="J131" s="3"/>
      <c r="K131" s="14"/>
      <c r="L131" s="3"/>
      <c r="M131" s="3"/>
      <c r="N131" s="3"/>
      <c r="O131" s="3"/>
      <c r="P131" s="3" t="str">
        <f t="shared" si="11"/>
        <v/>
      </c>
      <c r="Q131" s="3" t="str">
        <f t="shared" si="11"/>
        <v/>
      </c>
      <c r="R131" s="3"/>
      <c r="S131" s="3"/>
      <c r="T131" s="3" t="str">
        <f t="shared" si="12"/>
        <v/>
      </c>
      <c r="U131" s="3" t="str">
        <f t="shared" si="12"/>
        <v/>
      </c>
      <c r="V131" s="3"/>
      <c r="W131" s="3"/>
      <c r="X131" s="3" t="str">
        <f t="shared" si="13"/>
        <v/>
      </c>
      <c r="Y131" s="3" t="str">
        <f t="shared" si="13"/>
        <v/>
      </c>
      <c r="Z131" s="3"/>
      <c r="AA131" s="3"/>
      <c r="AB131" s="3" t="str">
        <f t="shared" si="10"/>
        <v/>
      </c>
      <c r="AC131" s="3" t="str">
        <f t="shared" si="10"/>
        <v/>
      </c>
      <c r="AD131" s="3"/>
      <c r="AE131" s="3"/>
      <c r="AF131" s="3" t="str">
        <f t="shared" si="14"/>
        <v/>
      </c>
      <c r="AG131" s="3" t="str">
        <f t="shared" si="14"/>
        <v/>
      </c>
      <c r="AH131" s="3"/>
    </row>
    <row r="132" spans="1:34" x14ac:dyDescent="0.35">
      <c r="A132" s="11"/>
      <c r="B132" s="2"/>
      <c r="C132" s="13" t="str">
        <f>IFERROR(INDEX('Malta Loop Info'!$B$2:$Z$300,MATCH(I132,'Malta Loop Info'!$A$2:$A$300,0),MATCH($C$2,'Malta Loop Info'!$B$1:$Z$1,0)),"No Match")</f>
        <v>No Match</v>
      </c>
      <c r="D132" s="13" t="str">
        <f>IFERROR(INDEX('Malta Loop Info'!$B$2:$Z$300,MATCH(I132,'Malta Loop Info'!$A$2:$A$300,0),MATCH($D$2,'Malta Loop Info'!$B$1:$Z$1,0)),"No Port Info")</f>
        <v>No Port Info</v>
      </c>
      <c r="E132" s="13" t="str">
        <f t="shared" ref="E132:E195" si="15">IFERROR(IF(C132=J132,"Yes","No"),"Not Found")</f>
        <v>No</v>
      </c>
      <c r="F132" s="13" t="str">
        <f t="shared" ref="F132:F195" si="16">IFERROR(IF(D132=L132,"Match","No Match"),"No Port")</f>
        <v>No Match</v>
      </c>
      <c r="G132" s="13" t="str">
        <f>IFERROR(INDEX('Malta Loop Info'!$B$2:$Z$300,MATCH(I132,'Malta Loop Info'!$A$2:$A$300,0),MATCH($G$2,'Malta Loop Info'!$B$1:$Z$1,0)),"No Cust ID")</f>
        <v>No Cust ID</v>
      </c>
      <c r="H132" s="4"/>
      <c r="I132" s="3"/>
      <c r="J132" s="3"/>
      <c r="K132" s="14"/>
      <c r="L132" s="3"/>
      <c r="M132" s="3"/>
      <c r="N132" s="3"/>
      <c r="O132" s="3"/>
      <c r="P132" s="3" t="str">
        <f t="shared" si="11"/>
        <v/>
      </c>
      <c r="Q132" s="3" t="str">
        <f t="shared" si="11"/>
        <v/>
      </c>
      <c r="R132" s="3"/>
      <c r="S132" s="3"/>
      <c r="T132" s="3" t="str">
        <f t="shared" si="12"/>
        <v/>
      </c>
      <c r="U132" s="3" t="str">
        <f t="shared" si="12"/>
        <v/>
      </c>
      <c r="V132" s="3"/>
      <c r="W132" s="3"/>
      <c r="X132" s="3" t="str">
        <f t="shared" si="13"/>
        <v/>
      </c>
      <c r="Y132" s="3" t="str">
        <f t="shared" si="13"/>
        <v/>
      </c>
      <c r="Z132" s="3"/>
      <c r="AA132" s="3"/>
      <c r="AB132" s="3" t="str">
        <f t="shared" si="10"/>
        <v/>
      </c>
      <c r="AC132" s="3" t="str">
        <f t="shared" si="10"/>
        <v/>
      </c>
      <c r="AD132" s="3"/>
      <c r="AE132" s="3"/>
      <c r="AF132" s="3" t="str">
        <f t="shared" si="14"/>
        <v/>
      </c>
      <c r="AG132" s="3" t="str">
        <f t="shared" si="14"/>
        <v/>
      </c>
      <c r="AH132" s="3"/>
    </row>
    <row r="133" spans="1:34" x14ac:dyDescent="0.35">
      <c r="A133" s="11"/>
      <c r="B133" s="2"/>
      <c r="C133" s="13" t="str">
        <f>IFERROR(INDEX('Malta Loop Info'!$B$2:$Z$300,MATCH(I133,'Malta Loop Info'!$A$2:$A$300,0),MATCH($C$2,'Malta Loop Info'!$B$1:$Z$1,0)),"No Match")</f>
        <v>No Match</v>
      </c>
      <c r="D133" s="13" t="str">
        <f>IFERROR(INDEX('Malta Loop Info'!$B$2:$Z$300,MATCH(I133,'Malta Loop Info'!$A$2:$A$300,0),MATCH($D$2,'Malta Loop Info'!$B$1:$Z$1,0)),"No Port Info")</f>
        <v>No Port Info</v>
      </c>
      <c r="E133" s="13" t="str">
        <f t="shared" si="15"/>
        <v>No</v>
      </c>
      <c r="F133" s="13" t="str">
        <f t="shared" si="16"/>
        <v>No Match</v>
      </c>
      <c r="G133" s="13" t="str">
        <f>IFERROR(INDEX('Malta Loop Info'!$B$2:$Z$300,MATCH(I133,'Malta Loop Info'!$A$2:$A$300,0),MATCH($G$2,'Malta Loop Info'!$B$1:$Z$1,0)),"No Cust ID")</f>
        <v>No Cust ID</v>
      </c>
      <c r="H133" s="4"/>
      <c r="I133" s="3"/>
      <c r="J133" s="3"/>
      <c r="K133" s="14"/>
      <c r="L133" s="3"/>
      <c r="M133" s="3"/>
      <c r="N133" s="3"/>
      <c r="O133" s="3"/>
      <c r="P133" s="3" t="str">
        <f t="shared" si="11"/>
        <v/>
      </c>
      <c r="Q133" s="3" t="str">
        <f t="shared" si="11"/>
        <v/>
      </c>
      <c r="R133" s="3"/>
      <c r="S133" s="3"/>
      <c r="T133" s="3" t="str">
        <f t="shared" si="12"/>
        <v/>
      </c>
      <c r="U133" s="3" t="str">
        <f t="shared" si="12"/>
        <v/>
      </c>
      <c r="V133" s="3"/>
      <c r="W133" s="3"/>
      <c r="X133" s="3" t="str">
        <f t="shared" si="13"/>
        <v/>
      </c>
      <c r="Y133" s="3" t="str">
        <f t="shared" si="13"/>
        <v/>
      </c>
      <c r="Z133" s="3"/>
      <c r="AA133" s="3"/>
      <c r="AB133" s="3" t="str">
        <f t="shared" si="10"/>
        <v/>
      </c>
      <c r="AC133" s="3" t="str">
        <f t="shared" si="10"/>
        <v/>
      </c>
      <c r="AD133" s="3"/>
      <c r="AE133" s="3"/>
      <c r="AF133" s="3" t="str">
        <f t="shared" si="14"/>
        <v/>
      </c>
      <c r="AG133" s="3" t="str">
        <f t="shared" si="14"/>
        <v/>
      </c>
      <c r="AH133" s="3"/>
    </row>
    <row r="134" spans="1:34" x14ac:dyDescent="0.35">
      <c r="A134" s="11"/>
      <c r="B134" s="2"/>
      <c r="C134" s="13" t="str">
        <f>IFERROR(INDEX('Malta Loop Info'!$B$2:$Z$300,MATCH(I134,'Malta Loop Info'!$A$2:$A$300,0),MATCH($C$2,'Malta Loop Info'!$B$1:$Z$1,0)),"No Match")</f>
        <v>No Match</v>
      </c>
      <c r="D134" s="13" t="str">
        <f>IFERROR(INDEX('Malta Loop Info'!$B$2:$Z$300,MATCH(I134,'Malta Loop Info'!$A$2:$A$300,0),MATCH($D$2,'Malta Loop Info'!$B$1:$Z$1,0)),"No Port Info")</f>
        <v>No Port Info</v>
      </c>
      <c r="E134" s="13" t="str">
        <f t="shared" si="15"/>
        <v>No</v>
      </c>
      <c r="F134" s="13" t="str">
        <f t="shared" si="16"/>
        <v>No Match</v>
      </c>
      <c r="G134" s="13" t="str">
        <f>IFERROR(INDEX('Malta Loop Info'!$B$2:$Z$300,MATCH(I134,'Malta Loop Info'!$A$2:$A$300,0),MATCH($G$2,'Malta Loop Info'!$B$1:$Z$1,0)),"No Cust ID")</f>
        <v>No Cust ID</v>
      </c>
      <c r="H134" s="4"/>
      <c r="I134" s="3"/>
      <c r="J134" s="3"/>
      <c r="K134" s="14"/>
      <c r="L134" s="3"/>
      <c r="M134" s="3"/>
      <c r="N134" s="3"/>
      <c r="O134" s="3"/>
      <c r="P134" s="3" t="str">
        <f t="shared" si="11"/>
        <v/>
      </c>
      <c r="Q134" s="3" t="str">
        <f t="shared" si="11"/>
        <v/>
      </c>
      <c r="R134" s="3"/>
      <c r="S134" s="3"/>
      <c r="T134" s="3" t="str">
        <f t="shared" si="12"/>
        <v/>
      </c>
      <c r="U134" s="3" t="str">
        <f t="shared" si="12"/>
        <v/>
      </c>
      <c r="V134" s="3"/>
      <c r="W134" s="3"/>
      <c r="X134" s="3" t="str">
        <f t="shared" si="13"/>
        <v/>
      </c>
      <c r="Y134" s="3" t="str">
        <f t="shared" si="13"/>
        <v/>
      </c>
      <c r="Z134" s="3"/>
      <c r="AA134" s="3"/>
      <c r="AB134" s="3" t="str">
        <f t="shared" si="10"/>
        <v/>
      </c>
      <c r="AC134" s="3" t="str">
        <f t="shared" si="10"/>
        <v/>
      </c>
      <c r="AD134" s="3"/>
      <c r="AE134" s="3"/>
      <c r="AF134" s="3" t="str">
        <f t="shared" si="14"/>
        <v/>
      </c>
      <c r="AG134" s="3" t="str">
        <f t="shared" si="14"/>
        <v/>
      </c>
      <c r="AH134" s="3"/>
    </row>
    <row r="135" spans="1:34" x14ac:dyDescent="0.35">
      <c r="A135" s="11"/>
      <c r="B135" s="2"/>
      <c r="C135" s="13" t="str">
        <f>IFERROR(INDEX('Malta Loop Info'!$B$2:$Z$300,MATCH(I135,'Malta Loop Info'!$A$2:$A$300,0),MATCH($C$2,'Malta Loop Info'!$B$1:$Z$1,0)),"No Match")</f>
        <v>No Match</v>
      </c>
      <c r="D135" s="13" t="str">
        <f>IFERROR(INDEX('Malta Loop Info'!$B$2:$Z$300,MATCH(I135,'Malta Loop Info'!$A$2:$A$300,0),MATCH($D$2,'Malta Loop Info'!$B$1:$Z$1,0)),"No Port Info")</f>
        <v>No Port Info</v>
      </c>
      <c r="E135" s="13" t="str">
        <f t="shared" si="15"/>
        <v>No</v>
      </c>
      <c r="F135" s="13" t="str">
        <f t="shared" si="16"/>
        <v>No Match</v>
      </c>
      <c r="G135" s="13" t="str">
        <f>IFERROR(INDEX('Malta Loop Info'!$B$2:$Z$300,MATCH(I135,'Malta Loop Info'!$A$2:$A$300,0),MATCH($G$2,'Malta Loop Info'!$B$1:$Z$1,0)),"No Cust ID")</f>
        <v>No Cust ID</v>
      </c>
      <c r="H135" s="4"/>
      <c r="I135" s="3"/>
      <c r="J135" s="3"/>
      <c r="K135" s="14"/>
      <c r="L135" s="3"/>
      <c r="M135" s="3"/>
      <c r="N135" s="3"/>
      <c r="O135" s="3"/>
      <c r="P135" s="3" t="str">
        <f t="shared" si="11"/>
        <v/>
      </c>
      <c r="Q135" s="3" t="str">
        <f t="shared" si="11"/>
        <v/>
      </c>
      <c r="R135" s="3"/>
      <c r="S135" s="3"/>
      <c r="T135" s="3" t="str">
        <f t="shared" si="12"/>
        <v/>
      </c>
      <c r="U135" s="3" t="str">
        <f t="shared" si="12"/>
        <v/>
      </c>
      <c r="V135" s="3"/>
      <c r="W135" s="3"/>
      <c r="X135" s="3" t="str">
        <f t="shared" si="13"/>
        <v/>
      </c>
      <c r="Y135" s="3" t="str">
        <f t="shared" si="13"/>
        <v/>
      </c>
      <c r="Z135" s="3"/>
      <c r="AA135" s="3"/>
      <c r="AB135" s="3" t="str">
        <f t="shared" si="10"/>
        <v/>
      </c>
      <c r="AC135" s="3" t="str">
        <f t="shared" si="10"/>
        <v/>
      </c>
      <c r="AD135" s="3"/>
      <c r="AE135" s="3"/>
      <c r="AF135" s="3" t="str">
        <f t="shared" si="14"/>
        <v/>
      </c>
      <c r="AG135" s="3" t="str">
        <f t="shared" si="14"/>
        <v/>
      </c>
      <c r="AH135" s="3"/>
    </row>
    <row r="136" spans="1:34" x14ac:dyDescent="0.35">
      <c r="A136" s="11"/>
      <c r="B136" s="2"/>
      <c r="C136" s="13" t="str">
        <f>IFERROR(INDEX('Malta Loop Info'!$B$2:$Z$300,MATCH(I136,'Malta Loop Info'!$A$2:$A$300,0),MATCH($C$2,'Malta Loop Info'!$B$1:$Z$1,0)),"No Match")</f>
        <v>No Match</v>
      </c>
      <c r="D136" s="13" t="str">
        <f>IFERROR(INDEX('Malta Loop Info'!$B$2:$Z$300,MATCH(I136,'Malta Loop Info'!$A$2:$A$300,0),MATCH($D$2,'Malta Loop Info'!$B$1:$Z$1,0)),"No Port Info")</f>
        <v>No Port Info</v>
      </c>
      <c r="E136" s="13" t="str">
        <f t="shared" si="15"/>
        <v>No</v>
      </c>
      <c r="F136" s="13" t="str">
        <f t="shared" si="16"/>
        <v>No Match</v>
      </c>
      <c r="G136" s="13" t="str">
        <f>IFERROR(INDEX('Malta Loop Info'!$B$2:$Z$300,MATCH(I136,'Malta Loop Info'!$A$2:$A$300,0),MATCH($G$2,'Malta Loop Info'!$B$1:$Z$1,0)),"No Cust ID")</f>
        <v>No Cust ID</v>
      </c>
      <c r="H136" s="4"/>
      <c r="I136" s="3"/>
      <c r="J136" s="3"/>
      <c r="K136" s="14"/>
      <c r="L136" s="3"/>
      <c r="M136" s="3"/>
      <c r="N136" s="3"/>
      <c r="O136" s="3"/>
      <c r="P136" s="3" t="str">
        <f t="shared" si="11"/>
        <v/>
      </c>
      <c r="Q136" s="3" t="str">
        <f t="shared" si="11"/>
        <v/>
      </c>
      <c r="R136" s="3"/>
      <c r="S136" s="3"/>
      <c r="T136" s="3" t="str">
        <f t="shared" si="12"/>
        <v/>
      </c>
      <c r="U136" s="3" t="str">
        <f t="shared" si="12"/>
        <v/>
      </c>
      <c r="V136" s="3"/>
      <c r="W136" s="3"/>
      <c r="X136" s="3" t="str">
        <f t="shared" si="13"/>
        <v/>
      </c>
      <c r="Y136" s="3" t="str">
        <f t="shared" si="13"/>
        <v/>
      </c>
      <c r="Z136" s="3"/>
      <c r="AA136" s="3"/>
      <c r="AB136" s="3" t="str">
        <f t="shared" si="10"/>
        <v/>
      </c>
      <c r="AC136" s="3" t="str">
        <f t="shared" si="10"/>
        <v/>
      </c>
      <c r="AD136" s="3"/>
      <c r="AE136" s="3"/>
      <c r="AF136" s="3" t="str">
        <f t="shared" si="14"/>
        <v/>
      </c>
      <c r="AG136" s="3" t="str">
        <f t="shared" si="14"/>
        <v/>
      </c>
      <c r="AH136" s="3"/>
    </row>
    <row r="137" spans="1:34" x14ac:dyDescent="0.35">
      <c r="A137" s="11"/>
      <c r="B137" s="2"/>
      <c r="C137" s="13" t="str">
        <f>IFERROR(INDEX('Malta Loop Info'!$B$2:$Z$300,MATCH(I137,'Malta Loop Info'!$A$2:$A$300,0),MATCH($C$2,'Malta Loop Info'!$B$1:$Z$1,0)),"No Match")</f>
        <v>No Match</v>
      </c>
      <c r="D137" s="13" t="str">
        <f>IFERROR(INDEX('Malta Loop Info'!$B$2:$Z$300,MATCH(I137,'Malta Loop Info'!$A$2:$A$300,0),MATCH($D$2,'Malta Loop Info'!$B$1:$Z$1,0)),"No Port Info")</f>
        <v>No Port Info</v>
      </c>
      <c r="E137" s="13" t="str">
        <f t="shared" si="15"/>
        <v>No</v>
      </c>
      <c r="F137" s="13" t="str">
        <f t="shared" si="16"/>
        <v>No Match</v>
      </c>
      <c r="G137" s="13" t="str">
        <f>IFERROR(INDEX('Malta Loop Info'!$B$2:$Z$300,MATCH(I137,'Malta Loop Info'!$A$2:$A$300,0),MATCH($G$2,'Malta Loop Info'!$B$1:$Z$1,0)),"No Cust ID")</f>
        <v>No Cust ID</v>
      </c>
      <c r="H137" s="4"/>
      <c r="I137" s="3"/>
      <c r="J137" s="3"/>
      <c r="K137" s="14"/>
      <c r="L137" s="3"/>
      <c r="M137" s="3"/>
      <c r="N137" s="3"/>
      <c r="O137" s="3"/>
      <c r="P137" s="3" t="str">
        <f t="shared" si="11"/>
        <v/>
      </c>
      <c r="Q137" s="3" t="str">
        <f t="shared" si="11"/>
        <v/>
      </c>
      <c r="R137" s="3"/>
      <c r="S137" s="3"/>
      <c r="T137" s="3" t="str">
        <f t="shared" si="12"/>
        <v/>
      </c>
      <c r="U137" s="3" t="str">
        <f t="shared" si="12"/>
        <v/>
      </c>
      <c r="V137" s="3"/>
      <c r="W137" s="3"/>
      <c r="X137" s="3" t="str">
        <f t="shared" si="13"/>
        <v/>
      </c>
      <c r="Y137" s="3" t="str">
        <f t="shared" si="13"/>
        <v/>
      </c>
      <c r="Z137" s="3"/>
      <c r="AA137" s="3"/>
      <c r="AB137" s="3" t="str">
        <f t="shared" si="10"/>
        <v/>
      </c>
      <c r="AC137" s="3" t="str">
        <f t="shared" si="10"/>
        <v/>
      </c>
      <c r="AD137" s="3"/>
      <c r="AE137" s="3"/>
      <c r="AF137" s="3" t="str">
        <f t="shared" si="14"/>
        <v/>
      </c>
      <c r="AG137" s="3" t="str">
        <f t="shared" si="14"/>
        <v/>
      </c>
      <c r="AH137" s="3"/>
    </row>
    <row r="138" spans="1:34" x14ac:dyDescent="0.35">
      <c r="A138" s="11"/>
      <c r="B138" s="2"/>
      <c r="C138" s="13" t="str">
        <f>IFERROR(INDEX('Malta Loop Info'!$B$2:$Z$300,MATCH(I138,'Malta Loop Info'!$A$2:$A$300,0),MATCH($C$2,'Malta Loop Info'!$B$1:$Z$1,0)),"No Match")</f>
        <v>No Match</v>
      </c>
      <c r="D138" s="13" t="str">
        <f>IFERROR(INDEX('Malta Loop Info'!$B$2:$Z$300,MATCH(I138,'Malta Loop Info'!$A$2:$A$300,0),MATCH($D$2,'Malta Loop Info'!$B$1:$Z$1,0)),"No Port Info")</f>
        <v>No Port Info</v>
      </c>
      <c r="E138" s="13" t="str">
        <f t="shared" si="15"/>
        <v>No</v>
      </c>
      <c r="F138" s="13" t="str">
        <f t="shared" si="16"/>
        <v>No Match</v>
      </c>
      <c r="G138" s="13" t="str">
        <f>IFERROR(INDEX('Malta Loop Info'!$B$2:$Z$300,MATCH(I138,'Malta Loop Info'!$A$2:$A$300,0),MATCH($G$2,'Malta Loop Info'!$B$1:$Z$1,0)),"No Cust ID")</f>
        <v>No Cust ID</v>
      </c>
      <c r="H138" s="4"/>
      <c r="I138" s="3"/>
      <c r="J138" s="3"/>
      <c r="K138" s="14"/>
      <c r="L138" s="3"/>
      <c r="M138" s="3"/>
      <c r="N138" s="3"/>
      <c r="O138" s="3"/>
      <c r="P138" s="3" t="str">
        <f t="shared" si="11"/>
        <v/>
      </c>
      <c r="Q138" s="3" t="str">
        <f t="shared" si="11"/>
        <v/>
      </c>
      <c r="R138" s="3"/>
      <c r="S138" s="3"/>
      <c r="T138" s="3" t="str">
        <f t="shared" si="12"/>
        <v/>
      </c>
      <c r="U138" s="3" t="str">
        <f t="shared" si="12"/>
        <v/>
      </c>
      <c r="V138" s="3"/>
      <c r="W138" s="3"/>
      <c r="X138" s="3" t="str">
        <f t="shared" si="13"/>
        <v/>
      </c>
      <c r="Y138" s="3" t="str">
        <f t="shared" si="13"/>
        <v/>
      </c>
      <c r="Z138" s="3"/>
      <c r="AA138" s="3"/>
      <c r="AB138" s="3" t="str">
        <f t="shared" si="10"/>
        <v/>
      </c>
      <c r="AC138" s="3" t="str">
        <f t="shared" si="10"/>
        <v/>
      </c>
      <c r="AD138" s="3"/>
      <c r="AE138" s="3"/>
      <c r="AF138" s="3" t="str">
        <f t="shared" si="14"/>
        <v/>
      </c>
      <c r="AG138" s="3" t="str">
        <f t="shared" si="14"/>
        <v/>
      </c>
      <c r="AH138" s="3"/>
    </row>
    <row r="139" spans="1:34" x14ac:dyDescent="0.35">
      <c r="A139" s="11"/>
      <c r="B139" s="2"/>
      <c r="C139" s="13" t="str">
        <f>IFERROR(INDEX('Malta Loop Info'!$B$2:$Z$300,MATCH(I139,'Malta Loop Info'!$A$2:$A$300,0),MATCH($C$2,'Malta Loop Info'!$B$1:$Z$1,0)),"No Match")</f>
        <v>No Match</v>
      </c>
      <c r="D139" s="13" t="str">
        <f>IFERROR(INDEX('Malta Loop Info'!$B$2:$Z$300,MATCH(I139,'Malta Loop Info'!$A$2:$A$300,0),MATCH($D$2,'Malta Loop Info'!$B$1:$Z$1,0)),"No Port Info")</f>
        <v>No Port Info</v>
      </c>
      <c r="E139" s="13" t="str">
        <f t="shared" si="15"/>
        <v>No</v>
      </c>
      <c r="F139" s="13" t="str">
        <f t="shared" si="16"/>
        <v>No Match</v>
      </c>
      <c r="G139" s="13" t="str">
        <f>IFERROR(INDEX('Malta Loop Info'!$B$2:$Z$300,MATCH(I139,'Malta Loop Info'!$A$2:$A$300,0),MATCH($G$2,'Malta Loop Info'!$B$1:$Z$1,0)),"No Cust ID")</f>
        <v>No Cust ID</v>
      </c>
      <c r="H139" s="4"/>
      <c r="I139" s="3"/>
      <c r="J139" s="3"/>
      <c r="K139" s="14"/>
      <c r="L139" s="3"/>
      <c r="M139" s="3"/>
      <c r="N139" s="3"/>
      <c r="O139" s="3"/>
      <c r="P139" s="3" t="str">
        <f t="shared" si="11"/>
        <v/>
      </c>
      <c r="Q139" s="3" t="str">
        <f t="shared" si="11"/>
        <v/>
      </c>
      <c r="R139" s="3"/>
      <c r="S139" s="3"/>
      <c r="T139" s="3" t="str">
        <f t="shared" si="12"/>
        <v/>
      </c>
      <c r="U139" s="3" t="str">
        <f t="shared" si="12"/>
        <v/>
      </c>
      <c r="V139" s="3"/>
      <c r="W139" s="3"/>
      <c r="X139" s="3" t="str">
        <f t="shared" si="13"/>
        <v/>
      </c>
      <c r="Y139" s="3" t="str">
        <f t="shared" si="13"/>
        <v/>
      </c>
      <c r="Z139" s="3"/>
      <c r="AA139" s="3"/>
      <c r="AB139" s="3" t="str">
        <f t="shared" si="10"/>
        <v/>
      </c>
      <c r="AC139" s="3" t="str">
        <f t="shared" si="10"/>
        <v/>
      </c>
      <c r="AD139" s="3"/>
      <c r="AE139" s="3"/>
      <c r="AF139" s="3" t="str">
        <f t="shared" si="14"/>
        <v/>
      </c>
      <c r="AG139" s="3" t="str">
        <f t="shared" si="14"/>
        <v/>
      </c>
      <c r="AH139" s="3"/>
    </row>
    <row r="140" spans="1:34" x14ac:dyDescent="0.35">
      <c r="A140" s="11"/>
      <c r="B140" s="2"/>
      <c r="C140" s="13" t="str">
        <f>IFERROR(INDEX('Malta Loop Info'!$B$2:$Z$300,MATCH(I140,'Malta Loop Info'!$A$2:$A$300,0),MATCH($C$2,'Malta Loop Info'!$B$1:$Z$1,0)),"No Match")</f>
        <v>No Match</v>
      </c>
      <c r="D140" s="13" t="str">
        <f>IFERROR(INDEX('Malta Loop Info'!$B$2:$Z$300,MATCH(I140,'Malta Loop Info'!$A$2:$A$300,0),MATCH($D$2,'Malta Loop Info'!$B$1:$Z$1,0)),"No Port Info")</f>
        <v>No Port Info</v>
      </c>
      <c r="E140" s="13" t="str">
        <f t="shared" si="15"/>
        <v>No</v>
      </c>
      <c r="F140" s="13" t="str">
        <f t="shared" si="16"/>
        <v>No Match</v>
      </c>
      <c r="G140" s="13" t="str">
        <f>IFERROR(INDEX('Malta Loop Info'!$B$2:$Z$300,MATCH(I140,'Malta Loop Info'!$A$2:$A$300,0),MATCH($G$2,'Malta Loop Info'!$B$1:$Z$1,0)),"No Cust ID")</f>
        <v>No Cust ID</v>
      </c>
      <c r="H140" s="4"/>
      <c r="I140" s="3"/>
      <c r="J140" s="3"/>
      <c r="K140" s="14"/>
      <c r="L140" s="3"/>
      <c r="M140" s="3"/>
      <c r="N140" s="3"/>
      <c r="O140" s="3"/>
      <c r="P140" s="3" t="str">
        <f t="shared" si="11"/>
        <v/>
      </c>
      <c r="Q140" s="3" t="str">
        <f t="shared" si="11"/>
        <v/>
      </c>
      <c r="R140" s="3"/>
      <c r="S140" s="3"/>
      <c r="T140" s="3" t="str">
        <f t="shared" si="12"/>
        <v/>
      </c>
      <c r="U140" s="3" t="str">
        <f t="shared" si="12"/>
        <v/>
      </c>
      <c r="V140" s="3"/>
      <c r="W140" s="3"/>
      <c r="X140" s="3" t="str">
        <f t="shared" si="13"/>
        <v/>
      </c>
      <c r="Y140" s="3" t="str">
        <f t="shared" si="13"/>
        <v/>
      </c>
      <c r="Z140" s="3"/>
      <c r="AA140" s="3"/>
      <c r="AB140" s="3" t="str">
        <f t="shared" si="10"/>
        <v/>
      </c>
      <c r="AC140" s="3" t="str">
        <f t="shared" si="10"/>
        <v/>
      </c>
      <c r="AD140" s="3"/>
      <c r="AE140" s="3"/>
      <c r="AF140" s="3" t="str">
        <f t="shared" si="14"/>
        <v/>
      </c>
      <c r="AG140" s="3" t="str">
        <f t="shared" si="14"/>
        <v/>
      </c>
      <c r="AH140" s="3"/>
    </row>
    <row r="141" spans="1:34" x14ac:dyDescent="0.35">
      <c r="A141" s="11"/>
      <c r="B141" s="2"/>
      <c r="C141" s="13" t="str">
        <f>IFERROR(INDEX('Malta Loop Info'!$B$2:$Z$300,MATCH(I141,'Malta Loop Info'!$A$2:$A$300,0),MATCH($C$2,'Malta Loop Info'!$B$1:$Z$1,0)),"No Match")</f>
        <v>No Match</v>
      </c>
      <c r="D141" s="13" t="str">
        <f>IFERROR(INDEX('Malta Loop Info'!$B$2:$Z$300,MATCH(I141,'Malta Loop Info'!$A$2:$A$300,0),MATCH($D$2,'Malta Loop Info'!$B$1:$Z$1,0)),"No Port Info")</f>
        <v>No Port Info</v>
      </c>
      <c r="E141" s="13" t="str">
        <f t="shared" si="15"/>
        <v>No</v>
      </c>
      <c r="F141" s="13" t="str">
        <f t="shared" si="16"/>
        <v>No Match</v>
      </c>
      <c r="G141" s="13" t="str">
        <f>IFERROR(INDEX('Malta Loop Info'!$B$2:$Z$300,MATCH(I141,'Malta Loop Info'!$A$2:$A$300,0),MATCH($G$2,'Malta Loop Info'!$B$1:$Z$1,0)),"No Cust ID")</f>
        <v>No Cust ID</v>
      </c>
      <c r="H141" s="4"/>
      <c r="I141" s="3"/>
      <c r="J141" s="3"/>
      <c r="K141" s="14"/>
      <c r="L141" s="3"/>
      <c r="M141" s="3"/>
      <c r="N141" s="3"/>
      <c r="O141" s="3"/>
      <c r="P141" s="3" t="str">
        <f t="shared" si="11"/>
        <v/>
      </c>
      <c r="Q141" s="3" t="str">
        <f t="shared" si="11"/>
        <v/>
      </c>
      <c r="R141" s="3"/>
      <c r="S141" s="3"/>
      <c r="T141" s="3" t="str">
        <f t="shared" si="12"/>
        <v/>
      </c>
      <c r="U141" s="3" t="str">
        <f t="shared" si="12"/>
        <v/>
      </c>
      <c r="V141" s="3"/>
      <c r="W141" s="3"/>
      <c r="X141" s="3" t="str">
        <f t="shared" si="13"/>
        <v/>
      </c>
      <c r="Y141" s="3" t="str">
        <f t="shared" si="13"/>
        <v/>
      </c>
      <c r="Z141" s="3"/>
      <c r="AA141" s="3"/>
      <c r="AB141" s="3" t="str">
        <f t="shared" si="10"/>
        <v/>
      </c>
      <c r="AC141" s="3" t="str">
        <f t="shared" si="10"/>
        <v/>
      </c>
      <c r="AD141" s="3"/>
      <c r="AE141" s="3"/>
      <c r="AF141" s="3" t="str">
        <f t="shared" si="14"/>
        <v/>
      </c>
      <c r="AG141" s="3" t="str">
        <f t="shared" si="14"/>
        <v/>
      </c>
      <c r="AH141" s="3"/>
    </row>
    <row r="142" spans="1:34" x14ac:dyDescent="0.35">
      <c r="A142" s="11"/>
      <c r="B142" s="2"/>
      <c r="C142" s="13" t="str">
        <f>IFERROR(INDEX('Malta Loop Info'!$B$2:$Z$300,MATCH(I142,'Malta Loop Info'!$A$2:$A$300,0),MATCH($C$2,'Malta Loop Info'!$B$1:$Z$1,0)),"No Match")</f>
        <v>No Match</v>
      </c>
      <c r="D142" s="13" t="str">
        <f>IFERROR(INDEX('Malta Loop Info'!$B$2:$Z$300,MATCH(I142,'Malta Loop Info'!$A$2:$A$300,0),MATCH($D$2,'Malta Loop Info'!$B$1:$Z$1,0)),"No Port Info")</f>
        <v>No Port Info</v>
      </c>
      <c r="E142" s="13" t="str">
        <f t="shared" si="15"/>
        <v>No</v>
      </c>
      <c r="F142" s="13" t="str">
        <f t="shared" si="16"/>
        <v>No Match</v>
      </c>
      <c r="G142" s="13" t="str">
        <f>IFERROR(INDEX('Malta Loop Info'!$B$2:$Z$300,MATCH(I142,'Malta Loop Info'!$A$2:$A$300,0),MATCH($G$2,'Malta Loop Info'!$B$1:$Z$1,0)),"No Cust ID")</f>
        <v>No Cust ID</v>
      </c>
      <c r="H142" s="4"/>
      <c r="I142" s="3"/>
      <c r="J142" s="3"/>
      <c r="K142" s="14"/>
      <c r="L142" s="3"/>
      <c r="M142" s="3"/>
      <c r="N142" s="3"/>
      <c r="O142" s="3"/>
      <c r="P142" s="3" t="str">
        <f t="shared" si="11"/>
        <v/>
      </c>
      <c r="Q142" s="3" t="str">
        <f t="shared" si="11"/>
        <v/>
      </c>
      <c r="R142" s="3"/>
      <c r="S142" s="3"/>
      <c r="T142" s="3" t="str">
        <f t="shared" si="12"/>
        <v/>
      </c>
      <c r="U142" s="3" t="str">
        <f t="shared" si="12"/>
        <v/>
      </c>
      <c r="V142" s="3"/>
      <c r="W142" s="3"/>
      <c r="X142" s="3" t="str">
        <f t="shared" si="13"/>
        <v/>
      </c>
      <c r="Y142" s="3" t="str">
        <f t="shared" si="13"/>
        <v/>
      </c>
      <c r="Z142" s="3"/>
      <c r="AA142" s="3"/>
      <c r="AB142" s="3" t="str">
        <f t="shared" si="10"/>
        <v/>
      </c>
      <c r="AC142" s="3" t="str">
        <f t="shared" si="10"/>
        <v/>
      </c>
      <c r="AD142" s="3"/>
      <c r="AE142" s="3"/>
      <c r="AF142" s="3" t="str">
        <f t="shared" si="14"/>
        <v/>
      </c>
      <c r="AG142" s="3" t="str">
        <f t="shared" si="14"/>
        <v/>
      </c>
      <c r="AH142" s="3"/>
    </row>
    <row r="143" spans="1:34" x14ac:dyDescent="0.35">
      <c r="A143" s="11"/>
      <c r="B143" s="2"/>
      <c r="C143" s="13" t="str">
        <f>IFERROR(INDEX('Malta Loop Info'!$B$2:$Z$300,MATCH(I143,'Malta Loop Info'!$A$2:$A$300,0),MATCH($C$2,'Malta Loop Info'!$B$1:$Z$1,0)),"No Match")</f>
        <v>No Match</v>
      </c>
      <c r="D143" s="13" t="str">
        <f>IFERROR(INDEX('Malta Loop Info'!$B$2:$Z$300,MATCH(I143,'Malta Loop Info'!$A$2:$A$300,0),MATCH($D$2,'Malta Loop Info'!$B$1:$Z$1,0)),"No Port Info")</f>
        <v>No Port Info</v>
      </c>
      <c r="E143" s="13" t="str">
        <f t="shared" si="15"/>
        <v>No</v>
      </c>
      <c r="F143" s="13" t="str">
        <f t="shared" si="16"/>
        <v>No Match</v>
      </c>
      <c r="G143" s="13" t="str">
        <f>IFERROR(INDEX('Malta Loop Info'!$B$2:$Z$300,MATCH(I143,'Malta Loop Info'!$A$2:$A$300,0),MATCH($G$2,'Malta Loop Info'!$B$1:$Z$1,0)),"No Cust ID")</f>
        <v>No Cust ID</v>
      </c>
      <c r="H143" s="4"/>
      <c r="I143" s="3"/>
      <c r="J143" s="3"/>
      <c r="K143" s="14"/>
      <c r="L143" s="3"/>
      <c r="M143" s="3"/>
      <c r="N143" s="3"/>
      <c r="O143" s="3"/>
      <c r="P143" s="3" t="str">
        <f t="shared" si="11"/>
        <v/>
      </c>
      <c r="Q143" s="3" t="str">
        <f t="shared" si="11"/>
        <v/>
      </c>
      <c r="R143" s="3"/>
      <c r="S143" s="3"/>
      <c r="T143" s="3" t="str">
        <f t="shared" si="12"/>
        <v/>
      </c>
      <c r="U143" s="3" t="str">
        <f t="shared" si="12"/>
        <v/>
      </c>
      <c r="V143" s="3"/>
      <c r="W143" s="3"/>
      <c r="X143" s="3" t="str">
        <f t="shared" si="13"/>
        <v/>
      </c>
      <c r="Y143" s="3" t="str">
        <f t="shared" si="13"/>
        <v/>
      </c>
      <c r="Z143" s="3"/>
      <c r="AA143" s="3"/>
      <c r="AB143" s="3" t="str">
        <f t="shared" si="10"/>
        <v/>
      </c>
      <c r="AC143" s="3" t="str">
        <f t="shared" si="10"/>
        <v/>
      </c>
      <c r="AD143" s="3"/>
      <c r="AE143" s="3"/>
      <c r="AF143" s="3" t="str">
        <f t="shared" si="14"/>
        <v/>
      </c>
      <c r="AG143" s="3" t="str">
        <f t="shared" si="14"/>
        <v/>
      </c>
      <c r="AH143" s="3"/>
    </row>
    <row r="144" spans="1:34" x14ac:dyDescent="0.35">
      <c r="A144" s="11"/>
      <c r="B144" s="2"/>
      <c r="C144" s="13" t="str">
        <f>IFERROR(INDEX('Malta Loop Info'!$B$2:$Z$300,MATCH(I144,'Malta Loop Info'!$A$2:$A$300,0),MATCH($C$2,'Malta Loop Info'!$B$1:$Z$1,0)),"No Match")</f>
        <v>No Match</v>
      </c>
      <c r="D144" s="13" t="str">
        <f>IFERROR(INDEX('Malta Loop Info'!$B$2:$Z$300,MATCH(I144,'Malta Loop Info'!$A$2:$A$300,0),MATCH($D$2,'Malta Loop Info'!$B$1:$Z$1,0)),"No Port Info")</f>
        <v>No Port Info</v>
      </c>
      <c r="E144" s="13" t="str">
        <f t="shared" si="15"/>
        <v>No</v>
      </c>
      <c r="F144" s="13" t="str">
        <f t="shared" si="16"/>
        <v>No Match</v>
      </c>
      <c r="G144" s="13" t="str">
        <f>IFERROR(INDEX('Malta Loop Info'!$B$2:$Z$300,MATCH(I144,'Malta Loop Info'!$A$2:$A$300,0),MATCH($G$2,'Malta Loop Info'!$B$1:$Z$1,0)),"No Cust ID")</f>
        <v>No Cust ID</v>
      </c>
      <c r="H144" s="4"/>
      <c r="I144" s="3"/>
      <c r="J144" s="3"/>
      <c r="K144" s="14"/>
      <c r="L144" s="3"/>
      <c r="M144" s="3"/>
      <c r="N144" s="3"/>
      <c r="O144" s="3"/>
      <c r="P144" s="3" t="str">
        <f t="shared" si="11"/>
        <v/>
      </c>
      <c r="Q144" s="3" t="str">
        <f t="shared" si="11"/>
        <v/>
      </c>
      <c r="R144" s="3"/>
      <c r="S144" s="3"/>
      <c r="T144" s="3" t="str">
        <f t="shared" si="12"/>
        <v/>
      </c>
      <c r="U144" s="3" t="str">
        <f t="shared" si="12"/>
        <v/>
      </c>
      <c r="V144" s="3"/>
      <c r="W144" s="3"/>
      <c r="X144" s="3" t="str">
        <f t="shared" si="13"/>
        <v/>
      </c>
      <c r="Y144" s="3" t="str">
        <f t="shared" si="13"/>
        <v/>
      </c>
      <c r="Z144" s="3"/>
      <c r="AA144" s="3"/>
      <c r="AB144" s="3" t="str">
        <f t="shared" si="10"/>
        <v/>
      </c>
      <c r="AC144" s="3" t="str">
        <f t="shared" si="10"/>
        <v/>
      </c>
      <c r="AD144" s="3"/>
      <c r="AE144" s="3"/>
      <c r="AF144" s="3" t="str">
        <f t="shared" si="14"/>
        <v/>
      </c>
      <c r="AG144" s="3" t="str">
        <f t="shared" si="14"/>
        <v/>
      </c>
      <c r="AH144" s="3"/>
    </row>
    <row r="145" spans="1:34" x14ac:dyDescent="0.35">
      <c r="A145" s="11"/>
      <c r="B145" s="2"/>
      <c r="C145" s="13" t="str">
        <f>IFERROR(INDEX('Malta Loop Info'!$B$2:$Z$300,MATCH(I145,'Malta Loop Info'!$A$2:$A$300,0),MATCH($C$2,'Malta Loop Info'!$B$1:$Z$1,0)),"No Match")</f>
        <v>No Match</v>
      </c>
      <c r="D145" s="13" t="str">
        <f>IFERROR(INDEX('Malta Loop Info'!$B$2:$Z$300,MATCH(I145,'Malta Loop Info'!$A$2:$A$300,0),MATCH($D$2,'Malta Loop Info'!$B$1:$Z$1,0)),"No Port Info")</f>
        <v>No Port Info</v>
      </c>
      <c r="E145" s="13" t="str">
        <f t="shared" si="15"/>
        <v>No</v>
      </c>
      <c r="F145" s="13" t="str">
        <f t="shared" si="16"/>
        <v>No Match</v>
      </c>
      <c r="G145" s="13" t="str">
        <f>IFERROR(INDEX('Malta Loop Info'!$B$2:$Z$300,MATCH(I145,'Malta Loop Info'!$A$2:$A$300,0),MATCH($G$2,'Malta Loop Info'!$B$1:$Z$1,0)),"No Cust ID")</f>
        <v>No Cust ID</v>
      </c>
      <c r="H145" s="4"/>
      <c r="I145" s="3"/>
      <c r="J145" s="3"/>
      <c r="K145" s="14"/>
      <c r="L145" s="3"/>
      <c r="M145" s="3"/>
      <c r="N145" s="3"/>
      <c r="O145" s="3"/>
      <c r="P145" s="3" t="str">
        <f t="shared" si="11"/>
        <v/>
      </c>
      <c r="Q145" s="3" t="str">
        <f t="shared" si="11"/>
        <v/>
      </c>
      <c r="R145" s="3"/>
      <c r="S145" s="3"/>
      <c r="T145" s="3" t="str">
        <f t="shared" si="12"/>
        <v/>
      </c>
      <c r="U145" s="3" t="str">
        <f t="shared" si="12"/>
        <v/>
      </c>
      <c r="V145" s="3"/>
      <c r="W145" s="3"/>
      <c r="X145" s="3" t="str">
        <f t="shared" si="13"/>
        <v/>
      </c>
      <c r="Y145" s="3" t="str">
        <f t="shared" si="13"/>
        <v/>
      </c>
      <c r="Z145" s="3"/>
      <c r="AA145" s="3"/>
      <c r="AB145" s="3" t="str">
        <f t="shared" si="10"/>
        <v/>
      </c>
      <c r="AC145" s="3" t="str">
        <f t="shared" si="10"/>
        <v/>
      </c>
      <c r="AD145" s="3"/>
      <c r="AE145" s="3"/>
      <c r="AF145" s="3" t="str">
        <f t="shared" si="14"/>
        <v/>
      </c>
      <c r="AG145" s="3" t="str">
        <f t="shared" si="14"/>
        <v/>
      </c>
      <c r="AH145" s="3"/>
    </row>
    <row r="146" spans="1:34" x14ac:dyDescent="0.35">
      <c r="A146" s="11"/>
      <c r="B146" s="2"/>
      <c r="C146" s="13" t="str">
        <f>IFERROR(INDEX('Malta Loop Info'!$B$2:$Z$300,MATCH(I146,'Malta Loop Info'!$A$2:$A$300,0),MATCH($C$2,'Malta Loop Info'!$B$1:$Z$1,0)),"No Match")</f>
        <v>No Match</v>
      </c>
      <c r="D146" s="13" t="str">
        <f>IFERROR(INDEX('Malta Loop Info'!$B$2:$Z$300,MATCH(I146,'Malta Loop Info'!$A$2:$A$300,0),MATCH($D$2,'Malta Loop Info'!$B$1:$Z$1,0)),"No Port Info")</f>
        <v>No Port Info</v>
      </c>
      <c r="E146" s="13" t="str">
        <f t="shared" si="15"/>
        <v>No</v>
      </c>
      <c r="F146" s="13" t="str">
        <f t="shared" si="16"/>
        <v>No Match</v>
      </c>
      <c r="G146" s="13" t="str">
        <f>IFERROR(INDEX('Malta Loop Info'!$B$2:$Z$300,MATCH(I146,'Malta Loop Info'!$A$2:$A$300,0),MATCH($G$2,'Malta Loop Info'!$B$1:$Z$1,0)),"No Cust ID")</f>
        <v>No Cust ID</v>
      </c>
      <c r="H146" s="4"/>
      <c r="I146" s="3"/>
      <c r="J146" s="3"/>
      <c r="K146" s="14"/>
      <c r="L146" s="3"/>
      <c r="M146" s="3"/>
      <c r="N146" s="3"/>
      <c r="O146" s="3"/>
      <c r="P146" s="3" t="str">
        <f t="shared" si="11"/>
        <v/>
      </c>
      <c r="Q146" s="3" t="str">
        <f t="shared" si="11"/>
        <v/>
      </c>
      <c r="R146" s="3"/>
      <c r="S146" s="3"/>
      <c r="T146" s="3" t="str">
        <f t="shared" si="12"/>
        <v/>
      </c>
      <c r="U146" s="3" t="str">
        <f t="shared" si="12"/>
        <v/>
      </c>
      <c r="V146" s="3"/>
      <c r="W146" s="3"/>
      <c r="X146" s="3" t="str">
        <f t="shared" si="13"/>
        <v/>
      </c>
      <c r="Y146" s="3" t="str">
        <f t="shared" si="13"/>
        <v/>
      </c>
      <c r="Z146" s="3"/>
      <c r="AA146" s="3"/>
      <c r="AB146" s="3" t="str">
        <f t="shared" si="10"/>
        <v/>
      </c>
      <c r="AC146" s="3" t="str">
        <f t="shared" si="10"/>
        <v/>
      </c>
      <c r="AD146" s="3"/>
      <c r="AE146" s="3"/>
      <c r="AF146" s="3" t="str">
        <f t="shared" si="14"/>
        <v/>
      </c>
      <c r="AG146" s="3" t="str">
        <f t="shared" si="14"/>
        <v/>
      </c>
      <c r="AH146" s="3"/>
    </row>
    <row r="147" spans="1:34" x14ac:dyDescent="0.35">
      <c r="A147" s="11"/>
      <c r="B147" s="2"/>
      <c r="C147" s="13" t="str">
        <f>IFERROR(INDEX('Malta Loop Info'!$B$2:$Z$300,MATCH(I147,'Malta Loop Info'!$A$2:$A$300,0),MATCH($C$2,'Malta Loop Info'!$B$1:$Z$1,0)),"No Match")</f>
        <v>No Match</v>
      </c>
      <c r="D147" s="13" t="str">
        <f>IFERROR(INDEX('Malta Loop Info'!$B$2:$Z$300,MATCH(I147,'Malta Loop Info'!$A$2:$A$300,0),MATCH($D$2,'Malta Loop Info'!$B$1:$Z$1,0)),"No Port Info")</f>
        <v>No Port Info</v>
      </c>
      <c r="E147" s="13" t="str">
        <f t="shared" si="15"/>
        <v>No</v>
      </c>
      <c r="F147" s="13" t="str">
        <f t="shared" si="16"/>
        <v>No Match</v>
      </c>
      <c r="G147" s="13" t="str">
        <f>IFERROR(INDEX('Malta Loop Info'!$B$2:$Z$300,MATCH(I147,'Malta Loop Info'!$A$2:$A$300,0),MATCH($G$2,'Malta Loop Info'!$B$1:$Z$1,0)),"No Cust ID")</f>
        <v>No Cust ID</v>
      </c>
      <c r="H147" s="4"/>
      <c r="I147" s="3"/>
      <c r="J147" s="3"/>
      <c r="K147" s="14"/>
      <c r="L147" s="3"/>
      <c r="M147" s="3"/>
      <c r="N147" s="3"/>
      <c r="O147" s="3"/>
      <c r="P147" s="3" t="str">
        <f t="shared" si="11"/>
        <v/>
      </c>
      <c r="Q147" s="3" t="str">
        <f t="shared" si="11"/>
        <v/>
      </c>
      <c r="R147" s="3"/>
      <c r="S147" s="3"/>
      <c r="T147" s="3" t="str">
        <f t="shared" si="12"/>
        <v/>
      </c>
      <c r="U147" s="3" t="str">
        <f t="shared" si="12"/>
        <v/>
      </c>
      <c r="V147" s="3"/>
      <c r="W147" s="3"/>
      <c r="X147" s="3" t="str">
        <f t="shared" si="13"/>
        <v/>
      </c>
      <c r="Y147" s="3" t="str">
        <f t="shared" si="13"/>
        <v/>
      </c>
      <c r="Z147" s="3"/>
      <c r="AA147" s="3"/>
      <c r="AB147" s="3" t="str">
        <f t="shared" si="10"/>
        <v/>
      </c>
      <c r="AC147" s="3" t="str">
        <f t="shared" si="10"/>
        <v/>
      </c>
      <c r="AD147" s="3"/>
      <c r="AE147" s="3"/>
      <c r="AF147" s="3" t="str">
        <f t="shared" si="14"/>
        <v/>
      </c>
      <c r="AG147" s="3" t="str">
        <f t="shared" si="14"/>
        <v/>
      </c>
      <c r="AH147" s="3"/>
    </row>
    <row r="148" spans="1:34" x14ac:dyDescent="0.35">
      <c r="A148" s="11"/>
      <c r="B148" s="2"/>
      <c r="C148" s="13" t="str">
        <f>IFERROR(INDEX('Malta Loop Info'!$B$2:$Z$300,MATCH(I148,'Malta Loop Info'!$A$2:$A$300,0),MATCH($C$2,'Malta Loop Info'!$B$1:$Z$1,0)),"No Match")</f>
        <v>No Match</v>
      </c>
      <c r="D148" s="13" t="str">
        <f>IFERROR(INDEX('Malta Loop Info'!$B$2:$Z$300,MATCH(I148,'Malta Loop Info'!$A$2:$A$300,0),MATCH($D$2,'Malta Loop Info'!$B$1:$Z$1,0)),"No Port Info")</f>
        <v>No Port Info</v>
      </c>
      <c r="E148" s="13" t="str">
        <f t="shared" si="15"/>
        <v>No</v>
      </c>
      <c r="F148" s="13" t="str">
        <f t="shared" si="16"/>
        <v>No Match</v>
      </c>
      <c r="G148" s="13" t="str">
        <f>IFERROR(INDEX('Malta Loop Info'!$B$2:$Z$300,MATCH(I148,'Malta Loop Info'!$A$2:$A$300,0),MATCH($G$2,'Malta Loop Info'!$B$1:$Z$1,0)),"No Cust ID")</f>
        <v>No Cust ID</v>
      </c>
      <c r="H148" s="4"/>
      <c r="I148" s="3"/>
      <c r="J148" s="3"/>
      <c r="K148" s="14"/>
      <c r="L148" s="3"/>
      <c r="M148" s="3"/>
      <c r="N148" s="3"/>
      <c r="O148" s="3"/>
      <c r="P148" s="3" t="str">
        <f t="shared" si="11"/>
        <v/>
      </c>
      <c r="Q148" s="3" t="str">
        <f t="shared" si="11"/>
        <v/>
      </c>
      <c r="R148" s="3"/>
      <c r="S148" s="3"/>
      <c r="T148" s="3" t="str">
        <f t="shared" si="12"/>
        <v/>
      </c>
      <c r="U148" s="3" t="str">
        <f t="shared" si="12"/>
        <v/>
      </c>
      <c r="V148" s="3"/>
      <c r="W148" s="3"/>
      <c r="X148" s="3" t="str">
        <f t="shared" si="13"/>
        <v/>
      </c>
      <c r="Y148" s="3" t="str">
        <f t="shared" si="13"/>
        <v/>
      </c>
      <c r="Z148" s="3"/>
      <c r="AA148" s="3"/>
      <c r="AB148" s="3" t="str">
        <f t="shared" si="10"/>
        <v/>
      </c>
      <c r="AC148" s="3" t="str">
        <f t="shared" si="10"/>
        <v/>
      </c>
      <c r="AD148" s="3"/>
      <c r="AE148" s="3"/>
      <c r="AF148" s="3" t="str">
        <f t="shared" si="14"/>
        <v/>
      </c>
      <c r="AG148" s="3" t="str">
        <f t="shared" si="14"/>
        <v/>
      </c>
      <c r="AH148" s="3"/>
    </row>
    <row r="149" spans="1:34" x14ac:dyDescent="0.35">
      <c r="A149" s="11"/>
      <c r="B149" s="2"/>
      <c r="C149" s="13" t="str">
        <f>IFERROR(INDEX('Malta Loop Info'!$B$2:$Z$300,MATCH(I149,'Malta Loop Info'!$A$2:$A$300,0),MATCH($C$2,'Malta Loop Info'!$B$1:$Z$1,0)),"No Match")</f>
        <v>No Match</v>
      </c>
      <c r="D149" s="13" t="str">
        <f>IFERROR(INDEX('Malta Loop Info'!$B$2:$Z$300,MATCH(I149,'Malta Loop Info'!$A$2:$A$300,0),MATCH($D$2,'Malta Loop Info'!$B$1:$Z$1,0)),"No Port Info")</f>
        <v>No Port Info</v>
      </c>
      <c r="E149" s="13" t="str">
        <f t="shared" si="15"/>
        <v>No</v>
      </c>
      <c r="F149" s="13" t="str">
        <f t="shared" si="16"/>
        <v>No Match</v>
      </c>
      <c r="G149" s="13" t="str">
        <f>IFERROR(INDEX('Malta Loop Info'!$B$2:$Z$300,MATCH(I149,'Malta Loop Info'!$A$2:$A$300,0),MATCH($G$2,'Malta Loop Info'!$B$1:$Z$1,0)),"No Cust ID")</f>
        <v>No Cust ID</v>
      </c>
      <c r="H149" s="4"/>
      <c r="I149" s="3"/>
      <c r="J149" s="3"/>
      <c r="K149" s="14"/>
      <c r="L149" s="3"/>
      <c r="M149" s="3"/>
      <c r="N149" s="3"/>
      <c r="O149" s="3"/>
      <c r="P149" s="3" t="str">
        <f t="shared" si="11"/>
        <v/>
      </c>
      <c r="Q149" s="3" t="str">
        <f t="shared" si="11"/>
        <v/>
      </c>
      <c r="R149" s="3"/>
      <c r="S149" s="3"/>
      <c r="T149" s="3" t="str">
        <f t="shared" si="12"/>
        <v/>
      </c>
      <c r="U149" s="3" t="str">
        <f t="shared" si="12"/>
        <v/>
      </c>
      <c r="V149" s="3"/>
      <c r="W149" s="3"/>
      <c r="X149" s="3" t="str">
        <f t="shared" si="13"/>
        <v/>
      </c>
      <c r="Y149" s="3" t="str">
        <f t="shared" si="13"/>
        <v/>
      </c>
      <c r="Z149" s="3"/>
      <c r="AA149" s="3"/>
      <c r="AB149" s="3" t="str">
        <f t="shared" si="10"/>
        <v/>
      </c>
      <c r="AC149" s="3" t="str">
        <f t="shared" si="10"/>
        <v/>
      </c>
      <c r="AD149" s="3"/>
      <c r="AE149" s="3"/>
      <c r="AF149" s="3" t="str">
        <f t="shared" si="14"/>
        <v/>
      </c>
      <c r="AG149" s="3" t="str">
        <f t="shared" si="14"/>
        <v/>
      </c>
      <c r="AH149" s="3"/>
    </row>
    <row r="150" spans="1:34" x14ac:dyDescent="0.35">
      <c r="A150" s="11"/>
      <c r="B150" s="2"/>
      <c r="C150" s="13" t="str">
        <f>IFERROR(INDEX('Malta Loop Info'!$B$2:$Z$300,MATCH(I150,'Malta Loop Info'!$A$2:$A$300,0),MATCH($C$2,'Malta Loop Info'!$B$1:$Z$1,0)),"No Match")</f>
        <v>No Match</v>
      </c>
      <c r="D150" s="13" t="str">
        <f>IFERROR(INDEX('Malta Loop Info'!$B$2:$Z$300,MATCH(I150,'Malta Loop Info'!$A$2:$A$300,0),MATCH($D$2,'Malta Loop Info'!$B$1:$Z$1,0)),"No Port Info")</f>
        <v>No Port Info</v>
      </c>
      <c r="E150" s="13" t="str">
        <f t="shared" si="15"/>
        <v>No</v>
      </c>
      <c r="F150" s="13" t="str">
        <f t="shared" si="16"/>
        <v>No Match</v>
      </c>
      <c r="G150" s="13" t="str">
        <f>IFERROR(INDEX('Malta Loop Info'!$B$2:$Z$300,MATCH(I150,'Malta Loop Info'!$A$2:$A$300,0),MATCH($G$2,'Malta Loop Info'!$B$1:$Z$1,0)),"No Cust ID")</f>
        <v>No Cust ID</v>
      </c>
      <c r="H150" s="4"/>
      <c r="I150" s="3"/>
      <c r="J150" s="3"/>
      <c r="K150" s="14"/>
      <c r="L150" s="3"/>
      <c r="M150" s="3"/>
      <c r="N150" s="3"/>
      <c r="O150" s="3"/>
      <c r="P150" s="3" t="str">
        <f t="shared" si="11"/>
        <v/>
      </c>
      <c r="Q150" s="3" t="str">
        <f t="shared" si="11"/>
        <v/>
      </c>
      <c r="R150" s="3"/>
      <c r="S150" s="3"/>
      <c r="T150" s="3" t="str">
        <f t="shared" si="12"/>
        <v/>
      </c>
      <c r="U150" s="3" t="str">
        <f t="shared" si="12"/>
        <v/>
      </c>
      <c r="V150" s="3"/>
      <c r="W150" s="3"/>
      <c r="X150" s="3" t="str">
        <f t="shared" si="13"/>
        <v/>
      </c>
      <c r="Y150" s="3" t="str">
        <f t="shared" si="13"/>
        <v/>
      </c>
      <c r="Z150" s="3"/>
      <c r="AA150" s="3"/>
      <c r="AB150" s="3" t="str">
        <f t="shared" si="10"/>
        <v/>
      </c>
      <c r="AC150" s="3" t="str">
        <f t="shared" si="10"/>
        <v/>
      </c>
      <c r="AD150" s="3"/>
      <c r="AE150" s="3"/>
      <c r="AF150" s="3" t="str">
        <f t="shared" si="14"/>
        <v/>
      </c>
      <c r="AG150" s="3" t="str">
        <f t="shared" si="14"/>
        <v/>
      </c>
      <c r="AH150" s="3"/>
    </row>
    <row r="151" spans="1:34" x14ac:dyDescent="0.35">
      <c r="A151" s="11"/>
      <c r="B151" s="2"/>
      <c r="C151" s="13" t="str">
        <f>IFERROR(INDEX('Malta Loop Info'!$B$2:$Z$300,MATCH(I151,'Malta Loop Info'!$A$2:$A$300,0),MATCH($C$2,'Malta Loop Info'!$B$1:$Z$1,0)),"No Match")</f>
        <v>No Match</v>
      </c>
      <c r="D151" s="13" t="str">
        <f>IFERROR(INDEX('Malta Loop Info'!$B$2:$Z$300,MATCH(I151,'Malta Loop Info'!$A$2:$A$300,0),MATCH($D$2,'Malta Loop Info'!$B$1:$Z$1,0)),"No Port Info")</f>
        <v>No Port Info</v>
      </c>
      <c r="E151" s="13" t="str">
        <f t="shared" si="15"/>
        <v>No</v>
      </c>
      <c r="F151" s="13" t="str">
        <f t="shared" si="16"/>
        <v>No Match</v>
      </c>
      <c r="G151" s="13" t="str">
        <f>IFERROR(INDEX('Malta Loop Info'!$B$2:$Z$300,MATCH(I151,'Malta Loop Info'!$A$2:$A$300,0),MATCH($G$2,'Malta Loop Info'!$B$1:$Z$1,0)),"No Cust ID")</f>
        <v>No Cust ID</v>
      </c>
      <c r="H151" s="4"/>
      <c r="I151" s="3"/>
      <c r="J151" s="3"/>
      <c r="K151" s="14"/>
      <c r="L151" s="3"/>
      <c r="M151" s="3"/>
      <c r="N151" s="3"/>
      <c r="O151" s="3"/>
      <c r="P151" s="3" t="str">
        <f t="shared" si="11"/>
        <v/>
      </c>
      <c r="Q151" s="3" t="str">
        <f t="shared" si="11"/>
        <v/>
      </c>
      <c r="R151" s="3"/>
      <c r="S151" s="3"/>
      <c r="T151" s="3" t="str">
        <f t="shared" si="12"/>
        <v/>
      </c>
      <c r="U151" s="3" t="str">
        <f t="shared" si="12"/>
        <v/>
      </c>
      <c r="V151" s="3"/>
      <c r="W151" s="3"/>
      <c r="X151" s="3" t="str">
        <f t="shared" si="13"/>
        <v/>
      </c>
      <c r="Y151" s="3" t="str">
        <f t="shared" si="13"/>
        <v/>
      </c>
      <c r="Z151" s="3"/>
      <c r="AA151" s="3"/>
      <c r="AB151" s="3" t="str">
        <f t="shared" si="10"/>
        <v/>
      </c>
      <c r="AC151" s="3" t="str">
        <f t="shared" si="10"/>
        <v/>
      </c>
      <c r="AD151" s="3"/>
      <c r="AE151" s="3"/>
      <c r="AF151" s="3" t="str">
        <f t="shared" si="14"/>
        <v/>
      </c>
      <c r="AG151" s="3" t="str">
        <f t="shared" si="14"/>
        <v/>
      </c>
      <c r="AH151" s="3"/>
    </row>
    <row r="152" spans="1:34" x14ac:dyDescent="0.35">
      <c r="A152" s="11"/>
      <c r="B152" s="2"/>
      <c r="C152" s="13" t="str">
        <f>IFERROR(INDEX('Malta Loop Info'!$B$2:$Z$300,MATCH(I152,'Malta Loop Info'!$A$2:$A$300,0),MATCH($C$2,'Malta Loop Info'!$B$1:$Z$1,0)),"No Match")</f>
        <v>No Match</v>
      </c>
      <c r="D152" s="13" t="str">
        <f>IFERROR(INDEX('Malta Loop Info'!$B$2:$Z$300,MATCH(I152,'Malta Loop Info'!$A$2:$A$300,0),MATCH($D$2,'Malta Loop Info'!$B$1:$Z$1,0)),"No Port Info")</f>
        <v>No Port Info</v>
      </c>
      <c r="E152" s="13" t="str">
        <f t="shared" si="15"/>
        <v>No</v>
      </c>
      <c r="F152" s="13" t="str">
        <f t="shared" si="16"/>
        <v>No Match</v>
      </c>
      <c r="G152" s="13" t="str">
        <f>IFERROR(INDEX('Malta Loop Info'!$B$2:$Z$300,MATCH(I152,'Malta Loop Info'!$A$2:$A$300,0),MATCH($G$2,'Malta Loop Info'!$B$1:$Z$1,0)),"No Cust ID")</f>
        <v>No Cust ID</v>
      </c>
      <c r="H152" s="4"/>
      <c r="I152" s="3"/>
      <c r="J152" s="3"/>
      <c r="K152" s="14"/>
      <c r="L152" s="3"/>
      <c r="M152" s="3"/>
      <c r="N152" s="3"/>
      <c r="O152" s="3"/>
      <c r="P152" s="3" t="str">
        <f t="shared" si="11"/>
        <v/>
      </c>
      <c r="Q152" s="3" t="str">
        <f t="shared" si="11"/>
        <v/>
      </c>
      <c r="R152" s="3"/>
      <c r="S152" s="3"/>
      <c r="T152" s="3" t="str">
        <f t="shared" si="12"/>
        <v/>
      </c>
      <c r="U152" s="3" t="str">
        <f t="shared" si="12"/>
        <v/>
      </c>
      <c r="V152" s="3"/>
      <c r="W152" s="3"/>
      <c r="X152" s="3" t="str">
        <f t="shared" si="13"/>
        <v/>
      </c>
      <c r="Y152" s="3" t="str">
        <f t="shared" si="13"/>
        <v/>
      </c>
      <c r="Z152" s="3"/>
      <c r="AA152" s="3"/>
      <c r="AB152" s="3" t="str">
        <f t="shared" ref="AB152:AC215" si="17">IF($AA152&lt;&gt;"N/A",TRIM(MID(SUBSTITUTE($AA152,"/",REPT(" ",LEN($AA152))),(AF$2-1)*LEN($AA152)+1,LEN($AA152))),"")</f>
        <v/>
      </c>
      <c r="AC152" s="3" t="str">
        <f t="shared" si="17"/>
        <v/>
      </c>
      <c r="AD152" s="3"/>
      <c r="AE152" s="3"/>
      <c r="AF152" s="3" t="str">
        <f t="shared" si="14"/>
        <v/>
      </c>
      <c r="AG152" s="3" t="str">
        <f t="shared" si="14"/>
        <v/>
      </c>
      <c r="AH152" s="3"/>
    </row>
    <row r="153" spans="1:34" x14ac:dyDescent="0.35">
      <c r="A153" s="11"/>
      <c r="B153" s="2"/>
      <c r="C153" s="13" t="str">
        <f>IFERROR(INDEX('Malta Loop Info'!$B$2:$Z$300,MATCH(I153,'Malta Loop Info'!$A$2:$A$300,0),MATCH($C$2,'Malta Loop Info'!$B$1:$Z$1,0)),"No Match")</f>
        <v>No Match</v>
      </c>
      <c r="D153" s="13" t="str">
        <f>IFERROR(INDEX('Malta Loop Info'!$B$2:$Z$300,MATCH(I153,'Malta Loop Info'!$A$2:$A$300,0),MATCH($D$2,'Malta Loop Info'!$B$1:$Z$1,0)),"No Port Info")</f>
        <v>No Port Info</v>
      </c>
      <c r="E153" s="13" t="str">
        <f t="shared" si="15"/>
        <v>No</v>
      </c>
      <c r="F153" s="13" t="str">
        <f t="shared" si="16"/>
        <v>No Match</v>
      </c>
      <c r="G153" s="13" t="str">
        <f>IFERROR(INDEX('Malta Loop Info'!$B$2:$Z$300,MATCH(I153,'Malta Loop Info'!$A$2:$A$300,0),MATCH($G$2,'Malta Loop Info'!$B$1:$Z$1,0)),"No Cust ID")</f>
        <v>No Cust ID</v>
      </c>
      <c r="H153" s="4"/>
      <c r="I153" s="3"/>
      <c r="J153" s="3"/>
      <c r="K153" s="14"/>
      <c r="L153" s="3"/>
      <c r="M153" s="3"/>
      <c r="N153" s="3"/>
      <c r="O153" s="3"/>
      <c r="P153" s="3" t="str">
        <f t="shared" ref="P153:Q216" si="18">IF($O153&lt;&gt;"N/A",TRIM(MID(SUBSTITUTE($O153,"/",REPT(" ",LEN($O153))),(P$2-1)*LEN($O153)+1,LEN($O153))),"")</f>
        <v/>
      </c>
      <c r="Q153" s="3" t="str">
        <f t="shared" si="18"/>
        <v/>
      </c>
      <c r="R153" s="3"/>
      <c r="S153" s="3"/>
      <c r="T153" s="3" t="str">
        <f t="shared" ref="T153:U216" si="19">IF($S153&lt;&gt;"N/A",TRIM(MID(SUBSTITUTE($S153,"/",REPT(" ",LEN($S153))),(T$2-1)*LEN($S153)+1,LEN($S153))),"")</f>
        <v/>
      </c>
      <c r="U153" s="3" t="str">
        <f t="shared" si="19"/>
        <v/>
      </c>
      <c r="V153" s="3"/>
      <c r="W153" s="3"/>
      <c r="X153" s="3" t="str">
        <f t="shared" si="13"/>
        <v/>
      </c>
      <c r="Y153" s="3" t="str">
        <f t="shared" si="13"/>
        <v/>
      </c>
      <c r="Z153" s="3"/>
      <c r="AA153" s="3"/>
      <c r="AB153" s="3" t="str">
        <f t="shared" si="17"/>
        <v/>
      </c>
      <c r="AC153" s="3" t="str">
        <f t="shared" si="17"/>
        <v/>
      </c>
      <c r="AD153" s="3"/>
      <c r="AE153" s="3"/>
      <c r="AF153" s="3" t="str">
        <f t="shared" si="14"/>
        <v/>
      </c>
      <c r="AG153" s="3" t="str">
        <f t="shared" si="14"/>
        <v/>
      </c>
      <c r="AH153" s="3"/>
    </row>
    <row r="154" spans="1:34" x14ac:dyDescent="0.35">
      <c r="A154" s="11"/>
      <c r="B154" s="2"/>
      <c r="C154" s="13" t="str">
        <f>IFERROR(INDEX('Malta Loop Info'!$B$2:$Z$300,MATCH(I154,'Malta Loop Info'!$A$2:$A$300,0),MATCH($C$2,'Malta Loop Info'!$B$1:$Z$1,0)),"No Match")</f>
        <v>No Match</v>
      </c>
      <c r="D154" s="13" t="str">
        <f>IFERROR(INDEX('Malta Loop Info'!$B$2:$Z$300,MATCH(I154,'Malta Loop Info'!$A$2:$A$300,0),MATCH($D$2,'Malta Loop Info'!$B$1:$Z$1,0)),"No Port Info")</f>
        <v>No Port Info</v>
      </c>
      <c r="E154" s="13" t="str">
        <f t="shared" si="15"/>
        <v>No</v>
      </c>
      <c r="F154" s="13" t="str">
        <f t="shared" si="16"/>
        <v>No Match</v>
      </c>
      <c r="G154" s="13" t="str">
        <f>IFERROR(INDEX('Malta Loop Info'!$B$2:$Z$300,MATCH(I154,'Malta Loop Info'!$A$2:$A$300,0),MATCH($G$2,'Malta Loop Info'!$B$1:$Z$1,0)),"No Cust ID")</f>
        <v>No Cust ID</v>
      </c>
      <c r="H154" s="4"/>
      <c r="I154" s="3"/>
      <c r="J154" s="3"/>
      <c r="K154" s="14"/>
      <c r="L154" s="3"/>
      <c r="M154" s="3"/>
      <c r="N154" s="3"/>
      <c r="O154" s="3"/>
      <c r="P154" s="3" t="str">
        <f t="shared" si="18"/>
        <v/>
      </c>
      <c r="Q154" s="3" t="str">
        <f t="shared" si="18"/>
        <v/>
      </c>
      <c r="R154" s="3"/>
      <c r="S154" s="3"/>
      <c r="T154" s="3" t="str">
        <f t="shared" si="19"/>
        <v/>
      </c>
      <c r="U154" s="3" t="str">
        <f t="shared" si="19"/>
        <v/>
      </c>
      <c r="V154" s="3"/>
      <c r="W154" s="3"/>
      <c r="X154" s="3" t="str">
        <f t="shared" ref="X154:Y217" si="20">IF($W154&lt;&gt;"N/A",TRIM(MID(SUBSTITUTE($W154,"/",REPT(" ",LEN($W154))),(X$2-1)*LEN($W154)+1,LEN($W154))),"")</f>
        <v/>
      </c>
      <c r="Y154" s="3" t="str">
        <f t="shared" si="20"/>
        <v/>
      </c>
      <c r="Z154" s="3"/>
      <c r="AA154" s="3"/>
      <c r="AB154" s="3" t="str">
        <f t="shared" si="17"/>
        <v/>
      </c>
      <c r="AC154" s="3" t="str">
        <f t="shared" si="17"/>
        <v/>
      </c>
      <c r="AD154" s="3"/>
      <c r="AE154" s="3"/>
      <c r="AF154" s="3" t="str">
        <f t="shared" si="14"/>
        <v/>
      </c>
      <c r="AG154" s="3" t="str">
        <f t="shared" si="14"/>
        <v/>
      </c>
      <c r="AH154" s="3"/>
    </row>
    <row r="155" spans="1:34" x14ac:dyDescent="0.35">
      <c r="A155" s="11"/>
      <c r="B155" s="2"/>
      <c r="C155" s="13" t="str">
        <f>IFERROR(INDEX('Malta Loop Info'!$B$2:$Z$300,MATCH(I155,'Malta Loop Info'!$A$2:$A$300,0),MATCH($C$2,'Malta Loop Info'!$B$1:$Z$1,0)),"No Match")</f>
        <v>No Match</v>
      </c>
      <c r="D155" s="13" t="str">
        <f>IFERROR(INDEX('Malta Loop Info'!$B$2:$Z$300,MATCH(I155,'Malta Loop Info'!$A$2:$A$300,0),MATCH($D$2,'Malta Loop Info'!$B$1:$Z$1,0)),"No Port Info")</f>
        <v>No Port Info</v>
      </c>
      <c r="E155" s="13" t="str">
        <f t="shared" si="15"/>
        <v>No</v>
      </c>
      <c r="F155" s="13" t="str">
        <f t="shared" si="16"/>
        <v>No Match</v>
      </c>
      <c r="G155" s="13" t="str">
        <f>IFERROR(INDEX('Malta Loop Info'!$B$2:$Z$300,MATCH(I155,'Malta Loop Info'!$A$2:$A$300,0),MATCH($G$2,'Malta Loop Info'!$B$1:$Z$1,0)),"No Cust ID")</f>
        <v>No Cust ID</v>
      </c>
      <c r="H155" s="4"/>
      <c r="I155" s="3"/>
      <c r="J155" s="3"/>
      <c r="K155" s="14"/>
      <c r="L155" s="3"/>
      <c r="M155" s="3"/>
      <c r="N155" s="3"/>
      <c r="O155" s="3"/>
      <c r="P155" s="3" t="str">
        <f t="shared" si="18"/>
        <v/>
      </c>
      <c r="Q155" s="3" t="str">
        <f t="shared" si="18"/>
        <v/>
      </c>
      <c r="R155" s="3"/>
      <c r="S155" s="3"/>
      <c r="T155" s="3" t="str">
        <f t="shared" si="19"/>
        <v/>
      </c>
      <c r="U155" s="3" t="str">
        <f t="shared" si="19"/>
        <v/>
      </c>
      <c r="V155" s="3"/>
      <c r="W155" s="3"/>
      <c r="X155" s="3" t="str">
        <f t="shared" si="20"/>
        <v/>
      </c>
      <c r="Y155" s="3" t="str">
        <f t="shared" si="20"/>
        <v/>
      </c>
      <c r="Z155" s="3"/>
      <c r="AA155" s="3"/>
      <c r="AB155" s="3" t="str">
        <f t="shared" si="17"/>
        <v/>
      </c>
      <c r="AC155" s="3" t="str">
        <f t="shared" si="17"/>
        <v/>
      </c>
      <c r="AD155" s="3"/>
      <c r="AE155" s="3"/>
      <c r="AF155" s="3" t="str">
        <f t="shared" si="14"/>
        <v/>
      </c>
      <c r="AG155" s="3" t="str">
        <f t="shared" si="14"/>
        <v/>
      </c>
      <c r="AH155" s="3"/>
    </row>
    <row r="156" spans="1:34" x14ac:dyDescent="0.35">
      <c r="A156" s="11"/>
      <c r="B156" s="2"/>
      <c r="C156" s="13" t="str">
        <f>IFERROR(INDEX('Malta Loop Info'!$B$2:$Z$300,MATCH(I156,'Malta Loop Info'!$A$2:$A$300,0),MATCH($C$2,'Malta Loop Info'!$B$1:$Z$1,0)),"No Match")</f>
        <v>No Match</v>
      </c>
      <c r="D156" s="13" t="str">
        <f>IFERROR(INDEX('Malta Loop Info'!$B$2:$Z$300,MATCH(I156,'Malta Loop Info'!$A$2:$A$300,0),MATCH($D$2,'Malta Loop Info'!$B$1:$Z$1,0)),"No Port Info")</f>
        <v>No Port Info</v>
      </c>
      <c r="E156" s="13" t="str">
        <f t="shared" si="15"/>
        <v>No</v>
      </c>
      <c r="F156" s="13" t="str">
        <f t="shared" si="16"/>
        <v>No Match</v>
      </c>
      <c r="G156" s="13" t="str">
        <f>IFERROR(INDEX('Malta Loop Info'!$B$2:$Z$300,MATCH(I156,'Malta Loop Info'!$A$2:$A$300,0),MATCH($G$2,'Malta Loop Info'!$B$1:$Z$1,0)),"No Cust ID")</f>
        <v>No Cust ID</v>
      </c>
      <c r="H156" s="4"/>
      <c r="I156" s="3"/>
      <c r="J156" s="3"/>
      <c r="K156" s="14"/>
      <c r="L156" s="3"/>
      <c r="M156" s="3"/>
      <c r="N156" s="3"/>
      <c r="O156" s="3"/>
      <c r="P156" s="3" t="str">
        <f t="shared" si="18"/>
        <v/>
      </c>
      <c r="Q156" s="3" t="str">
        <f t="shared" si="18"/>
        <v/>
      </c>
      <c r="R156" s="3"/>
      <c r="S156" s="3"/>
      <c r="T156" s="3" t="str">
        <f t="shared" si="19"/>
        <v/>
      </c>
      <c r="U156" s="3" t="str">
        <f t="shared" si="19"/>
        <v/>
      </c>
      <c r="V156" s="3"/>
      <c r="W156" s="3"/>
      <c r="X156" s="3" t="str">
        <f t="shared" si="20"/>
        <v/>
      </c>
      <c r="Y156" s="3" t="str">
        <f t="shared" si="20"/>
        <v/>
      </c>
      <c r="Z156" s="3"/>
      <c r="AA156" s="3"/>
      <c r="AB156" s="3" t="str">
        <f t="shared" si="17"/>
        <v/>
      </c>
      <c r="AC156" s="3" t="str">
        <f t="shared" si="17"/>
        <v/>
      </c>
      <c r="AD156" s="3"/>
      <c r="AE156" s="3"/>
      <c r="AF156" s="3" t="str">
        <f t="shared" si="14"/>
        <v/>
      </c>
      <c r="AG156" s="3" t="str">
        <f t="shared" si="14"/>
        <v/>
      </c>
      <c r="AH156" s="3"/>
    </row>
    <row r="157" spans="1:34" x14ac:dyDescent="0.35">
      <c r="A157" s="11"/>
      <c r="B157" s="2"/>
      <c r="C157" s="13" t="str">
        <f>IFERROR(INDEX('Malta Loop Info'!$B$2:$Z$300,MATCH(I157,'Malta Loop Info'!$A$2:$A$300,0),MATCH($C$2,'Malta Loop Info'!$B$1:$Z$1,0)),"No Match")</f>
        <v>No Match</v>
      </c>
      <c r="D157" s="13" t="str">
        <f>IFERROR(INDEX('Malta Loop Info'!$B$2:$Z$300,MATCH(I157,'Malta Loop Info'!$A$2:$A$300,0),MATCH($D$2,'Malta Loop Info'!$B$1:$Z$1,0)),"No Port Info")</f>
        <v>No Port Info</v>
      </c>
      <c r="E157" s="13" t="str">
        <f t="shared" si="15"/>
        <v>No</v>
      </c>
      <c r="F157" s="13" t="str">
        <f t="shared" si="16"/>
        <v>No Match</v>
      </c>
      <c r="G157" s="13" t="str">
        <f>IFERROR(INDEX('Malta Loop Info'!$B$2:$Z$300,MATCH(I157,'Malta Loop Info'!$A$2:$A$300,0),MATCH($G$2,'Malta Loop Info'!$B$1:$Z$1,0)),"No Cust ID")</f>
        <v>No Cust ID</v>
      </c>
      <c r="H157" s="4"/>
      <c r="I157" s="3"/>
      <c r="J157" s="3"/>
      <c r="K157" s="14"/>
      <c r="L157" s="3"/>
      <c r="M157" s="3"/>
      <c r="N157" s="3"/>
      <c r="O157" s="3"/>
      <c r="P157" s="3" t="str">
        <f t="shared" si="18"/>
        <v/>
      </c>
      <c r="Q157" s="3" t="str">
        <f t="shared" si="18"/>
        <v/>
      </c>
      <c r="R157" s="3"/>
      <c r="S157" s="3"/>
      <c r="T157" s="3" t="str">
        <f t="shared" si="19"/>
        <v/>
      </c>
      <c r="U157" s="3" t="str">
        <f t="shared" si="19"/>
        <v/>
      </c>
      <c r="V157" s="3"/>
      <c r="W157" s="3"/>
      <c r="X157" s="3" t="str">
        <f t="shared" si="20"/>
        <v/>
      </c>
      <c r="Y157" s="3" t="str">
        <f t="shared" si="20"/>
        <v/>
      </c>
      <c r="Z157" s="3"/>
      <c r="AA157" s="3"/>
      <c r="AB157" s="3" t="str">
        <f t="shared" si="17"/>
        <v/>
      </c>
      <c r="AC157" s="3" t="str">
        <f t="shared" si="17"/>
        <v/>
      </c>
      <c r="AD157" s="3"/>
      <c r="AE157" s="3"/>
      <c r="AF157" s="3" t="str">
        <f t="shared" si="14"/>
        <v/>
      </c>
      <c r="AG157" s="3" t="str">
        <f t="shared" si="14"/>
        <v/>
      </c>
      <c r="AH157" s="3"/>
    </row>
    <row r="158" spans="1:34" x14ac:dyDescent="0.35">
      <c r="A158" s="11"/>
      <c r="B158" s="2"/>
      <c r="C158" s="13" t="str">
        <f>IFERROR(INDEX('Malta Loop Info'!$B$2:$Z$300,MATCH(I158,'Malta Loop Info'!$A$2:$A$300,0),MATCH($C$2,'Malta Loop Info'!$B$1:$Z$1,0)),"No Match")</f>
        <v>No Match</v>
      </c>
      <c r="D158" s="13" t="str">
        <f>IFERROR(INDEX('Malta Loop Info'!$B$2:$Z$300,MATCH(I158,'Malta Loop Info'!$A$2:$A$300,0),MATCH($D$2,'Malta Loop Info'!$B$1:$Z$1,0)),"No Port Info")</f>
        <v>No Port Info</v>
      </c>
      <c r="E158" s="13" t="str">
        <f t="shared" si="15"/>
        <v>No</v>
      </c>
      <c r="F158" s="13" t="str">
        <f t="shared" si="16"/>
        <v>No Match</v>
      </c>
      <c r="G158" s="13" t="str">
        <f>IFERROR(INDEX('Malta Loop Info'!$B$2:$Z$300,MATCH(I158,'Malta Loop Info'!$A$2:$A$300,0),MATCH($G$2,'Malta Loop Info'!$B$1:$Z$1,0)),"No Cust ID")</f>
        <v>No Cust ID</v>
      </c>
      <c r="H158" s="4"/>
      <c r="I158" s="3"/>
      <c r="J158" s="3"/>
      <c r="K158" s="14"/>
      <c r="L158" s="3"/>
      <c r="M158" s="3"/>
      <c r="N158" s="3"/>
      <c r="O158" s="3"/>
      <c r="P158" s="3" t="str">
        <f t="shared" si="18"/>
        <v/>
      </c>
      <c r="Q158" s="3" t="str">
        <f t="shared" si="18"/>
        <v/>
      </c>
      <c r="R158" s="3"/>
      <c r="S158" s="3"/>
      <c r="T158" s="3" t="str">
        <f t="shared" si="19"/>
        <v/>
      </c>
      <c r="U158" s="3" t="str">
        <f t="shared" si="19"/>
        <v/>
      </c>
      <c r="V158" s="3"/>
      <c r="W158" s="3"/>
      <c r="X158" s="3" t="str">
        <f t="shared" si="20"/>
        <v/>
      </c>
      <c r="Y158" s="3" t="str">
        <f t="shared" si="20"/>
        <v/>
      </c>
      <c r="Z158" s="3"/>
      <c r="AA158" s="3"/>
      <c r="AB158" s="3" t="str">
        <f t="shared" si="17"/>
        <v/>
      </c>
      <c r="AC158" s="3" t="str">
        <f t="shared" si="17"/>
        <v/>
      </c>
      <c r="AD158" s="3"/>
      <c r="AE158" s="3"/>
      <c r="AF158" s="3" t="str">
        <f t="shared" si="14"/>
        <v/>
      </c>
      <c r="AG158" s="3" t="str">
        <f t="shared" si="14"/>
        <v/>
      </c>
      <c r="AH158" s="3"/>
    </row>
    <row r="159" spans="1:34" x14ac:dyDescent="0.35">
      <c r="A159" s="11"/>
      <c r="B159" s="2"/>
      <c r="C159" s="13" t="str">
        <f>IFERROR(INDEX('Malta Loop Info'!$B$2:$Z$300,MATCH(I159,'Malta Loop Info'!$A$2:$A$300,0),MATCH($C$2,'Malta Loop Info'!$B$1:$Z$1,0)),"No Match")</f>
        <v>No Match</v>
      </c>
      <c r="D159" s="13" t="str">
        <f>IFERROR(INDEX('Malta Loop Info'!$B$2:$Z$300,MATCH(I159,'Malta Loop Info'!$A$2:$A$300,0),MATCH($D$2,'Malta Loop Info'!$B$1:$Z$1,0)),"No Port Info")</f>
        <v>No Port Info</v>
      </c>
      <c r="E159" s="13" t="str">
        <f t="shared" si="15"/>
        <v>No</v>
      </c>
      <c r="F159" s="13" t="str">
        <f t="shared" si="16"/>
        <v>No Match</v>
      </c>
      <c r="G159" s="13" t="str">
        <f>IFERROR(INDEX('Malta Loop Info'!$B$2:$Z$300,MATCH(I159,'Malta Loop Info'!$A$2:$A$300,0),MATCH($G$2,'Malta Loop Info'!$B$1:$Z$1,0)),"No Cust ID")</f>
        <v>No Cust ID</v>
      </c>
      <c r="H159" s="4"/>
      <c r="I159" s="3"/>
      <c r="J159" s="3"/>
      <c r="K159" s="14"/>
      <c r="L159" s="3"/>
      <c r="M159" s="3"/>
      <c r="N159" s="3"/>
      <c r="O159" s="3"/>
      <c r="P159" s="3" t="str">
        <f t="shared" si="18"/>
        <v/>
      </c>
      <c r="Q159" s="3" t="str">
        <f t="shared" si="18"/>
        <v/>
      </c>
      <c r="R159" s="3"/>
      <c r="S159" s="3"/>
      <c r="T159" s="3" t="str">
        <f t="shared" si="19"/>
        <v/>
      </c>
      <c r="U159" s="3" t="str">
        <f t="shared" si="19"/>
        <v/>
      </c>
      <c r="V159" s="3"/>
      <c r="W159" s="3"/>
      <c r="X159" s="3" t="str">
        <f t="shared" si="20"/>
        <v/>
      </c>
      <c r="Y159" s="3" t="str">
        <f t="shared" si="20"/>
        <v/>
      </c>
      <c r="Z159" s="3"/>
      <c r="AA159" s="3"/>
      <c r="AB159" s="3" t="str">
        <f t="shared" si="17"/>
        <v/>
      </c>
      <c r="AC159" s="3" t="str">
        <f t="shared" si="17"/>
        <v/>
      </c>
      <c r="AD159" s="3"/>
      <c r="AE159" s="3"/>
      <c r="AF159" s="3" t="str">
        <f t="shared" si="14"/>
        <v/>
      </c>
      <c r="AG159" s="3" t="str">
        <f t="shared" si="14"/>
        <v/>
      </c>
      <c r="AH159" s="3"/>
    </row>
    <row r="160" spans="1:34" x14ac:dyDescent="0.35">
      <c r="A160" s="11"/>
      <c r="B160" s="2"/>
      <c r="C160" s="13" t="str">
        <f>IFERROR(INDEX('Malta Loop Info'!$B$2:$Z$300,MATCH(I160,'Malta Loop Info'!$A$2:$A$300,0),MATCH($C$2,'Malta Loop Info'!$B$1:$Z$1,0)),"No Match")</f>
        <v>No Match</v>
      </c>
      <c r="D160" s="13" t="str">
        <f>IFERROR(INDEX('Malta Loop Info'!$B$2:$Z$300,MATCH(I160,'Malta Loop Info'!$A$2:$A$300,0),MATCH($D$2,'Malta Loop Info'!$B$1:$Z$1,0)),"No Port Info")</f>
        <v>No Port Info</v>
      </c>
      <c r="E160" s="13" t="str">
        <f t="shared" si="15"/>
        <v>No</v>
      </c>
      <c r="F160" s="13" t="str">
        <f t="shared" si="16"/>
        <v>No Match</v>
      </c>
      <c r="G160" s="13" t="str">
        <f>IFERROR(INDEX('Malta Loop Info'!$B$2:$Z$300,MATCH(I160,'Malta Loop Info'!$A$2:$A$300,0),MATCH($G$2,'Malta Loop Info'!$B$1:$Z$1,0)),"No Cust ID")</f>
        <v>No Cust ID</v>
      </c>
      <c r="H160" s="4"/>
      <c r="I160" s="3"/>
      <c r="J160" s="3"/>
      <c r="K160" s="14"/>
      <c r="L160" s="3"/>
      <c r="M160" s="3"/>
      <c r="N160" s="3"/>
      <c r="O160" s="3"/>
      <c r="P160" s="3" t="str">
        <f t="shared" si="18"/>
        <v/>
      </c>
      <c r="Q160" s="3" t="str">
        <f t="shared" si="18"/>
        <v/>
      </c>
      <c r="R160" s="3"/>
      <c r="S160" s="3"/>
      <c r="T160" s="3" t="str">
        <f t="shared" si="19"/>
        <v/>
      </c>
      <c r="U160" s="3" t="str">
        <f t="shared" si="19"/>
        <v/>
      </c>
      <c r="V160" s="3"/>
      <c r="W160" s="3"/>
      <c r="X160" s="3" t="str">
        <f t="shared" si="20"/>
        <v/>
      </c>
      <c r="Y160" s="3" t="str">
        <f t="shared" si="20"/>
        <v/>
      </c>
      <c r="Z160" s="3"/>
      <c r="AA160" s="3"/>
      <c r="AB160" s="3" t="str">
        <f t="shared" si="17"/>
        <v/>
      </c>
      <c r="AC160" s="3" t="str">
        <f t="shared" si="17"/>
        <v/>
      </c>
      <c r="AD160" s="3"/>
      <c r="AE160" s="3"/>
      <c r="AF160" s="3" t="str">
        <f t="shared" si="14"/>
        <v/>
      </c>
      <c r="AG160" s="3" t="str">
        <f t="shared" si="14"/>
        <v/>
      </c>
      <c r="AH160" s="3"/>
    </row>
    <row r="161" spans="1:34" x14ac:dyDescent="0.35">
      <c r="A161" s="11"/>
      <c r="B161" s="2"/>
      <c r="C161" s="13" t="str">
        <f>IFERROR(INDEX('Malta Loop Info'!$B$2:$Z$300,MATCH(I161,'Malta Loop Info'!$A$2:$A$300,0),MATCH($C$2,'Malta Loop Info'!$B$1:$Z$1,0)),"No Match")</f>
        <v>No Match</v>
      </c>
      <c r="D161" s="13" t="str">
        <f>IFERROR(INDEX('Malta Loop Info'!$B$2:$Z$300,MATCH(I161,'Malta Loop Info'!$A$2:$A$300,0),MATCH($D$2,'Malta Loop Info'!$B$1:$Z$1,0)),"No Port Info")</f>
        <v>No Port Info</v>
      </c>
      <c r="E161" s="13" t="str">
        <f t="shared" si="15"/>
        <v>No</v>
      </c>
      <c r="F161" s="13" t="str">
        <f t="shared" si="16"/>
        <v>No Match</v>
      </c>
      <c r="G161" s="13" t="str">
        <f>IFERROR(INDEX('Malta Loop Info'!$B$2:$Z$300,MATCH(I161,'Malta Loop Info'!$A$2:$A$300,0),MATCH($G$2,'Malta Loop Info'!$B$1:$Z$1,0)),"No Cust ID")</f>
        <v>No Cust ID</v>
      </c>
      <c r="H161" s="4"/>
      <c r="I161" s="3"/>
      <c r="J161" s="3"/>
      <c r="K161" s="14"/>
      <c r="L161" s="3"/>
      <c r="M161" s="3"/>
      <c r="N161" s="3"/>
      <c r="O161" s="3"/>
      <c r="P161" s="3" t="str">
        <f t="shared" si="18"/>
        <v/>
      </c>
      <c r="Q161" s="3" t="str">
        <f t="shared" si="18"/>
        <v/>
      </c>
      <c r="R161" s="3"/>
      <c r="S161" s="3"/>
      <c r="T161" s="3" t="str">
        <f t="shared" si="19"/>
        <v/>
      </c>
      <c r="U161" s="3" t="str">
        <f t="shared" si="19"/>
        <v/>
      </c>
      <c r="V161" s="3"/>
      <c r="W161" s="3"/>
      <c r="X161" s="3" t="str">
        <f t="shared" si="20"/>
        <v/>
      </c>
      <c r="Y161" s="3" t="str">
        <f t="shared" si="20"/>
        <v/>
      </c>
      <c r="Z161" s="3"/>
      <c r="AA161" s="3"/>
      <c r="AB161" s="3" t="str">
        <f t="shared" si="17"/>
        <v/>
      </c>
      <c r="AC161" s="3" t="str">
        <f t="shared" si="17"/>
        <v/>
      </c>
      <c r="AD161" s="3"/>
      <c r="AE161" s="3"/>
      <c r="AF161" s="3" t="str">
        <f t="shared" si="14"/>
        <v/>
      </c>
      <c r="AG161" s="3" t="str">
        <f t="shared" si="14"/>
        <v/>
      </c>
      <c r="AH161" s="3"/>
    </row>
    <row r="162" spans="1:34" x14ac:dyDescent="0.35">
      <c r="A162" s="11"/>
      <c r="B162" s="2"/>
      <c r="C162" s="13" t="str">
        <f>IFERROR(INDEX('Malta Loop Info'!$B$2:$Z$300,MATCH(I162,'Malta Loop Info'!$A$2:$A$300,0),MATCH($C$2,'Malta Loop Info'!$B$1:$Z$1,0)),"No Match")</f>
        <v>No Match</v>
      </c>
      <c r="D162" s="13" t="str">
        <f>IFERROR(INDEX('Malta Loop Info'!$B$2:$Z$300,MATCH(I162,'Malta Loop Info'!$A$2:$A$300,0),MATCH($D$2,'Malta Loop Info'!$B$1:$Z$1,0)),"No Port Info")</f>
        <v>No Port Info</v>
      </c>
      <c r="E162" s="13" t="str">
        <f t="shared" si="15"/>
        <v>No</v>
      </c>
      <c r="F162" s="13" t="str">
        <f t="shared" si="16"/>
        <v>No Match</v>
      </c>
      <c r="G162" s="13" t="str">
        <f>IFERROR(INDEX('Malta Loop Info'!$B$2:$Z$300,MATCH(I162,'Malta Loop Info'!$A$2:$A$300,0),MATCH($G$2,'Malta Loop Info'!$B$1:$Z$1,0)),"No Cust ID")</f>
        <v>No Cust ID</v>
      </c>
      <c r="H162" s="4"/>
      <c r="I162" s="3"/>
      <c r="J162" s="3"/>
      <c r="K162" s="14"/>
      <c r="L162" s="3"/>
      <c r="M162" s="3"/>
      <c r="N162" s="3"/>
      <c r="O162" s="3"/>
      <c r="P162" s="3" t="str">
        <f t="shared" si="18"/>
        <v/>
      </c>
      <c r="Q162" s="3" t="str">
        <f t="shared" si="18"/>
        <v/>
      </c>
      <c r="R162" s="3"/>
      <c r="S162" s="3"/>
      <c r="T162" s="3" t="str">
        <f t="shared" si="19"/>
        <v/>
      </c>
      <c r="U162" s="3" t="str">
        <f t="shared" si="19"/>
        <v/>
      </c>
      <c r="V162" s="3"/>
      <c r="W162" s="3"/>
      <c r="X162" s="3" t="str">
        <f t="shared" si="20"/>
        <v/>
      </c>
      <c r="Y162" s="3" t="str">
        <f t="shared" si="20"/>
        <v/>
      </c>
      <c r="Z162" s="3"/>
      <c r="AA162" s="3"/>
      <c r="AB162" s="3" t="str">
        <f t="shared" si="17"/>
        <v/>
      </c>
      <c r="AC162" s="3" t="str">
        <f t="shared" si="17"/>
        <v/>
      </c>
      <c r="AD162" s="3"/>
      <c r="AE162" s="3"/>
      <c r="AF162" s="3" t="str">
        <f t="shared" si="14"/>
        <v/>
      </c>
      <c r="AG162" s="3" t="str">
        <f t="shared" si="14"/>
        <v/>
      </c>
      <c r="AH162" s="3"/>
    </row>
    <row r="163" spans="1:34" x14ac:dyDescent="0.35">
      <c r="A163" s="11"/>
      <c r="B163" s="2"/>
      <c r="C163" s="13" t="str">
        <f>IFERROR(INDEX('Malta Loop Info'!$B$2:$Z$300,MATCH(I163,'Malta Loop Info'!$A$2:$A$300,0),MATCH($C$2,'Malta Loop Info'!$B$1:$Z$1,0)),"No Match")</f>
        <v>No Match</v>
      </c>
      <c r="D163" s="13" t="str">
        <f>IFERROR(INDEX('Malta Loop Info'!$B$2:$Z$300,MATCH(I163,'Malta Loop Info'!$A$2:$A$300,0),MATCH($D$2,'Malta Loop Info'!$B$1:$Z$1,0)),"No Port Info")</f>
        <v>No Port Info</v>
      </c>
      <c r="E163" s="13" t="str">
        <f t="shared" si="15"/>
        <v>No</v>
      </c>
      <c r="F163" s="13" t="str">
        <f t="shared" si="16"/>
        <v>No Match</v>
      </c>
      <c r="G163" s="13" t="str">
        <f>IFERROR(INDEX('Malta Loop Info'!$B$2:$Z$300,MATCH(I163,'Malta Loop Info'!$A$2:$A$300,0),MATCH($G$2,'Malta Loop Info'!$B$1:$Z$1,0)),"No Cust ID")</f>
        <v>No Cust ID</v>
      </c>
      <c r="H163" s="4"/>
      <c r="I163" s="3"/>
      <c r="J163" s="3"/>
      <c r="K163" s="14"/>
      <c r="L163" s="3"/>
      <c r="M163" s="3"/>
      <c r="N163" s="3"/>
      <c r="O163" s="3"/>
      <c r="P163" s="3" t="str">
        <f t="shared" si="18"/>
        <v/>
      </c>
      <c r="Q163" s="3" t="str">
        <f t="shared" si="18"/>
        <v/>
      </c>
      <c r="R163" s="3"/>
      <c r="S163" s="3"/>
      <c r="T163" s="3" t="str">
        <f t="shared" si="19"/>
        <v/>
      </c>
      <c r="U163" s="3" t="str">
        <f t="shared" si="19"/>
        <v/>
      </c>
      <c r="V163" s="3"/>
      <c r="W163" s="3"/>
      <c r="X163" s="3" t="str">
        <f t="shared" si="20"/>
        <v/>
      </c>
      <c r="Y163" s="3" t="str">
        <f t="shared" si="20"/>
        <v/>
      </c>
      <c r="Z163" s="3"/>
      <c r="AA163" s="3"/>
      <c r="AB163" s="3" t="str">
        <f t="shared" si="17"/>
        <v/>
      </c>
      <c r="AC163" s="3" t="str">
        <f t="shared" si="17"/>
        <v/>
      </c>
      <c r="AD163" s="3"/>
      <c r="AE163" s="3"/>
      <c r="AF163" s="3" t="str">
        <f t="shared" si="14"/>
        <v/>
      </c>
      <c r="AG163" s="3" t="str">
        <f t="shared" si="14"/>
        <v/>
      </c>
      <c r="AH163" s="3"/>
    </row>
    <row r="164" spans="1:34" x14ac:dyDescent="0.35">
      <c r="A164" s="11"/>
      <c r="B164" s="2"/>
      <c r="C164" s="13" t="str">
        <f>IFERROR(INDEX('Malta Loop Info'!$B$2:$Z$300,MATCH(I164,'Malta Loop Info'!$A$2:$A$300,0),MATCH($C$2,'Malta Loop Info'!$B$1:$Z$1,0)),"No Match")</f>
        <v>No Match</v>
      </c>
      <c r="D164" s="13" t="str">
        <f>IFERROR(INDEX('Malta Loop Info'!$B$2:$Z$300,MATCH(I164,'Malta Loop Info'!$A$2:$A$300,0),MATCH($D$2,'Malta Loop Info'!$B$1:$Z$1,0)),"No Port Info")</f>
        <v>No Port Info</v>
      </c>
      <c r="E164" s="13" t="str">
        <f t="shared" si="15"/>
        <v>No</v>
      </c>
      <c r="F164" s="13" t="str">
        <f t="shared" si="16"/>
        <v>No Match</v>
      </c>
      <c r="G164" s="13" t="str">
        <f>IFERROR(INDEX('Malta Loop Info'!$B$2:$Z$300,MATCH(I164,'Malta Loop Info'!$A$2:$A$300,0),MATCH($G$2,'Malta Loop Info'!$B$1:$Z$1,0)),"No Cust ID")</f>
        <v>No Cust ID</v>
      </c>
      <c r="H164" s="4"/>
      <c r="I164" s="3"/>
      <c r="J164" s="3"/>
      <c r="K164" s="14"/>
      <c r="L164" s="3"/>
      <c r="M164" s="3"/>
      <c r="N164" s="3"/>
      <c r="O164" s="3"/>
      <c r="P164" s="3" t="str">
        <f t="shared" si="18"/>
        <v/>
      </c>
      <c r="Q164" s="3" t="str">
        <f t="shared" si="18"/>
        <v/>
      </c>
      <c r="R164" s="3"/>
      <c r="S164" s="3"/>
      <c r="T164" s="3" t="str">
        <f t="shared" si="19"/>
        <v/>
      </c>
      <c r="U164" s="3" t="str">
        <f t="shared" si="19"/>
        <v/>
      </c>
      <c r="V164" s="3"/>
      <c r="W164" s="3"/>
      <c r="X164" s="3" t="str">
        <f t="shared" si="20"/>
        <v/>
      </c>
      <c r="Y164" s="3" t="str">
        <f t="shared" si="20"/>
        <v/>
      </c>
      <c r="Z164" s="3"/>
      <c r="AA164" s="3"/>
      <c r="AB164" s="3" t="str">
        <f t="shared" si="17"/>
        <v/>
      </c>
      <c r="AC164" s="3" t="str">
        <f t="shared" si="17"/>
        <v/>
      </c>
      <c r="AD164" s="3"/>
      <c r="AE164" s="3"/>
      <c r="AF164" s="3" t="str">
        <f t="shared" ref="AF164:AG227" si="21">IF($AE164&lt;&gt;"N/A",TRIM(MID(SUBSTITUTE($AE164,"/",REPT(" ",LEN($AE164))),(AF$2-1)*LEN($AE164)+1,LEN($AE164))),"")</f>
        <v/>
      </c>
      <c r="AG164" s="3" t="str">
        <f t="shared" si="21"/>
        <v/>
      </c>
      <c r="AH164" s="3"/>
    </row>
    <row r="165" spans="1:34" x14ac:dyDescent="0.35">
      <c r="A165" s="11"/>
      <c r="B165" s="2"/>
      <c r="C165" s="13" t="str">
        <f>IFERROR(INDEX('Malta Loop Info'!$B$2:$Z$300,MATCH(I165,'Malta Loop Info'!$A$2:$A$300,0),MATCH($C$2,'Malta Loop Info'!$B$1:$Z$1,0)),"No Match")</f>
        <v>No Match</v>
      </c>
      <c r="D165" s="13" t="str">
        <f>IFERROR(INDEX('Malta Loop Info'!$B$2:$Z$300,MATCH(I165,'Malta Loop Info'!$A$2:$A$300,0),MATCH($D$2,'Malta Loop Info'!$B$1:$Z$1,0)),"No Port Info")</f>
        <v>No Port Info</v>
      </c>
      <c r="E165" s="13" t="str">
        <f t="shared" si="15"/>
        <v>No</v>
      </c>
      <c r="F165" s="13" t="str">
        <f t="shared" si="16"/>
        <v>No Match</v>
      </c>
      <c r="G165" s="13" t="str">
        <f>IFERROR(INDEX('Malta Loop Info'!$B$2:$Z$300,MATCH(I165,'Malta Loop Info'!$A$2:$A$300,0),MATCH($G$2,'Malta Loop Info'!$B$1:$Z$1,0)),"No Cust ID")</f>
        <v>No Cust ID</v>
      </c>
      <c r="H165" s="4"/>
      <c r="I165" s="3"/>
      <c r="J165" s="3"/>
      <c r="K165" s="14"/>
      <c r="L165" s="3"/>
      <c r="M165" s="3"/>
      <c r="N165" s="3"/>
      <c r="O165" s="3"/>
      <c r="P165" s="3" t="str">
        <f t="shared" si="18"/>
        <v/>
      </c>
      <c r="Q165" s="3" t="str">
        <f t="shared" si="18"/>
        <v/>
      </c>
      <c r="R165" s="3"/>
      <c r="S165" s="3"/>
      <c r="T165" s="3" t="str">
        <f t="shared" si="19"/>
        <v/>
      </c>
      <c r="U165" s="3" t="str">
        <f t="shared" si="19"/>
        <v/>
      </c>
      <c r="V165" s="3"/>
      <c r="W165" s="3"/>
      <c r="X165" s="3" t="str">
        <f t="shared" si="20"/>
        <v/>
      </c>
      <c r="Y165" s="3" t="str">
        <f t="shared" si="20"/>
        <v/>
      </c>
      <c r="Z165" s="3"/>
      <c r="AA165" s="3"/>
      <c r="AB165" s="3" t="str">
        <f t="shared" si="17"/>
        <v/>
      </c>
      <c r="AC165" s="3" t="str">
        <f t="shared" si="17"/>
        <v/>
      </c>
      <c r="AD165" s="3"/>
      <c r="AE165" s="3"/>
      <c r="AF165" s="3" t="str">
        <f t="shared" si="21"/>
        <v/>
      </c>
      <c r="AG165" s="3" t="str">
        <f t="shared" si="21"/>
        <v/>
      </c>
      <c r="AH165" s="3"/>
    </row>
    <row r="166" spans="1:34" x14ac:dyDescent="0.35">
      <c r="A166" s="11"/>
      <c r="B166" s="2"/>
      <c r="C166" s="13" t="str">
        <f>IFERROR(INDEX('Malta Loop Info'!$B$2:$Z$300,MATCH(I166,'Malta Loop Info'!$A$2:$A$300,0),MATCH($C$2,'Malta Loop Info'!$B$1:$Z$1,0)),"No Match")</f>
        <v>No Match</v>
      </c>
      <c r="D166" s="13" t="str">
        <f>IFERROR(INDEX('Malta Loop Info'!$B$2:$Z$300,MATCH(I166,'Malta Loop Info'!$A$2:$A$300,0),MATCH($D$2,'Malta Loop Info'!$B$1:$Z$1,0)),"No Port Info")</f>
        <v>No Port Info</v>
      </c>
      <c r="E166" s="13" t="str">
        <f t="shared" si="15"/>
        <v>No</v>
      </c>
      <c r="F166" s="13" t="str">
        <f t="shared" si="16"/>
        <v>No Match</v>
      </c>
      <c r="G166" s="13" t="str">
        <f>IFERROR(INDEX('Malta Loop Info'!$B$2:$Z$300,MATCH(I166,'Malta Loop Info'!$A$2:$A$300,0),MATCH($G$2,'Malta Loop Info'!$B$1:$Z$1,0)),"No Cust ID")</f>
        <v>No Cust ID</v>
      </c>
      <c r="H166" s="4"/>
      <c r="I166" s="3"/>
      <c r="J166" s="3"/>
      <c r="K166" s="14"/>
      <c r="L166" s="3"/>
      <c r="M166" s="3"/>
      <c r="N166" s="3"/>
      <c r="O166" s="3"/>
      <c r="P166" s="3" t="str">
        <f t="shared" si="18"/>
        <v/>
      </c>
      <c r="Q166" s="3" t="str">
        <f t="shared" si="18"/>
        <v/>
      </c>
      <c r="R166" s="3"/>
      <c r="S166" s="3"/>
      <c r="T166" s="3" t="str">
        <f t="shared" si="19"/>
        <v/>
      </c>
      <c r="U166" s="3" t="str">
        <f t="shared" si="19"/>
        <v/>
      </c>
      <c r="V166" s="3"/>
      <c r="W166" s="3"/>
      <c r="X166" s="3" t="str">
        <f t="shared" si="20"/>
        <v/>
      </c>
      <c r="Y166" s="3" t="str">
        <f t="shared" si="20"/>
        <v/>
      </c>
      <c r="Z166" s="3"/>
      <c r="AA166" s="3"/>
      <c r="AB166" s="3" t="str">
        <f t="shared" si="17"/>
        <v/>
      </c>
      <c r="AC166" s="3" t="str">
        <f t="shared" si="17"/>
        <v/>
      </c>
      <c r="AD166" s="3"/>
      <c r="AE166" s="3"/>
      <c r="AF166" s="3" t="str">
        <f t="shared" si="21"/>
        <v/>
      </c>
      <c r="AG166" s="3" t="str">
        <f t="shared" si="21"/>
        <v/>
      </c>
      <c r="AH166" s="3"/>
    </row>
    <row r="167" spans="1:34" x14ac:dyDescent="0.35">
      <c r="A167" s="11"/>
      <c r="B167" s="2"/>
      <c r="C167" s="13" t="str">
        <f>IFERROR(INDEX('Malta Loop Info'!$B$2:$Z$300,MATCH(I167,'Malta Loop Info'!$A$2:$A$300,0),MATCH($C$2,'Malta Loop Info'!$B$1:$Z$1,0)),"No Match")</f>
        <v>No Match</v>
      </c>
      <c r="D167" s="13" t="str">
        <f>IFERROR(INDEX('Malta Loop Info'!$B$2:$Z$300,MATCH(I167,'Malta Loop Info'!$A$2:$A$300,0),MATCH($D$2,'Malta Loop Info'!$B$1:$Z$1,0)),"No Port Info")</f>
        <v>No Port Info</v>
      </c>
      <c r="E167" s="13" t="str">
        <f t="shared" si="15"/>
        <v>No</v>
      </c>
      <c r="F167" s="13" t="str">
        <f t="shared" si="16"/>
        <v>No Match</v>
      </c>
      <c r="G167" s="13" t="str">
        <f>IFERROR(INDEX('Malta Loop Info'!$B$2:$Z$300,MATCH(I167,'Malta Loop Info'!$A$2:$A$300,0),MATCH($G$2,'Malta Loop Info'!$B$1:$Z$1,0)),"No Cust ID")</f>
        <v>No Cust ID</v>
      </c>
      <c r="H167" s="4"/>
      <c r="I167" s="3"/>
      <c r="J167" s="3"/>
      <c r="K167" s="14"/>
      <c r="L167" s="3"/>
      <c r="M167" s="3"/>
      <c r="N167" s="3"/>
      <c r="O167" s="3"/>
      <c r="P167" s="3" t="str">
        <f t="shared" si="18"/>
        <v/>
      </c>
      <c r="Q167" s="3" t="str">
        <f t="shared" si="18"/>
        <v/>
      </c>
      <c r="R167" s="3"/>
      <c r="S167" s="3"/>
      <c r="T167" s="3" t="str">
        <f t="shared" si="19"/>
        <v/>
      </c>
      <c r="U167" s="3" t="str">
        <f t="shared" si="19"/>
        <v/>
      </c>
      <c r="V167" s="3"/>
      <c r="W167" s="3"/>
      <c r="X167" s="3" t="str">
        <f t="shared" si="20"/>
        <v/>
      </c>
      <c r="Y167" s="3" t="str">
        <f t="shared" si="20"/>
        <v/>
      </c>
      <c r="Z167" s="3"/>
      <c r="AA167" s="3"/>
      <c r="AB167" s="3" t="str">
        <f t="shared" si="17"/>
        <v/>
      </c>
      <c r="AC167" s="3" t="str">
        <f t="shared" si="17"/>
        <v/>
      </c>
      <c r="AD167" s="3"/>
      <c r="AE167" s="3"/>
      <c r="AF167" s="3" t="str">
        <f t="shared" si="21"/>
        <v/>
      </c>
      <c r="AG167" s="3" t="str">
        <f t="shared" si="21"/>
        <v/>
      </c>
      <c r="AH167" s="3"/>
    </row>
    <row r="168" spans="1:34" x14ac:dyDescent="0.35">
      <c r="A168" s="11"/>
      <c r="B168" s="2"/>
      <c r="C168" s="13" t="str">
        <f>IFERROR(INDEX('Malta Loop Info'!$B$2:$Z$300,MATCH(I168,'Malta Loop Info'!$A$2:$A$300,0),MATCH($C$2,'Malta Loop Info'!$B$1:$Z$1,0)),"No Match")</f>
        <v>No Match</v>
      </c>
      <c r="D168" s="13" t="str">
        <f>IFERROR(INDEX('Malta Loop Info'!$B$2:$Z$300,MATCH(I168,'Malta Loop Info'!$A$2:$A$300,0),MATCH($D$2,'Malta Loop Info'!$B$1:$Z$1,0)),"No Port Info")</f>
        <v>No Port Info</v>
      </c>
      <c r="E168" s="13" t="str">
        <f t="shared" si="15"/>
        <v>No</v>
      </c>
      <c r="F168" s="13" t="str">
        <f t="shared" si="16"/>
        <v>No Match</v>
      </c>
      <c r="G168" s="13" t="str">
        <f>IFERROR(INDEX('Malta Loop Info'!$B$2:$Z$300,MATCH(I168,'Malta Loop Info'!$A$2:$A$300,0),MATCH($G$2,'Malta Loop Info'!$B$1:$Z$1,0)),"No Cust ID")</f>
        <v>No Cust ID</v>
      </c>
      <c r="H168" s="4"/>
      <c r="I168" s="3"/>
      <c r="J168" s="3"/>
      <c r="K168" s="14"/>
      <c r="L168" s="3"/>
      <c r="M168" s="3"/>
      <c r="N168" s="3"/>
      <c r="O168" s="3"/>
      <c r="P168" s="3" t="str">
        <f t="shared" si="18"/>
        <v/>
      </c>
      <c r="Q168" s="3" t="str">
        <f t="shared" si="18"/>
        <v/>
      </c>
      <c r="R168" s="3"/>
      <c r="S168" s="3"/>
      <c r="T168" s="3" t="str">
        <f t="shared" si="19"/>
        <v/>
      </c>
      <c r="U168" s="3" t="str">
        <f t="shared" si="19"/>
        <v/>
      </c>
      <c r="V168" s="3"/>
      <c r="W168" s="3"/>
      <c r="X168" s="3" t="str">
        <f t="shared" si="20"/>
        <v/>
      </c>
      <c r="Y168" s="3" t="str">
        <f t="shared" si="20"/>
        <v/>
      </c>
      <c r="Z168" s="3"/>
      <c r="AA168" s="3"/>
      <c r="AB168" s="3" t="str">
        <f t="shared" si="17"/>
        <v/>
      </c>
      <c r="AC168" s="3" t="str">
        <f t="shared" si="17"/>
        <v/>
      </c>
      <c r="AD168" s="3"/>
      <c r="AE168" s="3"/>
      <c r="AF168" s="3" t="str">
        <f t="shared" si="21"/>
        <v/>
      </c>
      <c r="AG168" s="3" t="str">
        <f t="shared" si="21"/>
        <v/>
      </c>
      <c r="AH168" s="3"/>
    </row>
    <row r="169" spans="1:34" x14ac:dyDescent="0.35">
      <c r="A169" s="11"/>
      <c r="B169" s="2"/>
      <c r="C169" s="13" t="str">
        <f>IFERROR(INDEX('Malta Loop Info'!$B$2:$Z$300,MATCH(I169,'Malta Loop Info'!$A$2:$A$300,0),MATCH($C$2,'Malta Loop Info'!$B$1:$Z$1,0)),"No Match")</f>
        <v>No Match</v>
      </c>
      <c r="D169" s="13" t="str">
        <f>IFERROR(INDEX('Malta Loop Info'!$B$2:$Z$300,MATCH(I169,'Malta Loop Info'!$A$2:$A$300,0),MATCH($D$2,'Malta Loop Info'!$B$1:$Z$1,0)),"No Port Info")</f>
        <v>No Port Info</v>
      </c>
      <c r="E169" s="13" t="str">
        <f t="shared" si="15"/>
        <v>No</v>
      </c>
      <c r="F169" s="13" t="str">
        <f t="shared" si="16"/>
        <v>No Match</v>
      </c>
      <c r="G169" s="13" t="str">
        <f>IFERROR(INDEX('Malta Loop Info'!$B$2:$Z$300,MATCH(I169,'Malta Loop Info'!$A$2:$A$300,0),MATCH($G$2,'Malta Loop Info'!$B$1:$Z$1,0)),"No Cust ID")</f>
        <v>No Cust ID</v>
      </c>
      <c r="H169" s="4"/>
      <c r="I169" s="3"/>
      <c r="J169" s="3"/>
      <c r="K169" s="14"/>
      <c r="L169" s="3"/>
      <c r="M169" s="3"/>
      <c r="N169" s="3"/>
      <c r="O169" s="3"/>
      <c r="P169" s="3" t="str">
        <f t="shared" si="18"/>
        <v/>
      </c>
      <c r="Q169" s="3" t="str">
        <f t="shared" si="18"/>
        <v/>
      </c>
      <c r="R169" s="3"/>
      <c r="S169" s="3"/>
      <c r="T169" s="3" t="str">
        <f t="shared" si="19"/>
        <v/>
      </c>
      <c r="U169" s="3" t="str">
        <f t="shared" si="19"/>
        <v/>
      </c>
      <c r="V169" s="3"/>
      <c r="W169" s="3"/>
      <c r="X169" s="3" t="str">
        <f t="shared" si="20"/>
        <v/>
      </c>
      <c r="Y169" s="3" t="str">
        <f t="shared" si="20"/>
        <v/>
      </c>
      <c r="Z169" s="3"/>
      <c r="AA169" s="3"/>
      <c r="AB169" s="3" t="str">
        <f t="shared" si="17"/>
        <v/>
      </c>
      <c r="AC169" s="3" t="str">
        <f t="shared" si="17"/>
        <v/>
      </c>
      <c r="AD169" s="3"/>
      <c r="AE169" s="3"/>
      <c r="AF169" s="3" t="str">
        <f t="shared" si="21"/>
        <v/>
      </c>
      <c r="AG169" s="3" t="str">
        <f t="shared" si="21"/>
        <v/>
      </c>
      <c r="AH169" s="3"/>
    </row>
    <row r="170" spans="1:34" x14ac:dyDescent="0.35">
      <c r="A170" s="11"/>
      <c r="B170" s="2"/>
      <c r="C170" s="13" t="str">
        <f>IFERROR(INDEX('Malta Loop Info'!$B$2:$Z$300,MATCH(I170,'Malta Loop Info'!$A$2:$A$300,0),MATCH($C$2,'Malta Loop Info'!$B$1:$Z$1,0)),"No Match")</f>
        <v>No Match</v>
      </c>
      <c r="D170" s="13" t="str">
        <f>IFERROR(INDEX('Malta Loop Info'!$B$2:$Z$300,MATCH(I170,'Malta Loop Info'!$A$2:$A$300,0),MATCH($D$2,'Malta Loop Info'!$B$1:$Z$1,0)),"No Port Info")</f>
        <v>No Port Info</v>
      </c>
      <c r="E170" s="13" t="str">
        <f t="shared" si="15"/>
        <v>No</v>
      </c>
      <c r="F170" s="13" t="str">
        <f t="shared" si="16"/>
        <v>No Match</v>
      </c>
      <c r="G170" s="13" t="str">
        <f>IFERROR(INDEX('Malta Loop Info'!$B$2:$Z$300,MATCH(I170,'Malta Loop Info'!$A$2:$A$300,0),MATCH($G$2,'Malta Loop Info'!$B$1:$Z$1,0)),"No Cust ID")</f>
        <v>No Cust ID</v>
      </c>
      <c r="H170" s="4"/>
      <c r="I170" s="3"/>
      <c r="J170" s="3"/>
      <c r="K170" s="14"/>
      <c r="L170" s="3"/>
      <c r="M170" s="3"/>
      <c r="N170" s="3"/>
      <c r="O170" s="3"/>
      <c r="P170" s="3" t="str">
        <f t="shared" si="18"/>
        <v/>
      </c>
      <c r="Q170" s="3" t="str">
        <f t="shared" si="18"/>
        <v/>
      </c>
      <c r="R170" s="3"/>
      <c r="S170" s="3"/>
      <c r="T170" s="3" t="str">
        <f t="shared" si="19"/>
        <v/>
      </c>
      <c r="U170" s="3" t="str">
        <f t="shared" si="19"/>
        <v/>
      </c>
      <c r="V170" s="3"/>
      <c r="W170" s="3"/>
      <c r="X170" s="3" t="str">
        <f t="shared" si="20"/>
        <v/>
      </c>
      <c r="Y170" s="3" t="str">
        <f t="shared" si="20"/>
        <v/>
      </c>
      <c r="Z170" s="3"/>
      <c r="AA170" s="3"/>
      <c r="AB170" s="3" t="str">
        <f t="shared" si="17"/>
        <v/>
      </c>
      <c r="AC170" s="3" t="str">
        <f t="shared" si="17"/>
        <v/>
      </c>
      <c r="AD170" s="3"/>
      <c r="AE170" s="3"/>
      <c r="AF170" s="3" t="str">
        <f t="shared" si="21"/>
        <v/>
      </c>
      <c r="AG170" s="3" t="str">
        <f t="shared" si="21"/>
        <v/>
      </c>
      <c r="AH170" s="3"/>
    </row>
    <row r="171" spans="1:34" x14ac:dyDescent="0.35">
      <c r="A171" s="11"/>
      <c r="B171" s="2"/>
      <c r="C171" s="13" t="str">
        <f>IFERROR(INDEX('Malta Loop Info'!$B$2:$Z$300,MATCH(I171,'Malta Loop Info'!$A$2:$A$300,0),MATCH($C$2,'Malta Loop Info'!$B$1:$Z$1,0)),"No Match")</f>
        <v>No Match</v>
      </c>
      <c r="D171" s="13" t="str">
        <f>IFERROR(INDEX('Malta Loop Info'!$B$2:$Z$300,MATCH(I171,'Malta Loop Info'!$A$2:$A$300,0),MATCH($D$2,'Malta Loop Info'!$B$1:$Z$1,0)),"No Port Info")</f>
        <v>No Port Info</v>
      </c>
      <c r="E171" s="13" t="str">
        <f t="shared" si="15"/>
        <v>No</v>
      </c>
      <c r="F171" s="13" t="str">
        <f t="shared" si="16"/>
        <v>No Match</v>
      </c>
      <c r="G171" s="13" t="str">
        <f>IFERROR(INDEX('Malta Loop Info'!$B$2:$Z$300,MATCH(I171,'Malta Loop Info'!$A$2:$A$300,0),MATCH($G$2,'Malta Loop Info'!$B$1:$Z$1,0)),"No Cust ID")</f>
        <v>No Cust ID</v>
      </c>
      <c r="H171" s="4"/>
      <c r="I171" s="3"/>
      <c r="J171" s="3"/>
      <c r="K171" s="14"/>
      <c r="L171" s="3"/>
      <c r="M171" s="3"/>
      <c r="N171" s="3"/>
      <c r="O171" s="3"/>
      <c r="P171" s="3" t="str">
        <f t="shared" si="18"/>
        <v/>
      </c>
      <c r="Q171" s="3" t="str">
        <f t="shared" si="18"/>
        <v/>
      </c>
      <c r="R171" s="3"/>
      <c r="S171" s="3"/>
      <c r="T171" s="3" t="str">
        <f t="shared" si="19"/>
        <v/>
      </c>
      <c r="U171" s="3" t="str">
        <f t="shared" si="19"/>
        <v/>
      </c>
      <c r="V171" s="3"/>
      <c r="W171" s="3"/>
      <c r="X171" s="3" t="str">
        <f t="shared" si="20"/>
        <v/>
      </c>
      <c r="Y171" s="3" t="str">
        <f t="shared" si="20"/>
        <v/>
      </c>
      <c r="Z171" s="3"/>
      <c r="AA171" s="3"/>
      <c r="AB171" s="3" t="str">
        <f t="shared" si="17"/>
        <v/>
      </c>
      <c r="AC171" s="3" t="str">
        <f t="shared" si="17"/>
        <v/>
      </c>
      <c r="AD171" s="3"/>
      <c r="AE171" s="3"/>
      <c r="AF171" s="3" t="str">
        <f t="shared" si="21"/>
        <v/>
      </c>
      <c r="AG171" s="3" t="str">
        <f t="shared" si="21"/>
        <v/>
      </c>
      <c r="AH171" s="3"/>
    </row>
    <row r="172" spans="1:34" x14ac:dyDescent="0.35">
      <c r="A172" s="11"/>
      <c r="B172" s="2"/>
      <c r="C172" s="13" t="str">
        <f>IFERROR(INDEX('Malta Loop Info'!$B$2:$Z$300,MATCH(I172,'Malta Loop Info'!$A$2:$A$300,0),MATCH($C$2,'Malta Loop Info'!$B$1:$Z$1,0)),"No Match")</f>
        <v>No Match</v>
      </c>
      <c r="D172" s="13" t="str">
        <f>IFERROR(INDEX('Malta Loop Info'!$B$2:$Z$300,MATCH(I172,'Malta Loop Info'!$A$2:$A$300,0),MATCH($D$2,'Malta Loop Info'!$B$1:$Z$1,0)),"No Port Info")</f>
        <v>No Port Info</v>
      </c>
      <c r="E172" s="13" t="str">
        <f t="shared" si="15"/>
        <v>No</v>
      </c>
      <c r="F172" s="13" t="str">
        <f t="shared" si="16"/>
        <v>No Match</v>
      </c>
      <c r="G172" s="13" t="str">
        <f>IFERROR(INDEX('Malta Loop Info'!$B$2:$Z$300,MATCH(I172,'Malta Loop Info'!$A$2:$A$300,0),MATCH($G$2,'Malta Loop Info'!$B$1:$Z$1,0)),"No Cust ID")</f>
        <v>No Cust ID</v>
      </c>
      <c r="H172" s="4"/>
      <c r="I172" s="3"/>
      <c r="J172" s="3"/>
      <c r="K172" s="14"/>
      <c r="L172" s="3"/>
      <c r="M172" s="3"/>
      <c r="N172" s="3"/>
      <c r="O172" s="3"/>
      <c r="P172" s="3" t="str">
        <f t="shared" si="18"/>
        <v/>
      </c>
      <c r="Q172" s="3" t="str">
        <f t="shared" si="18"/>
        <v/>
      </c>
      <c r="R172" s="3"/>
      <c r="S172" s="3"/>
      <c r="T172" s="3" t="str">
        <f t="shared" si="19"/>
        <v/>
      </c>
      <c r="U172" s="3" t="str">
        <f t="shared" si="19"/>
        <v/>
      </c>
      <c r="V172" s="3"/>
      <c r="W172" s="3"/>
      <c r="X172" s="3" t="str">
        <f t="shared" si="20"/>
        <v/>
      </c>
      <c r="Y172" s="3" t="str">
        <f t="shared" si="20"/>
        <v/>
      </c>
      <c r="Z172" s="3"/>
      <c r="AA172" s="3"/>
      <c r="AB172" s="3" t="str">
        <f t="shared" si="17"/>
        <v/>
      </c>
      <c r="AC172" s="3" t="str">
        <f t="shared" si="17"/>
        <v/>
      </c>
      <c r="AD172" s="3"/>
      <c r="AE172" s="3"/>
      <c r="AF172" s="3" t="str">
        <f t="shared" si="21"/>
        <v/>
      </c>
      <c r="AG172" s="3" t="str">
        <f t="shared" si="21"/>
        <v/>
      </c>
      <c r="AH172" s="3"/>
    </row>
    <row r="173" spans="1:34" x14ac:dyDescent="0.35">
      <c r="A173" s="11"/>
      <c r="B173" s="2"/>
      <c r="C173" s="13" t="str">
        <f>IFERROR(INDEX('Malta Loop Info'!$B$2:$Z$300,MATCH(I173,'Malta Loop Info'!$A$2:$A$300,0),MATCH($C$2,'Malta Loop Info'!$B$1:$Z$1,0)),"No Match")</f>
        <v>No Match</v>
      </c>
      <c r="D173" s="13" t="str">
        <f>IFERROR(INDEX('Malta Loop Info'!$B$2:$Z$300,MATCH(I173,'Malta Loop Info'!$A$2:$A$300,0),MATCH($D$2,'Malta Loop Info'!$B$1:$Z$1,0)),"No Port Info")</f>
        <v>No Port Info</v>
      </c>
      <c r="E173" s="13" t="str">
        <f t="shared" si="15"/>
        <v>No</v>
      </c>
      <c r="F173" s="13" t="str">
        <f t="shared" si="16"/>
        <v>No Match</v>
      </c>
      <c r="G173" s="13" t="str">
        <f>IFERROR(INDEX('Malta Loop Info'!$B$2:$Z$300,MATCH(I173,'Malta Loop Info'!$A$2:$A$300,0),MATCH($G$2,'Malta Loop Info'!$B$1:$Z$1,0)),"No Cust ID")</f>
        <v>No Cust ID</v>
      </c>
      <c r="H173" s="4"/>
      <c r="I173" s="3"/>
      <c r="J173" s="3"/>
      <c r="K173" s="14"/>
      <c r="L173" s="3"/>
      <c r="M173" s="3"/>
      <c r="N173" s="3"/>
      <c r="O173" s="3"/>
      <c r="P173" s="3" t="str">
        <f t="shared" si="18"/>
        <v/>
      </c>
      <c r="Q173" s="3" t="str">
        <f t="shared" si="18"/>
        <v/>
      </c>
      <c r="R173" s="3"/>
      <c r="S173" s="3"/>
      <c r="T173" s="3" t="str">
        <f t="shared" si="19"/>
        <v/>
      </c>
      <c r="U173" s="3" t="str">
        <f t="shared" si="19"/>
        <v/>
      </c>
      <c r="V173" s="3"/>
      <c r="W173" s="3"/>
      <c r="X173" s="3" t="str">
        <f t="shared" si="20"/>
        <v/>
      </c>
      <c r="Y173" s="3" t="str">
        <f t="shared" si="20"/>
        <v/>
      </c>
      <c r="Z173" s="3"/>
      <c r="AA173" s="3"/>
      <c r="AB173" s="3" t="str">
        <f t="shared" si="17"/>
        <v/>
      </c>
      <c r="AC173" s="3" t="str">
        <f t="shared" si="17"/>
        <v/>
      </c>
      <c r="AD173" s="3"/>
      <c r="AE173" s="3"/>
      <c r="AF173" s="3" t="str">
        <f t="shared" si="21"/>
        <v/>
      </c>
      <c r="AG173" s="3" t="str">
        <f t="shared" si="21"/>
        <v/>
      </c>
      <c r="AH173" s="3"/>
    </row>
    <row r="174" spans="1:34" x14ac:dyDescent="0.35">
      <c r="A174" s="11"/>
      <c r="B174" s="2"/>
      <c r="C174" s="13" t="str">
        <f>IFERROR(INDEX('Malta Loop Info'!$B$2:$Z$300,MATCH(I174,'Malta Loop Info'!$A$2:$A$300,0),MATCH($C$2,'Malta Loop Info'!$B$1:$Z$1,0)),"No Match")</f>
        <v>No Match</v>
      </c>
      <c r="D174" s="13" t="str">
        <f>IFERROR(INDEX('Malta Loop Info'!$B$2:$Z$300,MATCH(I174,'Malta Loop Info'!$A$2:$A$300,0),MATCH($D$2,'Malta Loop Info'!$B$1:$Z$1,0)),"No Port Info")</f>
        <v>No Port Info</v>
      </c>
      <c r="E174" s="13" t="str">
        <f t="shared" si="15"/>
        <v>No</v>
      </c>
      <c r="F174" s="13" t="str">
        <f t="shared" si="16"/>
        <v>No Match</v>
      </c>
      <c r="G174" s="13" t="str">
        <f>IFERROR(INDEX('Malta Loop Info'!$B$2:$Z$300,MATCH(I174,'Malta Loop Info'!$A$2:$A$300,0),MATCH($G$2,'Malta Loop Info'!$B$1:$Z$1,0)),"No Cust ID")</f>
        <v>No Cust ID</v>
      </c>
      <c r="H174" s="4"/>
      <c r="I174" s="3"/>
      <c r="J174" s="3"/>
      <c r="K174" s="14"/>
      <c r="L174" s="3"/>
      <c r="M174" s="3"/>
      <c r="N174" s="3"/>
      <c r="O174" s="3"/>
      <c r="P174" s="3" t="str">
        <f t="shared" si="18"/>
        <v/>
      </c>
      <c r="Q174" s="3" t="str">
        <f t="shared" si="18"/>
        <v/>
      </c>
      <c r="R174" s="3"/>
      <c r="S174" s="3"/>
      <c r="T174" s="3" t="str">
        <f t="shared" si="19"/>
        <v/>
      </c>
      <c r="U174" s="3" t="str">
        <f t="shared" si="19"/>
        <v/>
      </c>
      <c r="V174" s="3"/>
      <c r="W174" s="3"/>
      <c r="X174" s="3" t="str">
        <f t="shared" si="20"/>
        <v/>
      </c>
      <c r="Y174" s="3" t="str">
        <f t="shared" si="20"/>
        <v/>
      </c>
      <c r="Z174" s="3"/>
      <c r="AA174" s="3"/>
      <c r="AB174" s="3" t="str">
        <f t="shared" si="17"/>
        <v/>
      </c>
      <c r="AC174" s="3" t="str">
        <f t="shared" si="17"/>
        <v/>
      </c>
      <c r="AD174" s="3"/>
      <c r="AE174" s="3"/>
      <c r="AF174" s="3" t="str">
        <f t="shared" si="21"/>
        <v/>
      </c>
      <c r="AG174" s="3" t="str">
        <f t="shared" si="21"/>
        <v/>
      </c>
      <c r="AH174" s="3"/>
    </row>
    <row r="175" spans="1:34" x14ac:dyDescent="0.35">
      <c r="A175" s="11"/>
      <c r="B175" s="2"/>
      <c r="C175" s="13" t="str">
        <f>IFERROR(INDEX('Malta Loop Info'!$B$2:$Z$300,MATCH(I175,'Malta Loop Info'!$A$2:$A$300,0),MATCH($C$2,'Malta Loop Info'!$B$1:$Z$1,0)),"No Match")</f>
        <v>No Match</v>
      </c>
      <c r="D175" s="13" t="str">
        <f>IFERROR(INDEX('Malta Loop Info'!$B$2:$Z$300,MATCH(I175,'Malta Loop Info'!$A$2:$A$300,0),MATCH($D$2,'Malta Loop Info'!$B$1:$Z$1,0)),"No Port Info")</f>
        <v>No Port Info</v>
      </c>
      <c r="E175" s="13" t="str">
        <f t="shared" si="15"/>
        <v>No</v>
      </c>
      <c r="F175" s="13" t="str">
        <f t="shared" si="16"/>
        <v>No Match</v>
      </c>
      <c r="G175" s="13" t="str">
        <f>IFERROR(INDEX('Malta Loop Info'!$B$2:$Z$300,MATCH(I175,'Malta Loop Info'!$A$2:$A$300,0),MATCH($G$2,'Malta Loop Info'!$B$1:$Z$1,0)),"No Cust ID")</f>
        <v>No Cust ID</v>
      </c>
      <c r="H175" s="4"/>
      <c r="I175" s="3"/>
      <c r="J175" s="3"/>
      <c r="K175" s="14"/>
      <c r="L175" s="3"/>
      <c r="M175" s="3"/>
      <c r="N175" s="3"/>
      <c r="O175" s="3"/>
      <c r="P175" s="3" t="str">
        <f t="shared" si="18"/>
        <v/>
      </c>
      <c r="Q175" s="3" t="str">
        <f t="shared" si="18"/>
        <v/>
      </c>
      <c r="R175" s="3"/>
      <c r="S175" s="3"/>
      <c r="T175" s="3" t="str">
        <f t="shared" si="19"/>
        <v/>
      </c>
      <c r="U175" s="3" t="str">
        <f t="shared" si="19"/>
        <v/>
      </c>
      <c r="V175" s="3"/>
      <c r="W175" s="3"/>
      <c r="X175" s="3" t="str">
        <f t="shared" si="20"/>
        <v/>
      </c>
      <c r="Y175" s="3" t="str">
        <f t="shared" si="20"/>
        <v/>
      </c>
      <c r="Z175" s="3"/>
      <c r="AA175" s="3"/>
      <c r="AB175" s="3" t="str">
        <f t="shared" si="17"/>
        <v/>
      </c>
      <c r="AC175" s="3" t="str">
        <f t="shared" si="17"/>
        <v/>
      </c>
      <c r="AD175" s="3"/>
      <c r="AE175" s="3"/>
      <c r="AF175" s="3" t="str">
        <f t="shared" si="21"/>
        <v/>
      </c>
      <c r="AG175" s="3" t="str">
        <f t="shared" si="21"/>
        <v/>
      </c>
      <c r="AH175" s="3"/>
    </row>
    <row r="176" spans="1:34" x14ac:dyDescent="0.35">
      <c r="A176" s="11"/>
      <c r="B176" s="2"/>
      <c r="C176" s="13" t="str">
        <f>IFERROR(INDEX('Malta Loop Info'!$B$2:$Z$300,MATCH(I176,'Malta Loop Info'!$A$2:$A$300,0),MATCH($C$2,'Malta Loop Info'!$B$1:$Z$1,0)),"No Match")</f>
        <v>No Match</v>
      </c>
      <c r="D176" s="13" t="str">
        <f>IFERROR(INDEX('Malta Loop Info'!$B$2:$Z$300,MATCH(I176,'Malta Loop Info'!$A$2:$A$300,0),MATCH($D$2,'Malta Loop Info'!$B$1:$Z$1,0)),"No Port Info")</f>
        <v>No Port Info</v>
      </c>
      <c r="E176" s="13" t="str">
        <f t="shared" si="15"/>
        <v>No</v>
      </c>
      <c r="F176" s="13" t="str">
        <f t="shared" si="16"/>
        <v>No Match</v>
      </c>
      <c r="G176" s="13" t="str">
        <f>IFERROR(INDEX('Malta Loop Info'!$B$2:$Z$300,MATCH(I176,'Malta Loop Info'!$A$2:$A$300,0),MATCH($G$2,'Malta Loop Info'!$B$1:$Z$1,0)),"No Cust ID")</f>
        <v>No Cust ID</v>
      </c>
      <c r="H176" s="4"/>
      <c r="I176" s="3"/>
      <c r="J176" s="3"/>
      <c r="K176" s="14"/>
      <c r="L176" s="3"/>
      <c r="M176" s="3"/>
      <c r="N176" s="3"/>
      <c r="O176" s="3"/>
      <c r="P176" s="3" t="str">
        <f t="shared" si="18"/>
        <v/>
      </c>
      <c r="Q176" s="3" t="str">
        <f t="shared" si="18"/>
        <v/>
      </c>
      <c r="R176" s="3"/>
      <c r="S176" s="3"/>
      <c r="T176" s="3" t="str">
        <f t="shared" si="19"/>
        <v/>
      </c>
      <c r="U176" s="3" t="str">
        <f t="shared" si="19"/>
        <v/>
      </c>
      <c r="V176" s="3"/>
      <c r="W176" s="3"/>
      <c r="X176" s="3" t="str">
        <f t="shared" si="20"/>
        <v/>
      </c>
      <c r="Y176" s="3" t="str">
        <f t="shared" si="20"/>
        <v/>
      </c>
      <c r="Z176" s="3"/>
      <c r="AA176" s="3"/>
      <c r="AB176" s="3" t="str">
        <f t="shared" si="17"/>
        <v/>
      </c>
      <c r="AC176" s="3" t="str">
        <f t="shared" si="17"/>
        <v/>
      </c>
      <c r="AD176" s="3"/>
      <c r="AE176" s="3"/>
      <c r="AF176" s="3" t="str">
        <f t="shared" si="21"/>
        <v/>
      </c>
      <c r="AG176" s="3" t="str">
        <f t="shared" si="21"/>
        <v/>
      </c>
      <c r="AH176" s="3"/>
    </row>
    <row r="177" spans="1:34" x14ac:dyDescent="0.35">
      <c r="A177" s="11"/>
      <c r="B177" s="2"/>
      <c r="C177" s="13" t="str">
        <f>IFERROR(INDEX('Malta Loop Info'!$B$2:$Z$300,MATCH(I177,'Malta Loop Info'!$A$2:$A$300,0),MATCH($C$2,'Malta Loop Info'!$B$1:$Z$1,0)),"No Match")</f>
        <v>No Match</v>
      </c>
      <c r="D177" s="13" t="str">
        <f>IFERROR(INDEX('Malta Loop Info'!$B$2:$Z$300,MATCH(I177,'Malta Loop Info'!$A$2:$A$300,0),MATCH($D$2,'Malta Loop Info'!$B$1:$Z$1,0)),"No Port Info")</f>
        <v>No Port Info</v>
      </c>
      <c r="E177" s="13" t="str">
        <f t="shared" si="15"/>
        <v>No</v>
      </c>
      <c r="F177" s="13" t="str">
        <f t="shared" si="16"/>
        <v>No Match</v>
      </c>
      <c r="G177" s="13" t="str">
        <f>IFERROR(INDEX('Malta Loop Info'!$B$2:$Z$300,MATCH(I177,'Malta Loop Info'!$A$2:$A$300,0),MATCH($G$2,'Malta Loop Info'!$B$1:$Z$1,0)),"No Cust ID")</f>
        <v>No Cust ID</v>
      </c>
      <c r="H177" s="4"/>
      <c r="I177" s="3"/>
      <c r="J177" s="3"/>
      <c r="K177" s="14"/>
      <c r="L177" s="3"/>
      <c r="M177" s="3"/>
      <c r="N177" s="3"/>
      <c r="O177" s="3"/>
      <c r="P177" s="3" t="str">
        <f t="shared" si="18"/>
        <v/>
      </c>
      <c r="Q177" s="3" t="str">
        <f t="shared" si="18"/>
        <v/>
      </c>
      <c r="R177" s="3"/>
      <c r="S177" s="3"/>
      <c r="T177" s="3" t="str">
        <f t="shared" si="19"/>
        <v/>
      </c>
      <c r="U177" s="3" t="str">
        <f t="shared" si="19"/>
        <v/>
      </c>
      <c r="V177" s="3"/>
      <c r="W177" s="3"/>
      <c r="X177" s="3" t="str">
        <f t="shared" si="20"/>
        <v/>
      </c>
      <c r="Y177" s="3" t="str">
        <f t="shared" si="20"/>
        <v/>
      </c>
      <c r="Z177" s="3"/>
      <c r="AA177" s="3"/>
      <c r="AB177" s="3" t="str">
        <f t="shared" si="17"/>
        <v/>
      </c>
      <c r="AC177" s="3" t="str">
        <f t="shared" si="17"/>
        <v/>
      </c>
      <c r="AD177" s="3"/>
      <c r="AE177" s="3"/>
      <c r="AF177" s="3" t="str">
        <f t="shared" si="21"/>
        <v/>
      </c>
      <c r="AG177" s="3" t="str">
        <f t="shared" si="21"/>
        <v/>
      </c>
      <c r="AH177" s="3"/>
    </row>
    <row r="178" spans="1:34" x14ac:dyDescent="0.35">
      <c r="A178" s="11"/>
      <c r="B178" s="2"/>
      <c r="C178" s="13" t="str">
        <f>IFERROR(INDEX('Malta Loop Info'!$B$2:$Z$300,MATCH(I178,'Malta Loop Info'!$A$2:$A$300,0),MATCH($C$2,'Malta Loop Info'!$B$1:$Z$1,0)),"No Match")</f>
        <v>No Match</v>
      </c>
      <c r="D178" s="13" t="str">
        <f>IFERROR(INDEX('Malta Loop Info'!$B$2:$Z$300,MATCH(I178,'Malta Loop Info'!$A$2:$A$300,0),MATCH($D$2,'Malta Loop Info'!$B$1:$Z$1,0)),"No Port Info")</f>
        <v>No Port Info</v>
      </c>
      <c r="E178" s="13" t="str">
        <f t="shared" si="15"/>
        <v>No</v>
      </c>
      <c r="F178" s="13" t="str">
        <f t="shared" si="16"/>
        <v>No Match</v>
      </c>
      <c r="G178" s="13" t="str">
        <f>IFERROR(INDEX('Malta Loop Info'!$B$2:$Z$300,MATCH(I178,'Malta Loop Info'!$A$2:$A$300,0),MATCH($G$2,'Malta Loop Info'!$B$1:$Z$1,0)),"No Cust ID")</f>
        <v>No Cust ID</v>
      </c>
      <c r="H178" s="4"/>
      <c r="I178" s="3"/>
      <c r="J178" s="3"/>
      <c r="K178" s="14"/>
      <c r="L178" s="3"/>
      <c r="M178" s="3"/>
      <c r="N178" s="3"/>
      <c r="O178" s="3"/>
      <c r="P178" s="3" t="str">
        <f t="shared" si="18"/>
        <v/>
      </c>
      <c r="Q178" s="3" t="str">
        <f t="shared" si="18"/>
        <v/>
      </c>
      <c r="R178" s="3"/>
      <c r="S178" s="3"/>
      <c r="T178" s="3" t="str">
        <f t="shared" si="19"/>
        <v/>
      </c>
      <c r="U178" s="3" t="str">
        <f t="shared" si="19"/>
        <v/>
      </c>
      <c r="V178" s="3"/>
      <c r="W178" s="3"/>
      <c r="X178" s="3" t="str">
        <f t="shared" si="20"/>
        <v/>
      </c>
      <c r="Y178" s="3" t="str">
        <f t="shared" si="20"/>
        <v/>
      </c>
      <c r="Z178" s="3"/>
      <c r="AA178" s="3"/>
      <c r="AB178" s="3" t="str">
        <f t="shared" si="17"/>
        <v/>
      </c>
      <c r="AC178" s="3" t="str">
        <f t="shared" si="17"/>
        <v/>
      </c>
      <c r="AD178" s="3"/>
      <c r="AE178" s="3"/>
      <c r="AF178" s="3" t="str">
        <f t="shared" si="21"/>
        <v/>
      </c>
      <c r="AG178" s="3" t="str">
        <f t="shared" si="21"/>
        <v/>
      </c>
      <c r="AH178" s="3"/>
    </row>
    <row r="179" spans="1:34" x14ac:dyDescent="0.35">
      <c r="A179" s="11"/>
      <c r="B179" s="2"/>
      <c r="C179" s="13" t="str">
        <f>IFERROR(INDEX('Malta Loop Info'!$B$2:$Z$300,MATCH(I179,'Malta Loop Info'!$A$2:$A$300,0),MATCH($C$2,'Malta Loop Info'!$B$1:$Z$1,0)),"No Match")</f>
        <v>No Match</v>
      </c>
      <c r="D179" s="13" t="str">
        <f>IFERROR(INDEX('Malta Loop Info'!$B$2:$Z$300,MATCH(I179,'Malta Loop Info'!$A$2:$A$300,0),MATCH($D$2,'Malta Loop Info'!$B$1:$Z$1,0)),"No Port Info")</f>
        <v>No Port Info</v>
      </c>
      <c r="E179" s="13" t="str">
        <f t="shared" si="15"/>
        <v>No</v>
      </c>
      <c r="F179" s="13" t="str">
        <f t="shared" si="16"/>
        <v>No Match</v>
      </c>
      <c r="G179" s="13" t="str">
        <f>IFERROR(INDEX('Malta Loop Info'!$B$2:$Z$300,MATCH(I179,'Malta Loop Info'!$A$2:$A$300,0),MATCH($G$2,'Malta Loop Info'!$B$1:$Z$1,0)),"No Cust ID")</f>
        <v>No Cust ID</v>
      </c>
      <c r="H179" s="4"/>
      <c r="I179" s="3"/>
      <c r="J179" s="3"/>
      <c r="K179" s="14"/>
      <c r="L179" s="3"/>
      <c r="M179" s="3"/>
      <c r="N179" s="3"/>
      <c r="O179" s="3"/>
      <c r="P179" s="3" t="str">
        <f t="shared" si="18"/>
        <v/>
      </c>
      <c r="Q179" s="3" t="str">
        <f t="shared" si="18"/>
        <v/>
      </c>
      <c r="R179" s="3"/>
      <c r="S179" s="3"/>
      <c r="T179" s="3" t="str">
        <f t="shared" si="19"/>
        <v/>
      </c>
      <c r="U179" s="3" t="str">
        <f t="shared" si="19"/>
        <v/>
      </c>
      <c r="V179" s="3"/>
      <c r="W179" s="3"/>
      <c r="X179" s="3" t="str">
        <f t="shared" si="20"/>
        <v/>
      </c>
      <c r="Y179" s="3" t="str">
        <f t="shared" si="20"/>
        <v/>
      </c>
      <c r="Z179" s="3"/>
      <c r="AA179" s="3"/>
      <c r="AB179" s="3" t="str">
        <f t="shared" si="17"/>
        <v/>
      </c>
      <c r="AC179" s="3" t="str">
        <f t="shared" si="17"/>
        <v/>
      </c>
      <c r="AD179" s="3"/>
      <c r="AE179" s="3"/>
      <c r="AF179" s="3" t="str">
        <f t="shared" si="21"/>
        <v/>
      </c>
      <c r="AG179" s="3" t="str">
        <f t="shared" si="21"/>
        <v/>
      </c>
      <c r="AH179" s="3"/>
    </row>
    <row r="180" spans="1:34" x14ac:dyDescent="0.35">
      <c r="A180" s="11"/>
      <c r="B180" s="2"/>
      <c r="C180" s="13" t="str">
        <f>IFERROR(INDEX('Malta Loop Info'!$B$2:$Z$300,MATCH(I180,'Malta Loop Info'!$A$2:$A$300,0),MATCH($C$2,'Malta Loop Info'!$B$1:$Z$1,0)),"No Match")</f>
        <v>No Match</v>
      </c>
      <c r="D180" s="13" t="str">
        <f>IFERROR(INDEX('Malta Loop Info'!$B$2:$Z$300,MATCH(I180,'Malta Loop Info'!$A$2:$A$300,0),MATCH($D$2,'Malta Loop Info'!$B$1:$Z$1,0)),"No Port Info")</f>
        <v>No Port Info</v>
      </c>
      <c r="E180" s="13" t="str">
        <f t="shared" si="15"/>
        <v>No</v>
      </c>
      <c r="F180" s="13" t="str">
        <f t="shared" si="16"/>
        <v>No Match</v>
      </c>
      <c r="G180" s="13" t="str">
        <f>IFERROR(INDEX('Malta Loop Info'!$B$2:$Z$300,MATCH(I180,'Malta Loop Info'!$A$2:$A$300,0),MATCH($G$2,'Malta Loop Info'!$B$1:$Z$1,0)),"No Cust ID")</f>
        <v>No Cust ID</v>
      </c>
      <c r="H180" s="4"/>
      <c r="I180" s="3"/>
      <c r="J180" s="3"/>
      <c r="K180" s="14"/>
      <c r="L180" s="3"/>
      <c r="M180" s="3"/>
      <c r="N180" s="3"/>
      <c r="O180" s="3"/>
      <c r="P180" s="3" t="str">
        <f t="shared" si="18"/>
        <v/>
      </c>
      <c r="Q180" s="3" t="str">
        <f t="shared" si="18"/>
        <v/>
      </c>
      <c r="R180" s="3"/>
      <c r="S180" s="3"/>
      <c r="T180" s="3" t="str">
        <f t="shared" si="19"/>
        <v/>
      </c>
      <c r="U180" s="3" t="str">
        <f t="shared" si="19"/>
        <v/>
      </c>
      <c r="V180" s="3"/>
      <c r="W180" s="3"/>
      <c r="X180" s="3" t="str">
        <f t="shared" si="20"/>
        <v/>
      </c>
      <c r="Y180" s="3" t="str">
        <f t="shared" si="20"/>
        <v/>
      </c>
      <c r="Z180" s="3"/>
      <c r="AA180" s="3"/>
      <c r="AB180" s="3" t="str">
        <f t="shared" si="17"/>
        <v/>
      </c>
      <c r="AC180" s="3" t="str">
        <f t="shared" si="17"/>
        <v/>
      </c>
      <c r="AD180" s="3"/>
      <c r="AE180" s="3"/>
      <c r="AF180" s="3" t="str">
        <f t="shared" si="21"/>
        <v/>
      </c>
      <c r="AG180" s="3" t="str">
        <f t="shared" si="21"/>
        <v/>
      </c>
      <c r="AH180" s="3"/>
    </row>
    <row r="181" spans="1:34" x14ac:dyDescent="0.35">
      <c r="A181" s="11"/>
      <c r="B181" s="2"/>
      <c r="C181" s="13" t="str">
        <f>IFERROR(INDEX('Malta Loop Info'!$B$2:$Z$300,MATCH(I181,'Malta Loop Info'!$A$2:$A$300,0),MATCH($C$2,'Malta Loop Info'!$B$1:$Z$1,0)),"No Match")</f>
        <v>No Match</v>
      </c>
      <c r="D181" s="13" t="str">
        <f>IFERROR(INDEX('Malta Loop Info'!$B$2:$Z$300,MATCH(I181,'Malta Loop Info'!$A$2:$A$300,0),MATCH($D$2,'Malta Loop Info'!$B$1:$Z$1,0)),"No Port Info")</f>
        <v>No Port Info</v>
      </c>
      <c r="E181" s="13" t="str">
        <f t="shared" si="15"/>
        <v>No</v>
      </c>
      <c r="F181" s="13" t="str">
        <f t="shared" si="16"/>
        <v>No Match</v>
      </c>
      <c r="G181" s="13" t="str">
        <f>IFERROR(INDEX('Malta Loop Info'!$B$2:$Z$300,MATCH(I181,'Malta Loop Info'!$A$2:$A$300,0),MATCH($G$2,'Malta Loop Info'!$B$1:$Z$1,0)),"No Cust ID")</f>
        <v>No Cust ID</v>
      </c>
      <c r="H181" s="4"/>
      <c r="I181" s="3"/>
      <c r="J181" s="3"/>
      <c r="K181" s="14"/>
      <c r="L181" s="3"/>
      <c r="M181" s="3"/>
      <c r="N181" s="3"/>
      <c r="O181" s="3"/>
      <c r="P181" s="3" t="str">
        <f t="shared" si="18"/>
        <v/>
      </c>
      <c r="Q181" s="3" t="str">
        <f t="shared" si="18"/>
        <v/>
      </c>
      <c r="R181" s="3"/>
      <c r="S181" s="3"/>
      <c r="T181" s="3" t="str">
        <f t="shared" si="19"/>
        <v/>
      </c>
      <c r="U181" s="3" t="str">
        <f t="shared" si="19"/>
        <v/>
      </c>
      <c r="V181" s="3"/>
      <c r="W181" s="3"/>
      <c r="X181" s="3" t="str">
        <f t="shared" si="20"/>
        <v/>
      </c>
      <c r="Y181" s="3" t="str">
        <f t="shared" si="20"/>
        <v/>
      </c>
      <c r="Z181" s="3"/>
      <c r="AA181" s="3"/>
      <c r="AB181" s="3" t="str">
        <f t="shared" si="17"/>
        <v/>
      </c>
      <c r="AC181" s="3" t="str">
        <f t="shared" si="17"/>
        <v/>
      </c>
      <c r="AD181" s="3"/>
      <c r="AE181" s="3"/>
      <c r="AF181" s="3" t="str">
        <f t="shared" si="21"/>
        <v/>
      </c>
      <c r="AG181" s="3" t="str">
        <f t="shared" si="21"/>
        <v/>
      </c>
      <c r="AH181" s="3"/>
    </row>
    <row r="182" spans="1:34" x14ac:dyDescent="0.35">
      <c r="A182" s="11"/>
      <c r="B182" s="2"/>
      <c r="C182" s="13" t="str">
        <f>IFERROR(INDEX('Malta Loop Info'!$B$2:$Z$300,MATCH(I182,'Malta Loop Info'!$A$2:$A$300,0),MATCH($C$2,'Malta Loop Info'!$B$1:$Z$1,0)),"No Match")</f>
        <v>No Match</v>
      </c>
      <c r="D182" s="13" t="str">
        <f>IFERROR(INDEX('Malta Loop Info'!$B$2:$Z$300,MATCH(I182,'Malta Loop Info'!$A$2:$A$300,0),MATCH($D$2,'Malta Loop Info'!$B$1:$Z$1,0)),"No Port Info")</f>
        <v>No Port Info</v>
      </c>
      <c r="E182" s="13" t="str">
        <f t="shared" si="15"/>
        <v>No</v>
      </c>
      <c r="F182" s="13" t="str">
        <f t="shared" si="16"/>
        <v>No Match</v>
      </c>
      <c r="G182" s="13" t="str">
        <f>IFERROR(INDEX('Malta Loop Info'!$B$2:$Z$300,MATCH(I182,'Malta Loop Info'!$A$2:$A$300,0),MATCH($G$2,'Malta Loop Info'!$B$1:$Z$1,0)),"No Cust ID")</f>
        <v>No Cust ID</v>
      </c>
      <c r="H182" s="4"/>
      <c r="I182" s="3"/>
      <c r="J182" s="3"/>
      <c r="K182" s="14"/>
      <c r="L182" s="3"/>
      <c r="M182" s="3"/>
      <c r="N182" s="3"/>
      <c r="O182" s="3"/>
      <c r="P182" s="3" t="str">
        <f t="shared" si="18"/>
        <v/>
      </c>
      <c r="Q182" s="3" t="str">
        <f t="shared" si="18"/>
        <v/>
      </c>
      <c r="R182" s="3"/>
      <c r="S182" s="3"/>
      <c r="T182" s="3" t="str">
        <f t="shared" si="19"/>
        <v/>
      </c>
      <c r="U182" s="3" t="str">
        <f t="shared" si="19"/>
        <v/>
      </c>
      <c r="V182" s="3"/>
      <c r="W182" s="3"/>
      <c r="X182" s="3" t="str">
        <f t="shared" si="20"/>
        <v/>
      </c>
      <c r="Y182" s="3" t="str">
        <f t="shared" si="20"/>
        <v/>
      </c>
      <c r="Z182" s="3"/>
      <c r="AA182" s="3"/>
      <c r="AB182" s="3" t="str">
        <f t="shared" si="17"/>
        <v/>
      </c>
      <c r="AC182" s="3" t="str">
        <f t="shared" si="17"/>
        <v/>
      </c>
      <c r="AD182" s="3"/>
      <c r="AE182" s="3"/>
      <c r="AF182" s="3" t="str">
        <f t="shared" si="21"/>
        <v/>
      </c>
      <c r="AG182" s="3" t="str">
        <f t="shared" si="21"/>
        <v/>
      </c>
      <c r="AH182" s="3"/>
    </row>
    <row r="183" spans="1:34" x14ac:dyDescent="0.35">
      <c r="A183" s="11"/>
      <c r="B183" s="2"/>
      <c r="C183" s="13" t="str">
        <f>IFERROR(INDEX('Malta Loop Info'!$B$2:$Z$300,MATCH(I183,'Malta Loop Info'!$A$2:$A$300,0),MATCH($C$2,'Malta Loop Info'!$B$1:$Z$1,0)),"No Match")</f>
        <v>No Match</v>
      </c>
      <c r="D183" s="13" t="str">
        <f>IFERROR(INDEX('Malta Loop Info'!$B$2:$Z$300,MATCH(I183,'Malta Loop Info'!$A$2:$A$300,0),MATCH($D$2,'Malta Loop Info'!$B$1:$Z$1,0)),"No Port Info")</f>
        <v>No Port Info</v>
      </c>
      <c r="E183" s="13" t="str">
        <f t="shared" si="15"/>
        <v>No</v>
      </c>
      <c r="F183" s="13" t="str">
        <f t="shared" si="16"/>
        <v>No Match</v>
      </c>
      <c r="G183" s="13" t="str">
        <f>IFERROR(INDEX('Malta Loop Info'!$B$2:$Z$300,MATCH(I183,'Malta Loop Info'!$A$2:$A$300,0),MATCH($G$2,'Malta Loop Info'!$B$1:$Z$1,0)),"No Cust ID")</f>
        <v>No Cust ID</v>
      </c>
      <c r="H183" s="4"/>
      <c r="I183" s="3"/>
      <c r="J183" s="3"/>
      <c r="K183" s="14"/>
      <c r="L183" s="3"/>
      <c r="M183" s="3"/>
      <c r="N183" s="3"/>
      <c r="O183" s="3"/>
      <c r="P183" s="3" t="str">
        <f t="shared" si="18"/>
        <v/>
      </c>
      <c r="Q183" s="3" t="str">
        <f t="shared" si="18"/>
        <v/>
      </c>
      <c r="R183" s="3"/>
      <c r="S183" s="3"/>
      <c r="T183" s="3" t="str">
        <f t="shared" si="19"/>
        <v/>
      </c>
      <c r="U183" s="3" t="str">
        <f t="shared" si="19"/>
        <v/>
      </c>
      <c r="V183" s="3"/>
      <c r="W183" s="3"/>
      <c r="X183" s="3" t="str">
        <f t="shared" si="20"/>
        <v/>
      </c>
      <c r="Y183" s="3" t="str">
        <f t="shared" si="20"/>
        <v/>
      </c>
      <c r="Z183" s="3"/>
      <c r="AA183" s="3"/>
      <c r="AB183" s="3" t="str">
        <f t="shared" si="17"/>
        <v/>
      </c>
      <c r="AC183" s="3" t="str">
        <f t="shared" si="17"/>
        <v/>
      </c>
      <c r="AD183" s="3"/>
      <c r="AE183" s="3"/>
      <c r="AF183" s="3" t="str">
        <f t="shared" si="21"/>
        <v/>
      </c>
      <c r="AG183" s="3" t="str">
        <f t="shared" si="21"/>
        <v/>
      </c>
      <c r="AH183" s="3"/>
    </row>
    <row r="184" spans="1:34" x14ac:dyDescent="0.35">
      <c r="A184" s="11"/>
      <c r="B184" s="2"/>
      <c r="C184" s="13" t="str">
        <f>IFERROR(INDEX('Malta Loop Info'!$B$2:$Z$300,MATCH(I184,'Malta Loop Info'!$A$2:$A$300,0),MATCH($C$2,'Malta Loop Info'!$B$1:$Z$1,0)),"No Match")</f>
        <v>No Match</v>
      </c>
      <c r="D184" s="13" t="str">
        <f>IFERROR(INDEX('Malta Loop Info'!$B$2:$Z$300,MATCH(I184,'Malta Loop Info'!$A$2:$A$300,0),MATCH($D$2,'Malta Loop Info'!$B$1:$Z$1,0)),"No Port Info")</f>
        <v>No Port Info</v>
      </c>
      <c r="E184" s="13" t="str">
        <f t="shared" si="15"/>
        <v>No</v>
      </c>
      <c r="F184" s="13" t="str">
        <f t="shared" si="16"/>
        <v>No Match</v>
      </c>
      <c r="G184" s="13" t="str">
        <f>IFERROR(INDEX('Malta Loop Info'!$B$2:$Z$300,MATCH(I184,'Malta Loop Info'!$A$2:$A$300,0),MATCH($G$2,'Malta Loop Info'!$B$1:$Z$1,0)),"No Cust ID")</f>
        <v>No Cust ID</v>
      </c>
      <c r="H184" s="4"/>
      <c r="I184" s="3"/>
      <c r="J184" s="3"/>
      <c r="K184" s="14"/>
      <c r="L184" s="3"/>
      <c r="M184" s="3"/>
      <c r="N184" s="3"/>
      <c r="O184" s="3"/>
      <c r="P184" s="3" t="str">
        <f t="shared" si="18"/>
        <v/>
      </c>
      <c r="Q184" s="3" t="str">
        <f t="shared" si="18"/>
        <v/>
      </c>
      <c r="R184" s="3"/>
      <c r="S184" s="3"/>
      <c r="T184" s="3" t="str">
        <f t="shared" si="19"/>
        <v/>
      </c>
      <c r="U184" s="3" t="str">
        <f t="shared" si="19"/>
        <v/>
      </c>
      <c r="V184" s="3"/>
      <c r="W184" s="3"/>
      <c r="X184" s="3" t="str">
        <f t="shared" si="20"/>
        <v/>
      </c>
      <c r="Y184" s="3" t="str">
        <f t="shared" si="20"/>
        <v/>
      </c>
      <c r="Z184" s="3"/>
      <c r="AA184" s="3"/>
      <c r="AB184" s="3" t="str">
        <f t="shared" si="17"/>
        <v/>
      </c>
      <c r="AC184" s="3" t="str">
        <f t="shared" si="17"/>
        <v/>
      </c>
      <c r="AD184" s="3"/>
      <c r="AE184" s="3"/>
      <c r="AF184" s="3" t="str">
        <f t="shared" si="21"/>
        <v/>
      </c>
      <c r="AG184" s="3" t="str">
        <f t="shared" si="21"/>
        <v/>
      </c>
      <c r="AH184" s="3"/>
    </row>
    <row r="185" spans="1:34" x14ac:dyDescent="0.35">
      <c r="A185" s="11"/>
      <c r="B185" s="2"/>
      <c r="C185" s="13" t="str">
        <f>IFERROR(INDEX('Malta Loop Info'!$B$2:$Z$300,MATCH(I185,'Malta Loop Info'!$A$2:$A$300,0),MATCH($C$2,'Malta Loop Info'!$B$1:$Z$1,0)),"No Match")</f>
        <v>No Match</v>
      </c>
      <c r="D185" s="13" t="str">
        <f>IFERROR(INDEX('Malta Loop Info'!$B$2:$Z$300,MATCH(I185,'Malta Loop Info'!$A$2:$A$300,0),MATCH($D$2,'Malta Loop Info'!$B$1:$Z$1,0)),"No Port Info")</f>
        <v>No Port Info</v>
      </c>
      <c r="E185" s="13" t="str">
        <f t="shared" si="15"/>
        <v>No</v>
      </c>
      <c r="F185" s="13" t="str">
        <f t="shared" si="16"/>
        <v>No Match</v>
      </c>
      <c r="G185" s="13" t="str">
        <f>IFERROR(INDEX('Malta Loop Info'!$B$2:$Z$300,MATCH(I185,'Malta Loop Info'!$A$2:$A$300,0),MATCH($G$2,'Malta Loop Info'!$B$1:$Z$1,0)),"No Cust ID")</f>
        <v>No Cust ID</v>
      </c>
      <c r="H185" s="4"/>
      <c r="I185" s="3"/>
      <c r="J185" s="3"/>
      <c r="K185" s="14"/>
      <c r="L185" s="3"/>
      <c r="M185" s="3"/>
      <c r="N185" s="3"/>
      <c r="O185" s="3"/>
      <c r="P185" s="3" t="str">
        <f t="shared" si="18"/>
        <v/>
      </c>
      <c r="Q185" s="3" t="str">
        <f t="shared" si="18"/>
        <v/>
      </c>
      <c r="R185" s="3"/>
      <c r="S185" s="3"/>
      <c r="T185" s="3" t="str">
        <f t="shared" si="19"/>
        <v/>
      </c>
      <c r="U185" s="3" t="str">
        <f t="shared" si="19"/>
        <v/>
      </c>
      <c r="V185" s="3"/>
      <c r="W185" s="3"/>
      <c r="X185" s="3" t="str">
        <f t="shared" si="20"/>
        <v/>
      </c>
      <c r="Y185" s="3" t="str">
        <f t="shared" si="20"/>
        <v/>
      </c>
      <c r="Z185" s="3"/>
      <c r="AA185" s="3"/>
      <c r="AB185" s="3" t="str">
        <f t="shared" si="17"/>
        <v/>
      </c>
      <c r="AC185" s="3" t="str">
        <f t="shared" si="17"/>
        <v/>
      </c>
      <c r="AD185" s="3"/>
      <c r="AE185" s="3"/>
      <c r="AF185" s="3" t="str">
        <f t="shared" si="21"/>
        <v/>
      </c>
      <c r="AG185" s="3" t="str">
        <f t="shared" si="21"/>
        <v/>
      </c>
      <c r="AH185" s="3"/>
    </row>
    <row r="186" spans="1:34" x14ac:dyDescent="0.35">
      <c r="A186" s="11"/>
      <c r="B186" s="2"/>
      <c r="C186" s="13" t="str">
        <f>IFERROR(INDEX('Malta Loop Info'!$B$2:$Z$300,MATCH(I186,'Malta Loop Info'!$A$2:$A$300,0),MATCH($C$2,'Malta Loop Info'!$B$1:$Z$1,0)),"No Match")</f>
        <v>No Match</v>
      </c>
      <c r="D186" s="13" t="str">
        <f>IFERROR(INDEX('Malta Loop Info'!$B$2:$Z$300,MATCH(I186,'Malta Loop Info'!$A$2:$A$300,0),MATCH($D$2,'Malta Loop Info'!$B$1:$Z$1,0)),"No Port Info")</f>
        <v>No Port Info</v>
      </c>
      <c r="E186" s="13" t="str">
        <f t="shared" si="15"/>
        <v>No</v>
      </c>
      <c r="F186" s="13" t="str">
        <f t="shared" si="16"/>
        <v>No Match</v>
      </c>
      <c r="G186" s="13" t="str">
        <f>IFERROR(INDEX('Malta Loop Info'!$B$2:$Z$300,MATCH(I186,'Malta Loop Info'!$A$2:$A$300,0),MATCH($G$2,'Malta Loop Info'!$B$1:$Z$1,0)),"No Cust ID")</f>
        <v>No Cust ID</v>
      </c>
      <c r="H186" s="4"/>
      <c r="I186" s="3"/>
      <c r="J186" s="3"/>
      <c r="K186" s="14"/>
      <c r="L186" s="3"/>
      <c r="M186" s="3"/>
      <c r="N186" s="3"/>
      <c r="O186" s="3"/>
      <c r="P186" s="3" t="str">
        <f t="shared" si="18"/>
        <v/>
      </c>
      <c r="Q186" s="3" t="str">
        <f t="shared" si="18"/>
        <v/>
      </c>
      <c r="R186" s="3"/>
      <c r="S186" s="3"/>
      <c r="T186" s="3" t="str">
        <f t="shared" si="19"/>
        <v/>
      </c>
      <c r="U186" s="3" t="str">
        <f t="shared" si="19"/>
        <v/>
      </c>
      <c r="V186" s="3"/>
      <c r="W186" s="3"/>
      <c r="X186" s="3" t="str">
        <f t="shared" si="20"/>
        <v/>
      </c>
      <c r="Y186" s="3" t="str">
        <f t="shared" si="20"/>
        <v/>
      </c>
      <c r="Z186" s="3"/>
      <c r="AA186" s="3"/>
      <c r="AB186" s="3" t="str">
        <f t="shared" si="17"/>
        <v/>
      </c>
      <c r="AC186" s="3" t="str">
        <f t="shared" si="17"/>
        <v/>
      </c>
      <c r="AD186" s="3"/>
      <c r="AE186" s="3"/>
      <c r="AF186" s="3" t="str">
        <f t="shared" si="21"/>
        <v/>
      </c>
      <c r="AG186" s="3" t="str">
        <f t="shared" si="21"/>
        <v/>
      </c>
      <c r="AH186" s="3"/>
    </row>
    <row r="187" spans="1:34" x14ac:dyDescent="0.35">
      <c r="A187" s="11"/>
      <c r="B187" s="2"/>
      <c r="C187" s="13" t="str">
        <f>IFERROR(INDEX('Malta Loop Info'!$B$2:$Z$300,MATCH(I187,'Malta Loop Info'!$A$2:$A$300,0),MATCH($C$2,'Malta Loop Info'!$B$1:$Z$1,0)),"No Match")</f>
        <v>No Match</v>
      </c>
      <c r="D187" s="13" t="str">
        <f>IFERROR(INDEX('Malta Loop Info'!$B$2:$Z$300,MATCH(I187,'Malta Loop Info'!$A$2:$A$300,0),MATCH($D$2,'Malta Loop Info'!$B$1:$Z$1,0)),"No Port Info")</f>
        <v>No Port Info</v>
      </c>
      <c r="E187" s="13" t="str">
        <f t="shared" si="15"/>
        <v>No</v>
      </c>
      <c r="F187" s="13" t="str">
        <f t="shared" si="16"/>
        <v>No Match</v>
      </c>
      <c r="G187" s="13" t="str">
        <f>IFERROR(INDEX('Malta Loop Info'!$B$2:$Z$300,MATCH(I187,'Malta Loop Info'!$A$2:$A$300,0),MATCH($G$2,'Malta Loop Info'!$B$1:$Z$1,0)),"No Cust ID")</f>
        <v>No Cust ID</v>
      </c>
      <c r="H187" s="4"/>
      <c r="I187" s="3"/>
      <c r="J187" s="3"/>
      <c r="K187" s="14"/>
      <c r="L187" s="3"/>
      <c r="M187" s="3"/>
      <c r="N187" s="3"/>
      <c r="O187" s="3"/>
      <c r="P187" s="3" t="str">
        <f t="shared" si="18"/>
        <v/>
      </c>
      <c r="Q187" s="3" t="str">
        <f t="shared" si="18"/>
        <v/>
      </c>
      <c r="R187" s="3"/>
      <c r="S187" s="3"/>
      <c r="T187" s="3" t="str">
        <f t="shared" si="19"/>
        <v/>
      </c>
      <c r="U187" s="3" t="str">
        <f t="shared" si="19"/>
        <v/>
      </c>
      <c r="V187" s="3"/>
      <c r="W187" s="3"/>
      <c r="X187" s="3" t="str">
        <f t="shared" si="20"/>
        <v/>
      </c>
      <c r="Y187" s="3" t="str">
        <f t="shared" si="20"/>
        <v/>
      </c>
      <c r="Z187" s="3"/>
      <c r="AA187" s="3"/>
      <c r="AB187" s="3" t="str">
        <f t="shared" si="17"/>
        <v/>
      </c>
      <c r="AC187" s="3" t="str">
        <f t="shared" si="17"/>
        <v/>
      </c>
      <c r="AD187" s="3"/>
      <c r="AE187" s="3"/>
      <c r="AF187" s="3" t="str">
        <f t="shared" si="21"/>
        <v/>
      </c>
      <c r="AG187" s="3" t="str">
        <f t="shared" si="21"/>
        <v/>
      </c>
      <c r="AH187" s="3"/>
    </row>
    <row r="188" spans="1:34" x14ac:dyDescent="0.35">
      <c r="A188" s="11"/>
      <c r="B188" s="2"/>
      <c r="C188" s="13" t="str">
        <f>IFERROR(INDEX('Malta Loop Info'!$B$2:$Z$300,MATCH(I188,'Malta Loop Info'!$A$2:$A$300,0),MATCH($C$2,'Malta Loop Info'!$B$1:$Z$1,0)),"No Match")</f>
        <v>No Match</v>
      </c>
      <c r="D188" s="13" t="str">
        <f>IFERROR(INDEX('Malta Loop Info'!$B$2:$Z$300,MATCH(I188,'Malta Loop Info'!$A$2:$A$300,0),MATCH($D$2,'Malta Loop Info'!$B$1:$Z$1,0)),"No Port Info")</f>
        <v>No Port Info</v>
      </c>
      <c r="E188" s="13" t="str">
        <f t="shared" si="15"/>
        <v>No</v>
      </c>
      <c r="F188" s="13" t="str">
        <f t="shared" si="16"/>
        <v>No Match</v>
      </c>
      <c r="G188" s="13" t="str">
        <f>IFERROR(INDEX('Malta Loop Info'!$B$2:$Z$300,MATCH(I188,'Malta Loop Info'!$A$2:$A$300,0),MATCH($G$2,'Malta Loop Info'!$B$1:$Z$1,0)),"No Cust ID")</f>
        <v>No Cust ID</v>
      </c>
      <c r="H188" s="4"/>
      <c r="I188" s="3"/>
      <c r="J188" s="3"/>
      <c r="K188" s="14"/>
      <c r="L188" s="3"/>
      <c r="M188" s="3"/>
      <c r="N188" s="3"/>
      <c r="O188" s="3"/>
      <c r="P188" s="3" t="str">
        <f t="shared" si="18"/>
        <v/>
      </c>
      <c r="Q188" s="3" t="str">
        <f t="shared" si="18"/>
        <v/>
      </c>
      <c r="R188" s="3"/>
      <c r="S188" s="3"/>
      <c r="T188" s="3" t="str">
        <f t="shared" si="19"/>
        <v/>
      </c>
      <c r="U188" s="3" t="str">
        <f t="shared" si="19"/>
        <v/>
      </c>
      <c r="V188" s="3"/>
      <c r="W188" s="3"/>
      <c r="X188" s="3" t="str">
        <f t="shared" si="20"/>
        <v/>
      </c>
      <c r="Y188" s="3" t="str">
        <f t="shared" si="20"/>
        <v/>
      </c>
      <c r="Z188" s="3"/>
      <c r="AA188" s="3"/>
      <c r="AB188" s="3" t="str">
        <f t="shared" si="17"/>
        <v/>
      </c>
      <c r="AC188" s="3" t="str">
        <f t="shared" si="17"/>
        <v/>
      </c>
      <c r="AD188" s="3"/>
      <c r="AE188" s="3"/>
      <c r="AF188" s="3" t="str">
        <f t="shared" si="21"/>
        <v/>
      </c>
      <c r="AG188" s="3" t="str">
        <f t="shared" si="21"/>
        <v/>
      </c>
      <c r="AH188" s="3"/>
    </row>
    <row r="189" spans="1:34" x14ac:dyDescent="0.35">
      <c r="A189" s="11"/>
      <c r="B189" s="2"/>
      <c r="C189" s="13" t="str">
        <f>IFERROR(INDEX('Malta Loop Info'!$B$2:$Z$300,MATCH(I189,'Malta Loop Info'!$A$2:$A$300,0),MATCH($C$2,'Malta Loop Info'!$B$1:$Z$1,0)),"No Match")</f>
        <v>No Match</v>
      </c>
      <c r="D189" s="13" t="str">
        <f>IFERROR(INDEX('Malta Loop Info'!$B$2:$Z$300,MATCH(I189,'Malta Loop Info'!$A$2:$A$300,0),MATCH($D$2,'Malta Loop Info'!$B$1:$Z$1,0)),"No Port Info")</f>
        <v>No Port Info</v>
      </c>
      <c r="E189" s="13" t="str">
        <f t="shared" si="15"/>
        <v>No</v>
      </c>
      <c r="F189" s="13" t="str">
        <f t="shared" si="16"/>
        <v>No Match</v>
      </c>
      <c r="G189" s="13" t="str">
        <f>IFERROR(INDEX('Malta Loop Info'!$B$2:$Z$300,MATCH(I189,'Malta Loop Info'!$A$2:$A$300,0),MATCH($G$2,'Malta Loop Info'!$B$1:$Z$1,0)),"No Cust ID")</f>
        <v>No Cust ID</v>
      </c>
      <c r="H189" s="4"/>
      <c r="I189" s="3"/>
      <c r="J189" s="3"/>
      <c r="K189" s="14"/>
      <c r="L189" s="3"/>
      <c r="M189" s="3"/>
      <c r="N189" s="3"/>
      <c r="O189" s="3"/>
      <c r="P189" s="3" t="str">
        <f t="shared" si="18"/>
        <v/>
      </c>
      <c r="Q189" s="3" t="str">
        <f t="shared" si="18"/>
        <v/>
      </c>
      <c r="R189" s="3"/>
      <c r="S189" s="3"/>
      <c r="T189" s="3" t="str">
        <f t="shared" si="19"/>
        <v/>
      </c>
      <c r="U189" s="3" t="str">
        <f t="shared" si="19"/>
        <v/>
      </c>
      <c r="V189" s="3"/>
      <c r="W189" s="3"/>
      <c r="X189" s="3" t="str">
        <f t="shared" si="20"/>
        <v/>
      </c>
      <c r="Y189" s="3" t="str">
        <f t="shared" si="20"/>
        <v/>
      </c>
      <c r="Z189" s="3"/>
      <c r="AA189" s="3"/>
      <c r="AB189" s="3" t="str">
        <f t="shared" si="17"/>
        <v/>
      </c>
      <c r="AC189" s="3" t="str">
        <f t="shared" si="17"/>
        <v/>
      </c>
      <c r="AD189" s="3"/>
      <c r="AE189" s="3"/>
      <c r="AF189" s="3" t="str">
        <f t="shared" si="21"/>
        <v/>
      </c>
      <c r="AG189" s="3" t="str">
        <f t="shared" si="21"/>
        <v/>
      </c>
      <c r="AH189" s="3"/>
    </row>
    <row r="190" spans="1:34" x14ac:dyDescent="0.35">
      <c r="A190" s="11"/>
      <c r="B190" s="2"/>
      <c r="C190" s="13" t="str">
        <f>IFERROR(INDEX('Malta Loop Info'!$B$2:$Z$300,MATCH(I190,'Malta Loop Info'!$A$2:$A$300,0),MATCH($C$2,'Malta Loop Info'!$B$1:$Z$1,0)),"No Match")</f>
        <v>No Match</v>
      </c>
      <c r="D190" s="13" t="str">
        <f>IFERROR(INDEX('Malta Loop Info'!$B$2:$Z$300,MATCH(I190,'Malta Loop Info'!$A$2:$A$300,0),MATCH($D$2,'Malta Loop Info'!$B$1:$Z$1,0)),"No Port Info")</f>
        <v>No Port Info</v>
      </c>
      <c r="E190" s="13" t="str">
        <f t="shared" si="15"/>
        <v>No</v>
      </c>
      <c r="F190" s="13" t="str">
        <f t="shared" si="16"/>
        <v>No Match</v>
      </c>
      <c r="G190" s="13" t="str">
        <f>IFERROR(INDEX('Malta Loop Info'!$B$2:$Z$300,MATCH(I190,'Malta Loop Info'!$A$2:$A$300,0),MATCH($G$2,'Malta Loop Info'!$B$1:$Z$1,0)),"No Cust ID")</f>
        <v>No Cust ID</v>
      </c>
      <c r="H190" s="4"/>
      <c r="I190" s="3"/>
      <c r="J190" s="3"/>
      <c r="K190" s="14"/>
      <c r="L190" s="3"/>
      <c r="M190" s="3"/>
      <c r="N190" s="3"/>
      <c r="O190" s="3"/>
      <c r="P190" s="3" t="str">
        <f t="shared" si="18"/>
        <v/>
      </c>
      <c r="Q190" s="3" t="str">
        <f t="shared" si="18"/>
        <v/>
      </c>
      <c r="R190" s="3"/>
      <c r="S190" s="3"/>
      <c r="T190" s="3" t="str">
        <f t="shared" si="19"/>
        <v/>
      </c>
      <c r="U190" s="3" t="str">
        <f t="shared" si="19"/>
        <v/>
      </c>
      <c r="V190" s="3"/>
      <c r="W190" s="3"/>
      <c r="X190" s="3" t="str">
        <f t="shared" si="20"/>
        <v/>
      </c>
      <c r="Y190" s="3" t="str">
        <f t="shared" si="20"/>
        <v/>
      </c>
      <c r="Z190" s="3"/>
      <c r="AA190" s="3"/>
      <c r="AB190" s="3" t="str">
        <f t="shared" si="17"/>
        <v/>
      </c>
      <c r="AC190" s="3" t="str">
        <f t="shared" si="17"/>
        <v/>
      </c>
      <c r="AD190" s="3"/>
      <c r="AE190" s="3"/>
      <c r="AF190" s="3" t="str">
        <f t="shared" si="21"/>
        <v/>
      </c>
      <c r="AG190" s="3" t="str">
        <f t="shared" si="21"/>
        <v/>
      </c>
      <c r="AH190" s="3"/>
    </row>
    <row r="191" spans="1:34" x14ac:dyDescent="0.35">
      <c r="A191" s="11"/>
      <c r="B191" s="2"/>
      <c r="C191" s="13" t="str">
        <f>IFERROR(INDEX('Malta Loop Info'!$B$2:$Z$300,MATCH(I191,'Malta Loop Info'!$A$2:$A$300,0),MATCH($C$2,'Malta Loop Info'!$B$1:$Z$1,0)),"No Match")</f>
        <v>No Match</v>
      </c>
      <c r="D191" s="13" t="str">
        <f>IFERROR(INDEX('Malta Loop Info'!$B$2:$Z$300,MATCH(I191,'Malta Loop Info'!$A$2:$A$300,0),MATCH($D$2,'Malta Loop Info'!$B$1:$Z$1,0)),"No Port Info")</f>
        <v>No Port Info</v>
      </c>
      <c r="E191" s="13" t="str">
        <f t="shared" si="15"/>
        <v>No</v>
      </c>
      <c r="F191" s="13" t="str">
        <f t="shared" si="16"/>
        <v>No Match</v>
      </c>
      <c r="G191" s="13" t="str">
        <f>IFERROR(INDEX('Malta Loop Info'!$B$2:$Z$300,MATCH(I191,'Malta Loop Info'!$A$2:$A$300,0),MATCH($G$2,'Malta Loop Info'!$B$1:$Z$1,0)),"No Cust ID")</f>
        <v>No Cust ID</v>
      </c>
      <c r="H191" s="4"/>
      <c r="I191" s="3"/>
      <c r="J191" s="3"/>
      <c r="K191" s="14"/>
      <c r="L191" s="3"/>
      <c r="M191" s="3"/>
      <c r="N191" s="3"/>
      <c r="O191" s="3"/>
      <c r="P191" s="3" t="str">
        <f t="shared" si="18"/>
        <v/>
      </c>
      <c r="Q191" s="3" t="str">
        <f t="shared" si="18"/>
        <v/>
      </c>
      <c r="R191" s="3"/>
      <c r="S191" s="3"/>
      <c r="T191" s="3" t="str">
        <f t="shared" si="19"/>
        <v/>
      </c>
      <c r="U191" s="3" t="str">
        <f t="shared" si="19"/>
        <v/>
      </c>
      <c r="V191" s="3"/>
      <c r="W191" s="3"/>
      <c r="X191" s="3" t="str">
        <f t="shared" si="20"/>
        <v/>
      </c>
      <c r="Y191" s="3" t="str">
        <f t="shared" si="20"/>
        <v/>
      </c>
      <c r="Z191" s="3"/>
      <c r="AA191" s="3"/>
      <c r="AB191" s="3" t="str">
        <f t="shared" si="17"/>
        <v/>
      </c>
      <c r="AC191" s="3" t="str">
        <f t="shared" si="17"/>
        <v/>
      </c>
      <c r="AD191" s="3"/>
      <c r="AE191" s="3"/>
      <c r="AF191" s="3" t="str">
        <f t="shared" si="21"/>
        <v/>
      </c>
      <c r="AG191" s="3" t="str">
        <f t="shared" si="21"/>
        <v/>
      </c>
      <c r="AH191" s="3"/>
    </row>
    <row r="192" spans="1:34" x14ac:dyDescent="0.35">
      <c r="A192" s="11"/>
      <c r="B192" s="2"/>
      <c r="C192" s="13" t="str">
        <f>IFERROR(INDEX('Malta Loop Info'!$B$2:$Z$300,MATCH(I192,'Malta Loop Info'!$A$2:$A$300,0),MATCH($C$2,'Malta Loop Info'!$B$1:$Z$1,0)),"No Match")</f>
        <v>No Match</v>
      </c>
      <c r="D192" s="13" t="str">
        <f>IFERROR(INDEX('Malta Loop Info'!$B$2:$Z$300,MATCH(I192,'Malta Loop Info'!$A$2:$A$300,0),MATCH($D$2,'Malta Loop Info'!$B$1:$Z$1,0)),"No Port Info")</f>
        <v>No Port Info</v>
      </c>
      <c r="E192" s="13" t="str">
        <f t="shared" si="15"/>
        <v>No</v>
      </c>
      <c r="F192" s="13" t="str">
        <f t="shared" si="16"/>
        <v>No Match</v>
      </c>
      <c r="G192" s="13" t="str">
        <f>IFERROR(INDEX('Malta Loop Info'!$B$2:$Z$300,MATCH(I192,'Malta Loop Info'!$A$2:$A$300,0),MATCH($G$2,'Malta Loop Info'!$B$1:$Z$1,0)),"No Cust ID")</f>
        <v>No Cust ID</v>
      </c>
      <c r="H192" s="4"/>
      <c r="I192" s="3"/>
      <c r="J192" s="3"/>
      <c r="K192" s="14"/>
      <c r="L192" s="3"/>
      <c r="M192" s="3"/>
      <c r="N192" s="3"/>
      <c r="O192" s="3"/>
      <c r="P192" s="3" t="str">
        <f t="shared" si="18"/>
        <v/>
      </c>
      <c r="Q192" s="3" t="str">
        <f t="shared" si="18"/>
        <v/>
      </c>
      <c r="R192" s="3"/>
      <c r="S192" s="3"/>
      <c r="T192" s="3" t="str">
        <f t="shared" si="19"/>
        <v/>
      </c>
      <c r="U192" s="3" t="str">
        <f t="shared" si="19"/>
        <v/>
      </c>
      <c r="V192" s="3"/>
      <c r="W192" s="3"/>
      <c r="X192" s="3" t="str">
        <f t="shared" si="20"/>
        <v/>
      </c>
      <c r="Y192" s="3" t="str">
        <f t="shared" si="20"/>
        <v/>
      </c>
      <c r="Z192" s="3"/>
      <c r="AA192" s="3"/>
      <c r="AB192" s="3" t="str">
        <f t="shared" si="17"/>
        <v/>
      </c>
      <c r="AC192" s="3" t="str">
        <f t="shared" si="17"/>
        <v/>
      </c>
      <c r="AD192" s="3"/>
      <c r="AE192" s="3"/>
      <c r="AF192" s="3" t="str">
        <f t="shared" si="21"/>
        <v/>
      </c>
      <c r="AG192" s="3" t="str">
        <f t="shared" si="21"/>
        <v/>
      </c>
      <c r="AH192" s="3"/>
    </row>
    <row r="193" spans="1:34" x14ac:dyDescent="0.35">
      <c r="A193" s="11"/>
      <c r="B193" s="2"/>
      <c r="C193" s="13" t="str">
        <f>IFERROR(INDEX('Malta Loop Info'!$B$2:$Z$300,MATCH(I193,'Malta Loop Info'!$A$2:$A$300,0),MATCH($C$2,'Malta Loop Info'!$B$1:$Z$1,0)),"No Match")</f>
        <v>No Match</v>
      </c>
      <c r="D193" s="13" t="str">
        <f>IFERROR(INDEX('Malta Loop Info'!$B$2:$Z$300,MATCH(I193,'Malta Loop Info'!$A$2:$A$300,0),MATCH($D$2,'Malta Loop Info'!$B$1:$Z$1,0)),"No Port Info")</f>
        <v>No Port Info</v>
      </c>
      <c r="E193" s="13" t="str">
        <f t="shared" si="15"/>
        <v>No</v>
      </c>
      <c r="F193" s="13" t="str">
        <f t="shared" si="16"/>
        <v>No Match</v>
      </c>
      <c r="G193" s="13" t="str">
        <f>IFERROR(INDEX('Malta Loop Info'!$B$2:$Z$300,MATCH(I193,'Malta Loop Info'!$A$2:$A$300,0),MATCH($G$2,'Malta Loop Info'!$B$1:$Z$1,0)),"No Cust ID")</f>
        <v>No Cust ID</v>
      </c>
      <c r="H193" s="4"/>
      <c r="I193" s="3"/>
      <c r="J193" s="3"/>
      <c r="K193" s="14"/>
      <c r="L193" s="3"/>
      <c r="M193" s="3"/>
      <c r="N193" s="3"/>
      <c r="O193" s="3"/>
      <c r="P193" s="3" t="str">
        <f t="shared" si="18"/>
        <v/>
      </c>
      <c r="Q193" s="3" t="str">
        <f t="shared" si="18"/>
        <v/>
      </c>
      <c r="R193" s="3"/>
      <c r="S193" s="3"/>
      <c r="T193" s="3" t="str">
        <f t="shared" si="19"/>
        <v/>
      </c>
      <c r="U193" s="3" t="str">
        <f t="shared" si="19"/>
        <v/>
      </c>
      <c r="V193" s="3"/>
      <c r="W193" s="3"/>
      <c r="X193" s="3" t="str">
        <f t="shared" si="20"/>
        <v/>
      </c>
      <c r="Y193" s="3" t="str">
        <f t="shared" si="20"/>
        <v/>
      </c>
      <c r="Z193" s="3"/>
      <c r="AA193" s="3"/>
      <c r="AB193" s="3" t="str">
        <f t="shared" si="17"/>
        <v/>
      </c>
      <c r="AC193" s="3" t="str">
        <f t="shared" si="17"/>
        <v/>
      </c>
      <c r="AD193" s="3"/>
      <c r="AE193" s="3"/>
      <c r="AF193" s="3" t="str">
        <f t="shared" si="21"/>
        <v/>
      </c>
      <c r="AG193" s="3" t="str">
        <f t="shared" si="21"/>
        <v/>
      </c>
      <c r="AH193" s="3"/>
    </row>
    <row r="194" spans="1:34" x14ac:dyDescent="0.35">
      <c r="A194" s="11"/>
      <c r="B194" s="2"/>
      <c r="C194" s="13" t="str">
        <f>IFERROR(INDEX('Malta Loop Info'!$B$2:$Z$300,MATCH(I194,'Malta Loop Info'!$A$2:$A$300,0),MATCH($C$2,'Malta Loop Info'!$B$1:$Z$1,0)),"No Match")</f>
        <v>No Match</v>
      </c>
      <c r="D194" s="13" t="str">
        <f>IFERROR(INDEX('Malta Loop Info'!$B$2:$Z$300,MATCH(I194,'Malta Loop Info'!$A$2:$A$300,0),MATCH($D$2,'Malta Loop Info'!$B$1:$Z$1,0)),"No Port Info")</f>
        <v>No Port Info</v>
      </c>
      <c r="E194" s="13" t="str">
        <f t="shared" si="15"/>
        <v>No</v>
      </c>
      <c r="F194" s="13" t="str">
        <f t="shared" si="16"/>
        <v>No Match</v>
      </c>
      <c r="G194" s="13" t="str">
        <f>IFERROR(INDEX('Malta Loop Info'!$B$2:$Z$300,MATCH(I194,'Malta Loop Info'!$A$2:$A$300,0),MATCH($G$2,'Malta Loop Info'!$B$1:$Z$1,0)),"No Cust ID")</f>
        <v>No Cust ID</v>
      </c>
      <c r="H194" s="4"/>
      <c r="I194" s="3"/>
      <c r="J194" s="3"/>
      <c r="K194" s="14"/>
      <c r="L194" s="3"/>
      <c r="M194" s="3"/>
      <c r="N194" s="3"/>
      <c r="O194" s="3"/>
      <c r="P194" s="3" t="str">
        <f t="shared" si="18"/>
        <v/>
      </c>
      <c r="Q194" s="3" t="str">
        <f t="shared" si="18"/>
        <v/>
      </c>
      <c r="R194" s="3"/>
      <c r="S194" s="3"/>
      <c r="T194" s="3" t="str">
        <f t="shared" si="19"/>
        <v/>
      </c>
      <c r="U194" s="3" t="str">
        <f t="shared" si="19"/>
        <v/>
      </c>
      <c r="V194" s="3"/>
      <c r="W194" s="3"/>
      <c r="X194" s="3" t="str">
        <f t="shared" si="20"/>
        <v/>
      </c>
      <c r="Y194" s="3" t="str">
        <f t="shared" si="20"/>
        <v/>
      </c>
      <c r="Z194" s="3"/>
      <c r="AA194" s="3"/>
      <c r="AB194" s="3" t="str">
        <f t="shared" si="17"/>
        <v/>
      </c>
      <c r="AC194" s="3" t="str">
        <f t="shared" si="17"/>
        <v/>
      </c>
      <c r="AD194" s="3"/>
      <c r="AE194" s="3"/>
      <c r="AF194" s="3" t="str">
        <f t="shared" si="21"/>
        <v/>
      </c>
      <c r="AG194" s="3" t="str">
        <f t="shared" si="21"/>
        <v/>
      </c>
      <c r="AH194" s="3"/>
    </row>
    <row r="195" spans="1:34" x14ac:dyDescent="0.35">
      <c r="A195" s="11"/>
      <c r="B195" s="2"/>
      <c r="C195" s="13" t="str">
        <f>IFERROR(INDEX('Malta Loop Info'!$B$2:$Z$300,MATCH(I195,'Malta Loop Info'!$A$2:$A$300,0),MATCH($C$2,'Malta Loop Info'!$B$1:$Z$1,0)),"No Match")</f>
        <v>No Match</v>
      </c>
      <c r="D195" s="13" t="str">
        <f>IFERROR(INDEX('Malta Loop Info'!$B$2:$Z$300,MATCH(I195,'Malta Loop Info'!$A$2:$A$300,0),MATCH($D$2,'Malta Loop Info'!$B$1:$Z$1,0)),"No Port Info")</f>
        <v>No Port Info</v>
      </c>
      <c r="E195" s="13" t="str">
        <f t="shared" si="15"/>
        <v>No</v>
      </c>
      <c r="F195" s="13" t="str">
        <f t="shared" si="16"/>
        <v>No Match</v>
      </c>
      <c r="G195" s="13" t="str">
        <f>IFERROR(INDEX('Malta Loop Info'!$B$2:$Z$300,MATCH(I195,'Malta Loop Info'!$A$2:$A$300,0),MATCH($G$2,'Malta Loop Info'!$B$1:$Z$1,0)),"No Cust ID")</f>
        <v>No Cust ID</v>
      </c>
      <c r="H195" s="4"/>
      <c r="I195" s="3"/>
      <c r="J195" s="3"/>
      <c r="K195" s="14"/>
      <c r="L195" s="3"/>
      <c r="M195" s="3"/>
      <c r="N195" s="3"/>
      <c r="O195" s="3"/>
      <c r="P195" s="3" t="str">
        <f t="shared" si="18"/>
        <v/>
      </c>
      <c r="Q195" s="3" t="str">
        <f t="shared" si="18"/>
        <v/>
      </c>
      <c r="R195" s="3"/>
      <c r="S195" s="3"/>
      <c r="T195" s="3" t="str">
        <f t="shared" si="19"/>
        <v/>
      </c>
      <c r="U195" s="3" t="str">
        <f t="shared" si="19"/>
        <v/>
      </c>
      <c r="V195" s="3"/>
      <c r="W195" s="3"/>
      <c r="X195" s="3" t="str">
        <f t="shared" si="20"/>
        <v/>
      </c>
      <c r="Y195" s="3" t="str">
        <f t="shared" si="20"/>
        <v/>
      </c>
      <c r="Z195" s="3"/>
      <c r="AA195" s="3"/>
      <c r="AB195" s="3" t="str">
        <f t="shared" si="17"/>
        <v/>
      </c>
      <c r="AC195" s="3" t="str">
        <f t="shared" si="17"/>
        <v/>
      </c>
      <c r="AD195" s="3"/>
      <c r="AE195" s="3"/>
      <c r="AF195" s="3" t="str">
        <f t="shared" si="21"/>
        <v/>
      </c>
      <c r="AG195" s="3" t="str">
        <f t="shared" si="21"/>
        <v/>
      </c>
      <c r="AH195" s="3"/>
    </row>
    <row r="196" spans="1:34" x14ac:dyDescent="0.35">
      <c r="A196" s="11"/>
      <c r="B196" s="2"/>
      <c r="C196" s="13" t="str">
        <f>IFERROR(INDEX('Malta Loop Info'!$B$2:$Z$300,MATCH(I196,'Malta Loop Info'!$A$2:$A$300,0),MATCH($C$2,'Malta Loop Info'!$B$1:$Z$1,0)),"No Match")</f>
        <v>No Match</v>
      </c>
      <c r="D196" s="13" t="str">
        <f>IFERROR(INDEX('Malta Loop Info'!$B$2:$Z$300,MATCH(I196,'Malta Loop Info'!$A$2:$A$300,0),MATCH($D$2,'Malta Loop Info'!$B$1:$Z$1,0)),"No Port Info")</f>
        <v>No Port Info</v>
      </c>
      <c r="E196" s="13" t="str">
        <f t="shared" ref="E196:E259" si="22">IFERROR(IF(C196=J196,"Yes","No"),"Not Found")</f>
        <v>No</v>
      </c>
      <c r="F196" s="13" t="str">
        <f t="shared" ref="F196:F259" si="23">IFERROR(IF(D196=L196,"Match","No Match"),"No Port")</f>
        <v>No Match</v>
      </c>
      <c r="G196" s="13" t="str">
        <f>IFERROR(INDEX('Malta Loop Info'!$B$2:$Z$300,MATCH(I196,'Malta Loop Info'!$A$2:$A$300,0),MATCH($G$2,'Malta Loop Info'!$B$1:$Z$1,0)),"No Cust ID")</f>
        <v>No Cust ID</v>
      </c>
      <c r="H196" s="4"/>
      <c r="I196" s="3"/>
      <c r="J196" s="3"/>
      <c r="K196" s="14"/>
      <c r="L196" s="3"/>
      <c r="M196" s="3"/>
      <c r="N196" s="3"/>
      <c r="O196" s="3"/>
      <c r="P196" s="3" t="str">
        <f t="shared" si="18"/>
        <v/>
      </c>
      <c r="Q196" s="3" t="str">
        <f t="shared" si="18"/>
        <v/>
      </c>
      <c r="R196" s="3"/>
      <c r="S196" s="3"/>
      <c r="T196" s="3" t="str">
        <f t="shared" si="19"/>
        <v/>
      </c>
      <c r="U196" s="3" t="str">
        <f t="shared" si="19"/>
        <v/>
      </c>
      <c r="V196" s="3"/>
      <c r="W196" s="3"/>
      <c r="X196" s="3" t="str">
        <f t="shared" si="20"/>
        <v/>
      </c>
      <c r="Y196" s="3" t="str">
        <f t="shared" si="20"/>
        <v/>
      </c>
      <c r="Z196" s="3"/>
      <c r="AA196" s="3"/>
      <c r="AB196" s="3" t="str">
        <f t="shared" si="17"/>
        <v/>
      </c>
      <c r="AC196" s="3" t="str">
        <f t="shared" si="17"/>
        <v/>
      </c>
      <c r="AD196" s="3"/>
      <c r="AE196" s="3"/>
      <c r="AF196" s="3" t="str">
        <f t="shared" si="21"/>
        <v/>
      </c>
      <c r="AG196" s="3" t="str">
        <f t="shared" si="21"/>
        <v/>
      </c>
      <c r="AH196" s="3"/>
    </row>
    <row r="197" spans="1:34" x14ac:dyDescent="0.35">
      <c r="A197" s="11"/>
      <c r="B197" s="2"/>
      <c r="C197" s="13" t="str">
        <f>IFERROR(INDEX('Malta Loop Info'!$B$2:$Z$300,MATCH(I197,'Malta Loop Info'!$A$2:$A$300,0),MATCH($C$2,'Malta Loop Info'!$B$1:$Z$1,0)),"No Match")</f>
        <v>No Match</v>
      </c>
      <c r="D197" s="13" t="str">
        <f>IFERROR(INDEX('Malta Loop Info'!$B$2:$Z$300,MATCH(I197,'Malta Loop Info'!$A$2:$A$300,0),MATCH($D$2,'Malta Loop Info'!$B$1:$Z$1,0)),"No Port Info")</f>
        <v>No Port Info</v>
      </c>
      <c r="E197" s="13" t="str">
        <f t="shared" si="22"/>
        <v>No</v>
      </c>
      <c r="F197" s="13" t="str">
        <f t="shared" si="23"/>
        <v>No Match</v>
      </c>
      <c r="G197" s="13" t="str">
        <f>IFERROR(INDEX('Malta Loop Info'!$B$2:$Z$300,MATCH(I197,'Malta Loop Info'!$A$2:$A$300,0),MATCH($G$2,'Malta Loop Info'!$B$1:$Z$1,0)),"No Cust ID")</f>
        <v>No Cust ID</v>
      </c>
      <c r="H197" s="4"/>
      <c r="I197" s="3"/>
      <c r="J197" s="3"/>
      <c r="K197" s="14"/>
      <c r="L197" s="3"/>
      <c r="M197" s="3"/>
      <c r="N197" s="3"/>
      <c r="O197" s="3"/>
      <c r="P197" s="3" t="str">
        <f t="shared" si="18"/>
        <v/>
      </c>
      <c r="Q197" s="3" t="str">
        <f t="shared" si="18"/>
        <v/>
      </c>
      <c r="R197" s="3"/>
      <c r="S197" s="3"/>
      <c r="T197" s="3" t="str">
        <f t="shared" si="19"/>
        <v/>
      </c>
      <c r="U197" s="3" t="str">
        <f t="shared" si="19"/>
        <v/>
      </c>
      <c r="V197" s="3"/>
      <c r="W197" s="3"/>
      <c r="X197" s="3" t="str">
        <f t="shared" si="20"/>
        <v/>
      </c>
      <c r="Y197" s="3" t="str">
        <f t="shared" si="20"/>
        <v/>
      </c>
      <c r="Z197" s="3"/>
      <c r="AA197" s="3"/>
      <c r="AB197" s="3" t="str">
        <f t="shared" si="17"/>
        <v/>
      </c>
      <c r="AC197" s="3" t="str">
        <f t="shared" si="17"/>
        <v/>
      </c>
      <c r="AD197" s="3"/>
      <c r="AE197" s="3"/>
      <c r="AF197" s="3" t="str">
        <f t="shared" si="21"/>
        <v/>
      </c>
      <c r="AG197" s="3" t="str">
        <f t="shared" si="21"/>
        <v/>
      </c>
      <c r="AH197" s="3"/>
    </row>
    <row r="198" spans="1:34" x14ac:dyDescent="0.35">
      <c r="A198" s="11"/>
      <c r="B198" s="2"/>
      <c r="C198" s="13" t="str">
        <f>IFERROR(INDEX('Malta Loop Info'!$B$2:$Z$300,MATCH(I198,'Malta Loop Info'!$A$2:$A$300,0),MATCH($C$2,'Malta Loop Info'!$B$1:$Z$1,0)),"No Match")</f>
        <v>No Match</v>
      </c>
      <c r="D198" s="13" t="str">
        <f>IFERROR(INDEX('Malta Loop Info'!$B$2:$Z$300,MATCH(I198,'Malta Loop Info'!$A$2:$A$300,0),MATCH($D$2,'Malta Loop Info'!$B$1:$Z$1,0)),"No Port Info")</f>
        <v>No Port Info</v>
      </c>
      <c r="E198" s="13" t="str">
        <f t="shared" si="22"/>
        <v>No</v>
      </c>
      <c r="F198" s="13" t="str">
        <f t="shared" si="23"/>
        <v>No Match</v>
      </c>
      <c r="G198" s="13" t="str">
        <f>IFERROR(INDEX('Malta Loop Info'!$B$2:$Z$300,MATCH(I198,'Malta Loop Info'!$A$2:$A$300,0),MATCH($G$2,'Malta Loop Info'!$B$1:$Z$1,0)),"No Cust ID")</f>
        <v>No Cust ID</v>
      </c>
      <c r="H198" s="4"/>
      <c r="I198" s="3"/>
      <c r="J198" s="3"/>
      <c r="K198" s="14"/>
      <c r="L198" s="3"/>
      <c r="M198" s="3"/>
      <c r="N198" s="3"/>
      <c r="O198" s="3"/>
      <c r="P198" s="3" t="str">
        <f t="shared" si="18"/>
        <v/>
      </c>
      <c r="Q198" s="3" t="str">
        <f t="shared" si="18"/>
        <v/>
      </c>
      <c r="R198" s="3"/>
      <c r="S198" s="3"/>
      <c r="T198" s="3" t="str">
        <f t="shared" si="19"/>
        <v/>
      </c>
      <c r="U198" s="3" t="str">
        <f t="shared" si="19"/>
        <v/>
      </c>
      <c r="V198" s="3"/>
      <c r="W198" s="3"/>
      <c r="X198" s="3" t="str">
        <f t="shared" si="20"/>
        <v/>
      </c>
      <c r="Y198" s="3" t="str">
        <f t="shared" si="20"/>
        <v/>
      </c>
      <c r="Z198" s="3"/>
      <c r="AA198" s="3"/>
      <c r="AB198" s="3" t="str">
        <f t="shared" si="17"/>
        <v/>
      </c>
      <c r="AC198" s="3" t="str">
        <f t="shared" si="17"/>
        <v/>
      </c>
      <c r="AD198" s="3"/>
      <c r="AE198" s="3"/>
      <c r="AF198" s="3" t="str">
        <f t="shared" si="21"/>
        <v/>
      </c>
      <c r="AG198" s="3" t="str">
        <f t="shared" si="21"/>
        <v/>
      </c>
      <c r="AH198" s="3"/>
    </row>
    <row r="199" spans="1:34" x14ac:dyDescent="0.35">
      <c r="A199" s="11"/>
      <c r="B199" s="2"/>
      <c r="C199" s="13" t="str">
        <f>IFERROR(INDEX('Malta Loop Info'!$B$2:$Z$300,MATCH(I199,'Malta Loop Info'!$A$2:$A$300,0),MATCH($C$2,'Malta Loop Info'!$B$1:$Z$1,0)),"No Match")</f>
        <v>No Match</v>
      </c>
      <c r="D199" s="13" t="str">
        <f>IFERROR(INDEX('Malta Loop Info'!$B$2:$Z$300,MATCH(I199,'Malta Loop Info'!$A$2:$A$300,0),MATCH($D$2,'Malta Loop Info'!$B$1:$Z$1,0)),"No Port Info")</f>
        <v>No Port Info</v>
      </c>
      <c r="E199" s="13" t="str">
        <f t="shared" si="22"/>
        <v>No</v>
      </c>
      <c r="F199" s="13" t="str">
        <f t="shared" si="23"/>
        <v>No Match</v>
      </c>
      <c r="G199" s="13" t="str">
        <f>IFERROR(INDEX('Malta Loop Info'!$B$2:$Z$300,MATCH(I199,'Malta Loop Info'!$A$2:$A$300,0),MATCH($G$2,'Malta Loop Info'!$B$1:$Z$1,0)),"No Cust ID")</f>
        <v>No Cust ID</v>
      </c>
      <c r="H199" s="4"/>
      <c r="I199" s="3"/>
      <c r="J199" s="3"/>
      <c r="K199" s="14"/>
      <c r="L199" s="3"/>
      <c r="M199" s="3"/>
      <c r="N199" s="3"/>
      <c r="O199" s="3"/>
      <c r="P199" s="3" t="str">
        <f t="shared" si="18"/>
        <v/>
      </c>
      <c r="Q199" s="3" t="str">
        <f t="shared" si="18"/>
        <v/>
      </c>
      <c r="R199" s="3"/>
      <c r="S199" s="3"/>
      <c r="T199" s="3" t="str">
        <f t="shared" si="19"/>
        <v/>
      </c>
      <c r="U199" s="3" t="str">
        <f t="shared" si="19"/>
        <v/>
      </c>
      <c r="V199" s="3"/>
      <c r="W199" s="3"/>
      <c r="X199" s="3" t="str">
        <f t="shared" si="20"/>
        <v/>
      </c>
      <c r="Y199" s="3" t="str">
        <f t="shared" si="20"/>
        <v/>
      </c>
      <c r="Z199" s="3"/>
      <c r="AA199" s="3"/>
      <c r="AB199" s="3" t="str">
        <f t="shared" si="17"/>
        <v/>
      </c>
      <c r="AC199" s="3" t="str">
        <f t="shared" si="17"/>
        <v/>
      </c>
      <c r="AD199" s="3"/>
      <c r="AE199" s="3"/>
      <c r="AF199" s="3" t="str">
        <f t="shared" si="21"/>
        <v/>
      </c>
      <c r="AG199" s="3" t="str">
        <f t="shared" si="21"/>
        <v/>
      </c>
      <c r="AH199" s="3"/>
    </row>
    <row r="200" spans="1:34" x14ac:dyDescent="0.35">
      <c r="A200" s="11"/>
      <c r="B200" s="2"/>
      <c r="C200" s="13" t="str">
        <f>IFERROR(INDEX('Malta Loop Info'!$B$2:$Z$300,MATCH(I200,'Malta Loop Info'!$A$2:$A$300,0),MATCH($C$2,'Malta Loop Info'!$B$1:$Z$1,0)),"No Match")</f>
        <v>No Match</v>
      </c>
      <c r="D200" s="13" t="str">
        <f>IFERROR(INDEX('Malta Loop Info'!$B$2:$Z$300,MATCH(I200,'Malta Loop Info'!$A$2:$A$300,0),MATCH($D$2,'Malta Loop Info'!$B$1:$Z$1,0)),"No Port Info")</f>
        <v>No Port Info</v>
      </c>
      <c r="E200" s="13" t="str">
        <f t="shared" si="22"/>
        <v>No</v>
      </c>
      <c r="F200" s="13" t="str">
        <f t="shared" si="23"/>
        <v>No Match</v>
      </c>
      <c r="G200" s="13" t="str">
        <f>IFERROR(INDEX('Malta Loop Info'!$B$2:$Z$300,MATCH(I200,'Malta Loop Info'!$A$2:$A$300,0),MATCH($G$2,'Malta Loop Info'!$B$1:$Z$1,0)),"No Cust ID")</f>
        <v>No Cust ID</v>
      </c>
      <c r="H200" s="4"/>
      <c r="I200" s="3"/>
      <c r="J200" s="3"/>
      <c r="K200" s="14"/>
      <c r="L200" s="3"/>
      <c r="M200" s="3"/>
      <c r="N200" s="3"/>
      <c r="O200" s="3"/>
      <c r="P200" s="3" t="str">
        <f t="shared" si="18"/>
        <v/>
      </c>
      <c r="Q200" s="3" t="str">
        <f t="shared" si="18"/>
        <v/>
      </c>
      <c r="R200" s="3"/>
      <c r="S200" s="3"/>
      <c r="T200" s="3" t="str">
        <f t="shared" si="19"/>
        <v/>
      </c>
      <c r="U200" s="3" t="str">
        <f t="shared" si="19"/>
        <v/>
      </c>
      <c r="V200" s="3"/>
      <c r="W200" s="3"/>
      <c r="X200" s="3" t="str">
        <f t="shared" si="20"/>
        <v/>
      </c>
      <c r="Y200" s="3" t="str">
        <f t="shared" si="20"/>
        <v/>
      </c>
      <c r="Z200" s="3"/>
      <c r="AA200" s="3"/>
      <c r="AB200" s="3" t="str">
        <f t="shared" si="17"/>
        <v/>
      </c>
      <c r="AC200" s="3" t="str">
        <f t="shared" si="17"/>
        <v/>
      </c>
      <c r="AD200" s="3"/>
      <c r="AE200" s="3"/>
      <c r="AF200" s="3" t="str">
        <f t="shared" si="21"/>
        <v/>
      </c>
      <c r="AG200" s="3" t="str">
        <f t="shared" si="21"/>
        <v/>
      </c>
      <c r="AH200" s="3"/>
    </row>
    <row r="201" spans="1:34" x14ac:dyDescent="0.35">
      <c r="A201" s="11"/>
      <c r="B201" s="2"/>
      <c r="C201" s="13" t="str">
        <f>IFERROR(INDEX('Malta Loop Info'!$B$2:$Z$300,MATCH(I201,'Malta Loop Info'!$A$2:$A$300,0),MATCH($C$2,'Malta Loop Info'!$B$1:$Z$1,0)),"No Match")</f>
        <v>No Match</v>
      </c>
      <c r="D201" s="13" t="str">
        <f>IFERROR(INDEX('Malta Loop Info'!$B$2:$Z$300,MATCH(I201,'Malta Loop Info'!$A$2:$A$300,0),MATCH($D$2,'Malta Loop Info'!$B$1:$Z$1,0)),"No Port Info")</f>
        <v>No Port Info</v>
      </c>
      <c r="E201" s="13" t="str">
        <f t="shared" si="22"/>
        <v>No</v>
      </c>
      <c r="F201" s="13" t="str">
        <f t="shared" si="23"/>
        <v>No Match</v>
      </c>
      <c r="G201" s="13" t="str">
        <f>IFERROR(INDEX('Malta Loop Info'!$B$2:$Z$300,MATCH(I201,'Malta Loop Info'!$A$2:$A$300,0),MATCH($G$2,'Malta Loop Info'!$B$1:$Z$1,0)),"No Cust ID")</f>
        <v>No Cust ID</v>
      </c>
      <c r="H201" s="4"/>
      <c r="I201" s="3"/>
      <c r="J201" s="3"/>
      <c r="K201" s="14"/>
      <c r="L201" s="3"/>
      <c r="M201" s="3"/>
      <c r="N201" s="3"/>
      <c r="O201" s="3"/>
      <c r="P201" s="3" t="str">
        <f t="shared" si="18"/>
        <v/>
      </c>
      <c r="Q201" s="3" t="str">
        <f t="shared" si="18"/>
        <v/>
      </c>
      <c r="R201" s="3"/>
      <c r="S201" s="3"/>
      <c r="T201" s="3" t="str">
        <f t="shared" si="19"/>
        <v/>
      </c>
      <c r="U201" s="3" t="str">
        <f t="shared" si="19"/>
        <v/>
      </c>
      <c r="V201" s="3"/>
      <c r="W201" s="3"/>
      <c r="X201" s="3" t="str">
        <f t="shared" si="20"/>
        <v/>
      </c>
      <c r="Y201" s="3" t="str">
        <f t="shared" si="20"/>
        <v/>
      </c>
      <c r="Z201" s="3"/>
      <c r="AA201" s="3"/>
      <c r="AB201" s="3" t="str">
        <f t="shared" si="17"/>
        <v/>
      </c>
      <c r="AC201" s="3" t="str">
        <f t="shared" si="17"/>
        <v/>
      </c>
      <c r="AD201" s="3"/>
      <c r="AE201" s="3"/>
      <c r="AF201" s="3" t="str">
        <f t="shared" si="21"/>
        <v/>
      </c>
      <c r="AG201" s="3" t="str">
        <f t="shared" si="21"/>
        <v/>
      </c>
      <c r="AH201" s="3"/>
    </row>
    <row r="202" spans="1:34" x14ac:dyDescent="0.35">
      <c r="A202" s="11"/>
      <c r="B202" s="2"/>
      <c r="C202" s="13" t="str">
        <f>IFERROR(INDEX('Malta Loop Info'!$B$2:$Z$300,MATCH(I202,'Malta Loop Info'!$A$2:$A$300,0),MATCH($C$2,'Malta Loop Info'!$B$1:$Z$1,0)),"No Match")</f>
        <v>No Match</v>
      </c>
      <c r="D202" s="13" t="str">
        <f>IFERROR(INDEX('Malta Loop Info'!$B$2:$Z$300,MATCH(I202,'Malta Loop Info'!$A$2:$A$300,0),MATCH($D$2,'Malta Loop Info'!$B$1:$Z$1,0)),"No Port Info")</f>
        <v>No Port Info</v>
      </c>
      <c r="E202" s="13" t="str">
        <f t="shared" si="22"/>
        <v>No</v>
      </c>
      <c r="F202" s="13" t="str">
        <f t="shared" si="23"/>
        <v>No Match</v>
      </c>
      <c r="G202" s="13" t="str">
        <f>IFERROR(INDEX('Malta Loop Info'!$B$2:$Z$300,MATCH(I202,'Malta Loop Info'!$A$2:$A$300,0),MATCH($G$2,'Malta Loop Info'!$B$1:$Z$1,0)),"No Cust ID")</f>
        <v>No Cust ID</v>
      </c>
      <c r="H202" s="4"/>
      <c r="I202" s="3"/>
      <c r="J202" s="3"/>
      <c r="K202" s="14"/>
      <c r="L202" s="3"/>
      <c r="M202" s="3"/>
      <c r="N202" s="3"/>
      <c r="O202" s="3"/>
      <c r="P202" s="3" t="str">
        <f t="shared" si="18"/>
        <v/>
      </c>
      <c r="Q202" s="3" t="str">
        <f t="shared" si="18"/>
        <v/>
      </c>
      <c r="R202" s="3"/>
      <c r="S202" s="3"/>
      <c r="T202" s="3" t="str">
        <f t="shared" si="19"/>
        <v/>
      </c>
      <c r="U202" s="3" t="str">
        <f t="shared" si="19"/>
        <v/>
      </c>
      <c r="V202" s="3"/>
      <c r="W202" s="3"/>
      <c r="X202" s="3" t="str">
        <f t="shared" si="20"/>
        <v/>
      </c>
      <c r="Y202" s="3" t="str">
        <f t="shared" si="20"/>
        <v/>
      </c>
      <c r="Z202" s="3"/>
      <c r="AA202" s="3"/>
      <c r="AB202" s="3" t="str">
        <f t="shared" si="17"/>
        <v/>
      </c>
      <c r="AC202" s="3" t="str">
        <f t="shared" si="17"/>
        <v/>
      </c>
      <c r="AD202" s="3"/>
      <c r="AE202" s="3"/>
      <c r="AF202" s="3" t="str">
        <f t="shared" si="21"/>
        <v/>
      </c>
      <c r="AG202" s="3" t="str">
        <f t="shared" si="21"/>
        <v/>
      </c>
      <c r="AH202" s="3"/>
    </row>
    <row r="203" spans="1:34" x14ac:dyDescent="0.35">
      <c r="A203" s="11"/>
      <c r="B203" s="2"/>
      <c r="C203" s="13" t="str">
        <f>IFERROR(INDEX('Malta Loop Info'!$B$2:$Z$300,MATCH(I203,'Malta Loop Info'!$A$2:$A$300,0),MATCH($C$2,'Malta Loop Info'!$B$1:$Z$1,0)),"No Match")</f>
        <v>No Match</v>
      </c>
      <c r="D203" s="13" t="str">
        <f>IFERROR(INDEX('Malta Loop Info'!$B$2:$Z$300,MATCH(I203,'Malta Loop Info'!$A$2:$A$300,0),MATCH($D$2,'Malta Loop Info'!$B$1:$Z$1,0)),"No Port Info")</f>
        <v>No Port Info</v>
      </c>
      <c r="E203" s="13" t="str">
        <f t="shared" si="22"/>
        <v>No</v>
      </c>
      <c r="F203" s="13" t="str">
        <f t="shared" si="23"/>
        <v>No Match</v>
      </c>
      <c r="G203" s="13" t="str">
        <f>IFERROR(INDEX('Malta Loop Info'!$B$2:$Z$300,MATCH(I203,'Malta Loop Info'!$A$2:$A$300,0),MATCH($G$2,'Malta Loop Info'!$B$1:$Z$1,0)),"No Cust ID")</f>
        <v>No Cust ID</v>
      </c>
      <c r="H203" s="4"/>
      <c r="I203" s="3"/>
      <c r="J203" s="3"/>
      <c r="K203" s="14"/>
      <c r="L203" s="3"/>
      <c r="M203" s="3"/>
      <c r="N203" s="3"/>
      <c r="O203" s="3"/>
      <c r="P203" s="3" t="str">
        <f t="shared" si="18"/>
        <v/>
      </c>
      <c r="Q203" s="3" t="str">
        <f t="shared" si="18"/>
        <v/>
      </c>
      <c r="R203" s="3"/>
      <c r="S203" s="3"/>
      <c r="T203" s="3" t="str">
        <f t="shared" si="19"/>
        <v/>
      </c>
      <c r="U203" s="3" t="str">
        <f t="shared" si="19"/>
        <v/>
      </c>
      <c r="V203" s="3"/>
      <c r="W203" s="3"/>
      <c r="X203" s="3" t="str">
        <f t="shared" si="20"/>
        <v/>
      </c>
      <c r="Y203" s="3" t="str">
        <f t="shared" si="20"/>
        <v/>
      </c>
      <c r="Z203" s="3"/>
      <c r="AA203" s="3"/>
      <c r="AB203" s="3" t="str">
        <f t="shared" si="17"/>
        <v/>
      </c>
      <c r="AC203" s="3" t="str">
        <f t="shared" si="17"/>
        <v/>
      </c>
      <c r="AD203" s="3"/>
      <c r="AE203" s="3"/>
      <c r="AF203" s="3" t="str">
        <f t="shared" si="21"/>
        <v/>
      </c>
      <c r="AG203" s="3" t="str">
        <f t="shared" si="21"/>
        <v/>
      </c>
      <c r="AH203" s="3"/>
    </row>
    <row r="204" spans="1:34" x14ac:dyDescent="0.35">
      <c r="A204" s="11"/>
      <c r="B204" s="2"/>
      <c r="C204" s="13" t="str">
        <f>IFERROR(INDEX('Malta Loop Info'!$B$2:$Z$300,MATCH(I204,'Malta Loop Info'!$A$2:$A$300,0),MATCH($C$2,'Malta Loop Info'!$B$1:$Z$1,0)),"No Match")</f>
        <v>No Match</v>
      </c>
      <c r="D204" s="13" t="str">
        <f>IFERROR(INDEX('Malta Loop Info'!$B$2:$Z$300,MATCH(I204,'Malta Loop Info'!$A$2:$A$300,0),MATCH($D$2,'Malta Loop Info'!$B$1:$Z$1,0)),"No Port Info")</f>
        <v>No Port Info</v>
      </c>
      <c r="E204" s="13" t="str">
        <f t="shared" si="22"/>
        <v>No</v>
      </c>
      <c r="F204" s="13" t="str">
        <f t="shared" si="23"/>
        <v>No Match</v>
      </c>
      <c r="G204" s="13" t="str">
        <f>IFERROR(INDEX('Malta Loop Info'!$B$2:$Z$300,MATCH(I204,'Malta Loop Info'!$A$2:$A$300,0),MATCH($G$2,'Malta Loop Info'!$B$1:$Z$1,0)),"No Cust ID")</f>
        <v>No Cust ID</v>
      </c>
      <c r="H204" s="4"/>
      <c r="I204" s="3"/>
      <c r="J204" s="3"/>
      <c r="K204" s="14"/>
      <c r="L204" s="3"/>
      <c r="M204" s="3"/>
      <c r="N204" s="3"/>
      <c r="O204" s="3"/>
      <c r="P204" s="3" t="str">
        <f t="shared" si="18"/>
        <v/>
      </c>
      <c r="Q204" s="3" t="str">
        <f t="shared" si="18"/>
        <v/>
      </c>
      <c r="R204" s="3"/>
      <c r="S204" s="3"/>
      <c r="T204" s="3" t="str">
        <f t="shared" si="19"/>
        <v/>
      </c>
      <c r="U204" s="3" t="str">
        <f t="shared" si="19"/>
        <v/>
      </c>
      <c r="V204" s="3"/>
      <c r="W204" s="3"/>
      <c r="X204" s="3" t="str">
        <f t="shared" si="20"/>
        <v/>
      </c>
      <c r="Y204" s="3" t="str">
        <f t="shared" si="20"/>
        <v/>
      </c>
      <c r="Z204" s="3"/>
      <c r="AA204" s="3"/>
      <c r="AB204" s="3" t="str">
        <f t="shared" si="17"/>
        <v/>
      </c>
      <c r="AC204" s="3" t="str">
        <f t="shared" si="17"/>
        <v/>
      </c>
      <c r="AD204" s="3"/>
      <c r="AE204" s="3"/>
      <c r="AF204" s="3" t="str">
        <f t="shared" si="21"/>
        <v/>
      </c>
      <c r="AG204" s="3" t="str">
        <f t="shared" si="21"/>
        <v/>
      </c>
      <c r="AH204" s="3"/>
    </row>
    <row r="205" spans="1:34" x14ac:dyDescent="0.35">
      <c r="A205" s="11"/>
      <c r="B205" s="2"/>
      <c r="C205" s="13" t="str">
        <f>IFERROR(INDEX('Malta Loop Info'!$B$2:$Z$300,MATCH(I205,'Malta Loop Info'!$A$2:$A$300,0),MATCH($C$2,'Malta Loop Info'!$B$1:$Z$1,0)),"No Match")</f>
        <v>No Match</v>
      </c>
      <c r="D205" s="13" t="str">
        <f>IFERROR(INDEX('Malta Loop Info'!$B$2:$Z$300,MATCH(I205,'Malta Loop Info'!$A$2:$A$300,0),MATCH($D$2,'Malta Loop Info'!$B$1:$Z$1,0)),"No Port Info")</f>
        <v>No Port Info</v>
      </c>
      <c r="E205" s="13" t="str">
        <f t="shared" si="22"/>
        <v>No</v>
      </c>
      <c r="F205" s="13" t="str">
        <f t="shared" si="23"/>
        <v>No Match</v>
      </c>
      <c r="G205" s="13" t="str">
        <f>IFERROR(INDEX('Malta Loop Info'!$B$2:$Z$300,MATCH(I205,'Malta Loop Info'!$A$2:$A$300,0),MATCH($G$2,'Malta Loop Info'!$B$1:$Z$1,0)),"No Cust ID")</f>
        <v>No Cust ID</v>
      </c>
      <c r="H205" s="4"/>
      <c r="I205" s="3"/>
      <c r="J205" s="3"/>
      <c r="K205" s="14"/>
      <c r="L205" s="3"/>
      <c r="M205" s="3"/>
      <c r="N205" s="3"/>
      <c r="O205" s="3"/>
      <c r="P205" s="3" t="str">
        <f t="shared" si="18"/>
        <v/>
      </c>
      <c r="Q205" s="3" t="str">
        <f t="shared" si="18"/>
        <v/>
      </c>
      <c r="R205" s="3"/>
      <c r="S205" s="3"/>
      <c r="T205" s="3" t="str">
        <f t="shared" si="19"/>
        <v/>
      </c>
      <c r="U205" s="3" t="str">
        <f t="shared" si="19"/>
        <v/>
      </c>
      <c r="V205" s="3"/>
      <c r="W205" s="3"/>
      <c r="X205" s="3" t="str">
        <f t="shared" si="20"/>
        <v/>
      </c>
      <c r="Y205" s="3" t="str">
        <f t="shared" si="20"/>
        <v/>
      </c>
      <c r="Z205" s="3"/>
      <c r="AA205" s="3"/>
      <c r="AB205" s="3" t="str">
        <f t="shared" si="17"/>
        <v/>
      </c>
      <c r="AC205" s="3" t="str">
        <f t="shared" si="17"/>
        <v/>
      </c>
      <c r="AD205" s="3"/>
      <c r="AE205" s="3"/>
      <c r="AF205" s="3" t="str">
        <f t="shared" si="21"/>
        <v/>
      </c>
      <c r="AG205" s="3" t="str">
        <f t="shared" si="21"/>
        <v/>
      </c>
      <c r="AH205" s="3"/>
    </row>
    <row r="206" spans="1:34" x14ac:dyDescent="0.35">
      <c r="A206" s="11"/>
      <c r="B206" s="2"/>
      <c r="C206" s="13" t="str">
        <f>IFERROR(INDEX('Malta Loop Info'!$B$2:$Z$300,MATCH(I206,'Malta Loop Info'!$A$2:$A$300,0),MATCH($C$2,'Malta Loop Info'!$B$1:$Z$1,0)),"No Match")</f>
        <v>No Match</v>
      </c>
      <c r="D206" s="13" t="str">
        <f>IFERROR(INDEX('Malta Loop Info'!$B$2:$Z$300,MATCH(I206,'Malta Loop Info'!$A$2:$A$300,0),MATCH($D$2,'Malta Loop Info'!$B$1:$Z$1,0)),"No Port Info")</f>
        <v>No Port Info</v>
      </c>
      <c r="E206" s="13" t="str">
        <f t="shared" si="22"/>
        <v>No</v>
      </c>
      <c r="F206" s="13" t="str">
        <f t="shared" si="23"/>
        <v>No Match</v>
      </c>
      <c r="G206" s="13" t="str">
        <f>IFERROR(INDEX('Malta Loop Info'!$B$2:$Z$300,MATCH(I206,'Malta Loop Info'!$A$2:$A$300,0),MATCH($G$2,'Malta Loop Info'!$B$1:$Z$1,0)),"No Cust ID")</f>
        <v>No Cust ID</v>
      </c>
      <c r="H206" s="4"/>
      <c r="I206" s="3"/>
      <c r="J206" s="3"/>
      <c r="K206" s="14"/>
      <c r="L206" s="3"/>
      <c r="M206" s="3"/>
      <c r="N206" s="3"/>
      <c r="O206" s="3"/>
      <c r="P206" s="3" t="str">
        <f t="shared" si="18"/>
        <v/>
      </c>
      <c r="Q206" s="3" t="str">
        <f t="shared" si="18"/>
        <v/>
      </c>
      <c r="R206" s="3"/>
      <c r="S206" s="3"/>
      <c r="T206" s="3" t="str">
        <f t="shared" si="19"/>
        <v/>
      </c>
      <c r="U206" s="3" t="str">
        <f t="shared" si="19"/>
        <v/>
      </c>
      <c r="V206" s="3"/>
      <c r="W206" s="3"/>
      <c r="X206" s="3" t="str">
        <f t="shared" si="20"/>
        <v/>
      </c>
      <c r="Y206" s="3" t="str">
        <f t="shared" si="20"/>
        <v/>
      </c>
      <c r="Z206" s="3"/>
      <c r="AA206" s="3"/>
      <c r="AB206" s="3" t="str">
        <f t="shared" si="17"/>
        <v/>
      </c>
      <c r="AC206" s="3" t="str">
        <f t="shared" si="17"/>
        <v/>
      </c>
      <c r="AD206" s="3"/>
      <c r="AE206" s="3"/>
      <c r="AF206" s="3" t="str">
        <f t="shared" si="21"/>
        <v/>
      </c>
      <c r="AG206" s="3" t="str">
        <f t="shared" si="21"/>
        <v/>
      </c>
      <c r="AH206" s="3"/>
    </row>
    <row r="207" spans="1:34" x14ac:dyDescent="0.35">
      <c r="A207" s="11"/>
      <c r="B207" s="2"/>
      <c r="C207" s="13" t="str">
        <f>IFERROR(INDEX('Malta Loop Info'!$B$2:$Z$300,MATCH(I207,'Malta Loop Info'!$A$2:$A$300,0),MATCH($C$2,'Malta Loop Info'!$B$1:$Z$1,0)),"No Match")</f>
        <v>No Match</v>
      </c>
      <c r="D207" s="13" t="str">
        <f>IFERROR(INDEX('Malta Loop Info'!$B$2:$Z$300,MATCH(I207,'Malta Loop Info'!$A$2:$A$300,0),MATCH($D$2,'Malta Loop Info'!$B$1:$Z$1,0)),"No Port Info")</f>
        <v>No Port Info</v>
      </c>
      <c r="E207" s="13" t="str">
        <f t="shared" si="22"/>
        <v>No</v>
      </c>
      <c r="F207" s="13" t="str">
        <f t="shared" si="23"/>
        <v>No Match</v>
      </c>
      <c r="G207" s="13" t="str">
        <f>IFERROR(INDEX('Malta Loop Info'!$B$2:$Z$300,MATCH(I207,'Malta Loop Info'!$A$2:$A$300,0),MATCH($G$2,'Malta Loop Info'!$B$1:$Z$1,0)),"No Cust ID")</f>
        <v>No Cust ID</v>
      </c>
      <c r="H207" s="4"/>
      <c r="I207" s="3"/>
      <c r="J207" s="3"/>
      <c r="K207" s="14"/>
      <c r="L207" s="3"/>
      <c r="M207" s="3"/>
      <c r="N207" s="3"/>
      <c r="O207" s="3"/>
      <c r="P207" s="3" t="str">
        <f t="shared" si="18"/>
        <v/>
      </c>
      <c r="Q207" s="3" t="str">
        <f t="shared" si="18"/>
        <v/>
      </c>
      <c r="R207" s="3"/>
      <c r="S207" s="3"/>
      <c r="T207" s="3" t="str">
        <f t="shared" si="19"/>
        <v/>
      </c>
      <c r="U207" s="3" t="str">
        <f t="shared" si="19"/>
        <v/>
      </c>
      <c r="V207" s="3"/>
      <c r="W207" s="3"/>
      <c r="X207" s="3" t="str">
        <f t="shared" si="20"/>
        <v/>
      </c>
      <c r="Y207" s="3" t="str">
        <f t="shared" si="20"/>
        <v/>
      </c>
      <c r="Z207" s="3"/>
      <c r="AA207" s="3"/>
      <c r="AB207" s="3" t="str">
        <f t="shared" si="17"/>
        <v/>
      </c>
      <c r="AC207" s="3" t="str">
        <f t="shared" si="17"/>
        <v/>
      </c>
      <c r="AD207" s="3"/>
      <c r="AE207" s="3"/>
      <c r="AF207" s="3" t="str">
        <f t="shared" si="21"/>
        <v/>
      </c>
      <c r="AG207" s="3" t="str">
        <f t="shared" si="21"/>
        <v/>
      </c>
      <c r="AH207" s="3"/>
    </row>
    <row r="208" spans="1:34" x14ac:dyDescent="0.35">
      <c r="A208" s="11"/>
      <c r="B208" s="2"/>
      <c r="C208" s="13" t="str">
        <f>IFERROR(INDEX('Malta Loop Info'!$B$2:$Z$300,MATCH(I208,'Malta Loop Info'!$A$2:$A$300,0),MATCH($C$2,'Malta Loop Info'!$B$1:$Z$1,0)),"No Match")</f>
        <v>No Match</v>
      </c>
      <c r="D208" s="13" t="str">
        <f>IFERROR(INDEX('Malta Loop Info'!$B$2:$Z$300,MATCH(I208,'Malta Loop Info'!$A$2:$A$300,0),MATCH($D$2,'Malta Loop Info'!$B$1:$Z$1,0)),"No Port Info")</f>
        <v>No Port Info</v>
      </c>
      <c r="E208" s="13" t="str">
        <f t="shared" si="22"/>
        <v>No</v>
      </c>
      <c r="F208" s="13" t="str">
        <f t="shared" si="23"/>
        <v>No Match</v>
      </c>
      <c r="G208" s="13" t="str">
        <f>IFERROR(INDEX('Malta Loop Info'!$B$2:$Z$300,MATCH(I208,'Malta Loop Info'!$A$2:$A$300,0),MATCH($G$2,'Malta Loop Info'!$B$1:$Z$1,0)),"No Cust ID")</f>
        <v>No Cust ID</v>
      </c>
      <c r="H208" s="4"/>
      <c r="I208" s="3"/>
      <c r="J208" s="3"/>
      <c r="K208" s="14"/>
      <c r="L208" s="3"/>
      <c r="M208" s="3"/>
      <c r="N208" s="3"/>
      <c r="O208" s="3"/>
      <c r="P208" s="3" t="str">
        <f t="shared" si="18"/>
        <v/>
      </c>
      <c r="Q208" s="3" t="str">
        <f t="shared" si="18"/>
        <v/>
      </c>
      <c r="R208" s="3"/>
      <c r="S208" s="3"/>
      <c r="T208" s="3" t="str">
        <f t="shared" si="19"/>
        <v/>
      </c>
      <c r="U208" s="3" t="str">
        <f t="shared" si="19"/>
        <v/>
      </c>
      <c r="V208" s="3"/>
      <c r="W208" s="3"/>
      <c r="X208" s="3" t="str">
        <f t="shared" si="20"/>
        <v/>
      </c>
      <c r="Y208" s="3" t="str">
        <f t="shared" si="20"/>
        <v/>
      </c>
      <c r="Z208" s="3"/>
      <c r="AA208" s="3"/>
      <c r="AB208" s="3" t="str">
        <f t="shared" si="17"/>
        <v/>
      </c>
      <c r="AC208" s="3" t="str">
        <f t="shared" si="17"/>
        <v/>
      </c>
      <c r="AD208" s="3"/>
      <c r="AE208" s="3"/>
      <c r="AF208" s="3" t="str">
        <f t="shared" si="21"/>
        <v/>
      </c>
      <c r="AG208" s="3" t="str">
        <f t="shared" si="21"/>
        <v/>
      </c>
      <c r="AH208" s="3"/>
    </row>
    <row r="209" spans="1:34" x14ac:dyDescent="0.35">
      <c r="A209" s="11"/>
      <c r="B209" s="2"/>
      <c r="C209" s="13" t="str">
        <f>IFERROR(INDEX('Malta Loop Info'!$B$2:$Z$300,MATCH(I209,'Malta Loop Info'!$A$2:$A$300,0),MATCH($C$2,'Malta Loop Info'!$B$1:$Z$1,0)),"No Match")</f>
        <v>No Match</v>
      </c>
      <c r="D209" s="13" t="str">
        <f>IFERROR(INDEX('Malta Loop Info'!$B$2:$Z$300,MATCH(I209,'Malta Loop Info'!$A$2:$A$300,0),MATCH($D$2,'Malta Loop Info'!$B$1:$Z$1,0)),"No Port Info")</f>
        <v>No Port Info</v>
      </c>
      <c r="E209" s="13" t="str">
        <f t="shared" si="22"/>
        <v>No</v>
      </c>
      <c r="F209" s="13" t="str">
        <f t="shared" si="23"/>
        <v>No Match</v>
      </c>
      <c r="G209" s="13" t="str">
        <f>IFERROR(INDEX('Malta Loop Info'!$B$2:$Z$300,MATCH(I209,'Malta Loop Info'!$A$2:$A$300,0),MATCH($G$2,'Malta Loop Info'!$B$1:$Z$1,0)),"No Cust ID")</f>
        <v>No Cust ID</v>
      </c>
      <c r="H209" s="4"/>
      <c r="I209" s="3"/>
      <c r="J209" s="3"/>
      <c r="K209" s="14"/>
      <c r="L209" s="3"/>
      <c r="M209" s="3"/>
      <c r="N209" s="3"/>
      <c r="O209" s="3"/>
      <c r="P209" s="3" t="str">
        <f t="shared" si="18"/>
        <v/>
      </c>
      <c r="Q209" s="3" t="str">
        <f t="shared" si="18"/>
        <v/>
      </c>
      <c r="R209" s="3"/>
      <c r="S209" s="3"/>
      <c r="T209" s="3" t="str">
        <f t="shared" si="19"/>
        <v/>
      </c>
      <c r="U209" s="3" t="str">
        <f t="shared" si="19"/>
        <v/>
      </c>
      <c r="V209" s="3"/>
      <c r="W209" s="3"/>
      <c r="X209" s="3" t="str">
        <f t="shared" si="20"/>
        <v/>
      </c>
      <c r="Y209" s="3" t="str">
        <f t="shared" si="20"/>
        <v/>
      </c>
      <c r="Z209" s="3"/>
      <c r="AA209" s="3"/>
      <c r="AB209" s="3" t="str">
        <f t="shared" si="17"/>
        <v/>
      </c>
      <c r="AC209" s="3" t="str">
        <f t="shared" si="17"/>
        <v/>
      </c>
      <c r="AD209" s="3"/>
      <c r="AE209" s="3"/>
      <c r="AF209" s="3" t="str">
        <f t="shared" si="21"/>
        <v/>
      </c>
      <c r="AG209" s="3" t="str">
        <f t="shared" si="21"/>
        <v/>
      </c>
      <c r="AH209" s="3"/>
    </row>
    <row r="210" spans="1:34" x14ac:dyDescent="0.35">
      <c r="A210" s="11"/>
      <c r="B210" s="2"/>
      <c r="C210" s="13" t="str">
        <f>IFERROR(INDEX('Malta Loop Info'!$B$2:$Z$300,MATCH(I210,'Malta Loop Info'!$A$2:$A$300,0),MATCH($C$2,'Malta Loop Info'!$B$1:$Z$1,0)),"No Match")</f>
        <v>No Match</v>
      </c>
      <c r="D210" s="13" t="str">
        <f>IFERROR(INDEX('Malta Loop Info'!$B$2:$Z$300,MATCH(I210,'Malta Loop Info'!$A$2:$A$300,0),MATCH($D$2,'Malta Loop Info'!$B$1:$Z$1,0)),"No Port Info")</f>
        <v>No Port Info</v>
      </c>
      <c r="E210" s="13" t="str">
        <f t="shared" si="22"/>
        <v>No</v>
      </c>
      <c r="F210" s="13" t="str">
        <f t="shared" si="23"/>
        <v>No Match</v>
      </c>
      <c r="G210" s="13" t="str">
        <f>IFERROR(INDEX('Malta Loop Info'!$B$2:$Z$300,MATCH(I210,'Malta Loop Info'!$A$2:$A$300,0),MATCH($G$2,'Malta Loop Info'!$B$1:$Z$1,0)),"No Cust ID")</f>
        <v>No Cust ID</v>
      </c>
      <c r="H210" s="4"/>
      <c r="I210" s="3"/>
      <c r="J210" s="3"/>
      <c r="K210" s="14"/>
      <c r="L210" s="3"/>
      <c r="M210" s="3"/>
      <c r="N210" s="3"/>
      <c r="O210" s="3"/>
      <c r="P210" s="3" t="str">
        <f t="shared" si="18"/>
        <v/>
      </c>
      <c r="Q210" s="3" t="str">
        <f t="shared" si="18"/>
        <v/>
      </c>
      <c r="R210" s="3"/>
      <c r="S210" s="3"/>
      <c r="T210" s="3" t="str">
        <f t="shared" si="19"/>
        <v/>
      </c>
      <c r="U210" s="3" t="str">
        <f t="shared" si="19"/>
        <v/>
      </c>
      <c r="V210" s="3"/>
      <c r="W210" s="3"/>
      <c r="X210" s="3" t="str">
        <f t="shared" si="20"/>
        <v/>
      </c>
      <c r="Y210" s="3" t="str">
        <f t="shared" si="20"/>
        <v/>
      </c>
      <c r="Z210" s="3"/>
      <c r="AA210" s="3"/>
      <c r="AB210" s="3" t="str">
        <f t="shared" si="17"/>
        <v/>
      </c>
      <c r="AC210" s="3" t="str">
        <f t="shared" si="17"/>
        <v/>
      </c>
      <c r="AD210" s="3"/>
      <c r="AE210" s="3"/>
      <c r="AF210" s="3" t="str">
        <f t="shared" si="21"/>
        <v/>
      </c>
      <c r="AG210" s="3" t="str">
        <f t="shared" si="21"/>
        <v/>
      </c>
      <c r="AH210" s="3"/>
    </row>
    <row r="211" spans="1:34" x14ac:dyDescent="0.35">
      <c r="A211" s="11"/>
      <c r="B211" s="2"/>
      <c r="C211" s="13" t="str">
        <f>IFERROR(INDEX('Malta Loop Info'!$B$2:$Z$300,MATCH(I211,'Malta Loop Info'!$A$2:$A$300,0),MATCH($C$2,'Malta Loop Info'!$B$1:$Z$1,0)),"No Match")</f>
        <v>No Match</v>
      </c>
      <c r="D211" s="13" t="str">
        <f>IFERROR(INDEX('Malta Loop Info'!$B$2:$Z$300,MATCH(I211,'Malta Loop Info'!$A$2:$A$300,0),MATCH($D$2,'Malta Loop Info'!$B$1:$Z$1,0)),"No Port Info")</f>
        <v>No Port Info</v>
      </c>
      <c r="E211" s="13" t="str">
        <f t="shared" si="22"/>
        <v>No</v>
      </c>
      <c r="F211" s="13" t="str">
        <f t="shared" si="23"/>
        <v>No Match</v>
      </c>
      <c r="G211" s="13" t="str">
        <f>IFERROR(INDEX('Malta Loop Info'!$B$2:$Z$300,MATCH(I211,'Malta Loop Info'!$A$2:$A$300,0),MATCH($G$2,'Malta Loop Info'!$B$1:$Z$1,0)),"No Cust ID")</f>
        <v>No Cust ID</v>
      </c>
      <c r="H211" s="4"/>
      <c r="I211" s="3"/>
      <c r="J211" s="3"/>
      <c r="K211" s="14"/>
      <c r="L211" s="3"/>
      <c r="M211" s="3"/>
      <c r="N211" s="3"/>
      <c r="O211" s="3"/>
      <c r="P211" s="3" t="str">
        <f t="shared" si="18"/>
        <v/>
      </c>
      <c r="Q211" s="3" t="str">
        <f t="shared" si="18"/>
        <v/>
      </c>
      <c r="R211" s="3"/>
      <c r="S211" s="3"/>
      <c r="T211" s="3" t="str">
        <f t="shared" si="19"/>
        <v/>
      </c>
      <c r="U211" s="3" t="str">
        <f t="shared" si="19"/>
        <v/>
      </c>
      <c r="V211" s="3"/>
      <c r="W211" s="3"/>
      <c r="X211" s="3" t="str">
        <f t="shared" si="20"/>
        <v/>
      </c>
      <c r="Y211" s="3" t="str">
        <f t="shared" si="20"/>
        <v/>
      </c>
      <c r="Z211" s="3"/>
      <c r="AA211" s="3"/>
      <c r="AB211" s="3" t="str">
        <f t="shared" si="17"/>
        <v/>
      </c>
      <c r="AC211" s="3" t="str">
        <f t="shared" si="17"/>
        <v/>
      </c>
      <c r="AD211" s="3"/>
      <c r="AE211" s="3"/>
      <c r="AF211" s="3" t="str">
        <f t="shared" si="21"/>
        <v/>
      </c>
      <c r="AG211" s="3" t="str">
        <f t="shared" si="21"/>
        <v/>
      </c>
      <c r="AH211" s="3"/>
    </row>
    <row r="212" spans="1:34" x14ac:dyDescent="0.35">
      <c r="A212" s="11"/>
      <c r="B212" s="2"/>
      <c r="C212" s="13" t="str">
        <f>IFERROR(INDEX('Malta Loop Info'!$B$2:$Z$300,MATCH(I212,'Malta Loop Info'!$A$2:$A$300,0),MATCH($C$2,'Malta Loop Info'!$B$1:$Z$1,0)),"No Match")</f>
        <v>No Match</v>
      </c>
      <c r="D212" s="13" t="str">
        <f>IFERROR(INDEX('Malta Loop Info'!$B$2:$Z$300,MATCH(I212,'Malta Loop Info'!$A$2:$A$300,0),MATCH($D$2,'Malta Loop Info'!$B$1:$Z$1,0)),"No Port Info")</f>
        <v>No Port Info</v>
      </c>
      <c r="E212" s="13" t="str">
        <f t="shared" si="22"/>
        <v>No</v>
      </c>
      <c r="F212" s="13" t="str">
        <f t="shared" si="23"/>
        <v>No Match</v>
      </c>
      <c r="G212" s="13" t="str">
        <f>IFERROR(INDEX('Malta Loop Info'!$B$2:$Z$300,MATCH(I212,'Malta Loop Info'!$A$2:$A$300,0),MATCH($G$2,'Malta Loop Info'!$B$1:$Z$1,0)),"No Cust ID")</f>
        <v>No Cust ID</v>
      </c>
      <c r="H212" s="4"/>
      <c r="I212" s="3"/>
      <c r="J212" s="3"/>
      <c r="K212" s="14"/>
      <c r="L212" s="3"/>
      <c r="M212" s="3"/>
      <c r="N212" s="3"/>
      <c r="O212" s="3"/>
      <c r="P212" s="3" t="str">
        <f t="shared" si="18"/>
        <v/>
      </c>
      <c r="Q212" s="3" t="str">
        <f t="shared" si="18"/>
        <v/>
      </c>
      <c r="R212" s="3"/>
      <c r="S212" s="3"/>
      <c r="T212" s="3" t="str">
        <f t="shared" si="19"/>
        <v/>
      </c>
      <c r="U212" s="3" t="str">
        <f t="shared" si="19"/>
        <v/>
      </c>
      <c r="V212" s="3"/>
      <c r="W212" s="3"/>
      <c r="X212" s="3" t="str">
        <f t="shared" si="20"/>
        <v/>
      </c>
      <c r="Y212" s="3" t="str">
        <f t="shared" si="20"/>
        <v/>
      </c>
      <c r="Z212" s="3"/>
      <c r="AA212" s="3"/>
      <c r="AB212" s="3" t="str">
        <f t="shared" si="17"/>
        <v/>
      </c>
      <c r="AC212" s="3" t="str">
        <f t="shared" si="17"/>
        <v/>
      </c>
      <c r="AD212" s="3"/>
      <c r="AE212" s="3"/>
      <c r="AF212" s="3" t="str">
        <f t="shared" si="21"/>
        <v/>
      </c>
      <c r="AG212" s="3" t="str">
        <f t="shared" si="21"/>
        <v/>
      </c>
      <c r="AH212" s="3"/>
    </row>
    <row r="213" spans="1:34" x14ac:dyDescent="0.35">
      <c r="A213" s="11"/>
      <c r="B213" s="2"/>
      <c r="C213" s="13" t="str">
        <f>IFERROR(INDEX('Malta Loop Info'!$B$2:$Z$300,MATCH(I213,'Malta Loop Info'!$A$2:$A$300,0),MATCH($C$2,'Malta Loop Info'!$B$1:$Z$1,0)),"No Match")</f>
        <v>No Match</v>
      </c>
      <c r="D213" s="13" t="str">
        <f>IFERROR(INDEX('Malta Loop Info'!$B$2:$Z$300,MATCH(I213,'Malta Loop Info'!$A$2:$A$300,0),MATCH($D$2,'Malta Loop Info'!$B$1:$Z$1,0)),"No Port Info")</f>
        <v>No Port Info</v>
      </c>
      <c r="E213" s="13" t="str">
        <f t="shared" si="22"/>
        <v>No</v>
      </c>
      <c r="F213" s="13" t="str">
        <f t="shared" si="23"/>
        <v>No Match</v>
      </c>
      <c r="G213" s="13" t="str">
        <f>IFERROR(INDEX('Malta Loop Info'!$B$2:$Z$300,MATCH(I213,'Malta Loop Info'!$A$2:$A$300,0),MATCH($G$2,'Malta Loop Info'!$B$1:$Z$1,0)),"No Cust ID")</f>
        <v>No Cust ID</v>
      </c>
      <c r="H213" s="4"/>
      <c r="I213" s="3"/>
      <c r="J213" s="3"/>
      <c r="K213" s="14"/>
      <c r="L213" s="3"/>
      <c r="M213" s="3"/>
      <c r="N213" s="3"/>
      <c r="O213" s="3"/>
      <c r="P213" s="3" t="str">
        <f t="shared" si="18"/>
        <v/>
      </c>
      <c r="Q213" s="3" t="str">
        <f t="shared" si="18"/>
        <v/>
      </c>
      <c r="R213" s="3"/>
      <c r="S213" s="3"/>
      <c r="T213" s="3" t="str">
        <f t="shared" si="19"/>
        <v/>
      </c>
      <c r="U213" s="3" t="str">
        <f t="shared" si="19"/>
        <v/>
      </c>
      <c r="V213" s="3"/>
      <c r="W213" s="3"/>
      <c r="X213" s="3" t="str">
        <f t="shared" si="20"/>
        <v/>
      </c>
      <c r="Y213" s="3" t="str">
        <f t="shared" si="20"/>
        <v/>
      </c>
      <c r="Z213" s="3"/>
      <c r="AA213" s="3"/>
      <c r="AB213" s="3" t="str">
        <f t="shared" si="17"/>
        <v/>
      </c>
      <c r="AC213" s="3" t="str">
        <f t="shared" si="17"/>
        <v/>
      </c>
      <c r="AD213" s="3"/>
      <c r="AE213" s="3"/>
      <c r="AF213" s="3" t="str">
        <f t="shared" si="21"/>
        <v/>
      </c>
      <c r="AG213" s="3" t="str">
        <f t="shared" si="21"/>
        <v/>
      </c>
      <c r="AH213" s="3"/>
    </row>
    <row r="214" spans="1:34" x14ac:dyDescent="0.35">
      <c r="A214" s="11"/>
      <c r="B214" s="2"/>
      <c r="C214" s="13" t="str">
        <f>IFERROR(INDEX('Malta Loop Info'!$B$2:$Z$300,MATCH(I214,'Malta Loop Info'!$A$2:$A$300,0),MATCH($C$2,'Malta Loop Info'!$B$1:$Z$1,0)),"No Match")</f>
        <v>No Match</v>
      </c>
      <c r="D214" s="13" t="str">
        <f>IFERROR(INDEX('Malta Loop Info'!$B$2:$Z$300,MATCH(I214,'Malta Loop Info'!$A$2:$A$300,0),MATCH($D$2,'Malta Loop Info'!$B$1:$Z$1,0)),"No Port Info")</f>
        <v>No Port Info</v>
      </c>
      <c r="E214" s="13" t="str">
        <f t="shared" si="22"/>
        <v>No</v>
      </c>
      <c r="F214" s="13" t="str">
        <f t="shared" si="23"/>
        <v>No Match</v>
      </c>
      <c r="G214" s="13" t="str">
        <f>IFERROR(INDEX('Malta Loop Info'!$B$2:$Z$300,MATCH(I214,'Malta Loop Info'!$A$2:$A$300,0),MATCH($G$2,'Malta Loop Info'!$B$1:$Z$1,0)),"No Cust ID")</f>
        <v>No Cust ID</v>
      </c>
      <c r="H214" s="4"/>
      <c r="I214" s="3"/>
      <c r="J214" s="3"/>
      <c r="K214" s="14"/>
      <c r="L214" s="3"/>
      <c r="M214" s="3"/>
      <c r="N214" s="3"/>
      <c r="O214" s="3"/>
      <c r="P214" s="3" t="str">
        <f t="shared" si="18"/>
        <v/>
      </c>
      <c r="Q214" s="3" t="str">
        <f t="shared" si="18"/>
        <v/>
      </c>
      <c r="R214" s="3"/>
      <c r="S214" s="3"/>
      <c r="T214" s="3" t="str">
        <f t="shared" si="19"/>
        <v/>
      </c>
      <c r="U214" s="3" t="str">
        <f t="shared" si="19"/>
        <v/>
      </c>
      <c r="V214" s="3"/>
      <c r="W214" s="3"/>
      <c r="X214" s="3" t="str">
        <f t="shared" si="20"/>
        <v/>
      </c>
      <c r="Y214" s="3" t="str">
        <f t="shared" si="20"/>
        <v/>
      </c>
      <c r="Z214" s="3"/>
      <c r="AA214" s="3"/>
      <c r="AB214" s="3" t="str">
        <f t="shared" si="17"/>
        <v/>
      </c>
      <c r="AC214" s="3" t="str">
        <f t="shared" si="17"/>
        <v/>
      </c>
      <c r="AD214" s="3"/>
      <c r="AE214" s="3"/>
      <c r="AF214" s="3" t="str">
        <f t="shared" si="21"/>
        <v/>
      </c>
      <c r="AG214" s="3" t="str">
        <f t="shared" si="21"/>
        <v/>
      </c>
      <c r="AH214" s="3"/>
    </row>
    <row r="215" spans="1:34" x14ac:dyDescent="0.35">
      <c r="A215" s="11"/>
      <c r="B215" s="2"/>
      <c r="C215" s="13" t="str">
        <f>IFERROR(INDEX('Malta Loop Info'!$B$2:$Z$300,MATCH(I215,'Malta Loop Info'!$A$2:$A$300,0),MATCH($C$2,'Malta Loop Info'!$B$1:$Z$1,0)),"No Match")</f>
        <v>No Match</v>
      </c>
      <c r="D215" s="13" t="str">
        <f>IFERROR(INDEX('Malta Loop Info'!$B$2:$Z$300,MATCH(I215,'Malta Loop Info'!$A$2:$A$300,0),MATCH($D$2,'Malta Loop Info'!$B$1:$Z$1,0)),"No Port Info")</f>
        <v>No Port Info</v>
      </c>
      <c r="E215" s="13" t="str">
        <f t="shared" si="22"/>
        <v>No</v>
      </c>
      <c r="F215" s="13" t="str">
        <f t="shared" si="23"/>
        <v>No Match</v>
      </c>
      <c r="G215" s="13" t="str">
        <f>IFERROR(INDEX('Malta Loop Info'!$B$2:$Z$300,MATCH(I215,'Malta Loop Info'!$A$2:$A$300,0),MATCH($G$2,'Malta Loop Info'!$B$1:$Z$1,0)),"No Cust ID")</f>
        <v>No Cust ID</v>
      </c>
      <c r="H215" s="4"/>
      <c r="I215" s="3"/>
      <c r="J215" s="3"/>
      <c r="K215" s="14"/>
      <c r="L215" s="3"/>
      <c r="M215" s="3"/>
      <c r="N215" s="3"/>
      <c r="O215" s="3"/>
      <c r="P215" s="3" t="str">
        <f t="shared" si="18"/>
        <v/>
      </c>
      <c r="Q215" s="3" t="str">
        <f t="shared" si="18"/>
        <v/>
      </c>
      <c r="R215" s="3"/>
      <c r="S215" s="3"/>
      <c r="T215" s="3" t="str">
        <f t="shared" si="19"/>
        <v/>
      </c>
      <c r="U215" s="3" t="str">
        <f t="shared" si="19"/>
        <v/>
      </c>
      <c r="V215" s="3"/>
      <c r="W215" s="3"/>
      <c r="X215" s="3" t="str">
        <f t="shared" si="20"/>
        <v/>
      </c>
      <c r="Y215" s="3" t="str">
        <f t="shared" si="20"/>
        <v/>
      </c>
      <c r="Z215" s="3"/>
      <c r="AA215" s="3"/>
      <c r="AB215" s="3" t="str">
        <f t="shared" si="17"/>
        <v/>
      </c>
      <c r="AC215" s="3" t="str">
        <f t="shared" si="17"/>
        <v/>
      </c>
      <c r="AD215" s="3"/>
      <c r="AE215" s="3"/>
      <c r="AF215" s="3" t="str">
        <f t="shared" si="21"/>
        <v/>
      </c>
      <c r="AG215" s="3" t="str">
        <f t="shared" si="21"/>
        <v/>
      </c>
      <c r="AH215" s="3"/>
    </row>
    <row r="216" spans="1:34" x14ac:dyDescent="0.35">
      <c r="A216" s="11"/>
      <c r="B216" s="2"/>
      <c r="C216" s="13" t="str">
        <f>IFERROR(INDEX('Malta Loop Info'!$B$2:$Z$300,MATCH(I216,'Malta Loop Info'!$A$2:$A$300,0),MATCH($C$2,'Malta Loop Info'!$B$1:$Z$1,0)),"No Match")</f>
        <v>No Match</v>
      </c>
      <c r="D216" s="13" t="str">
        <f>IFERROR(INDEX('Malta Loop Info'!$B$2:$Z$300,MATCH(I216,'Malta Loop Info'!$A$2:$A$300,0),MATCH($D$2,'Malta Loop Info'!$B$1:$Z$1,0)),"No Port Info")</f>
        <v>No Port Info</v>
      </c>
      <c r="E216" s="13" t="str">
        <f t="shared" si="22"/>
        <v>No</v>
      </c>
      <c r="F216" s="13" t="str">
        <f t="shared" si="23"/>
        <v>No Match</v>
      </c>
      <c r="G216" s="13" t="str">
        <f>IFERROR(INDEX('Malta Loop Info'!$B$2:$Z$300,MATCH(I216,'Malta Loop Info'!$A$2:$A$300,0),MATCH($G$2,'Malta Loop Info'!$B$1:$Z$1,0)),"No Cust ID")</f>
        <v>No Cust ID</v>
      </c>
      <c r="H216" s="4"/>
      <c r="I216" s="3"/>
      <c r="J216" s="3"/>
      <c r="K216" s="14"/>
      <c r="L216" s="3"/>
      <c r="M216" s="3"/>
      <c r="N216" s="3"/>
      <c r="O216" s="3"/>
      <c r="P216" s="3" t="str">
        <f t="shared" si="18"/>
        <v/>
      </c>
      <c r="Q216" s="3" t="str">
        <f t="shared" si="18"/>
        <v/>
      </c>
      <c r="R216" s="3"/>
      <c r="S216" s="3"/>
      <c r="T216" s="3" t="str">
        <f t="shared" si="19"/>
        <v/>
      </c>
      <c r="U216" s="3" t="str">
        <f t="shared" si="19"/>
        <v/>
      </c>
      <c r="V216" s="3"/>
      <c r="W216" s="3"/>
      <c r="X216" s="3" t="str">
        <f t="shared" si="20"/>
        <v/>
      </c>
      <c r="Y216" s="3" t="str">
        <f t="shared" si="20"/>
        <v/>
      </c>
      <c r="Z216" s="3"/>
      <c r="AA216" s="3"/>
      <c r="AB216" s="3" t="str">
        <f t="shared" ref="AB216:AC279" si="24">IF($AA216&lt;&gt;"N/A",TRIM(MID(SUBSTITUTE($AA216,"/",REPT(" ",LEN($AA216))),(AF$2-1)*LEN($AA216)+1,LEN($AA216))),"")</f>
        <v/>
      </c>
      <c r="AC216" s="3" t="str">
        <f t="shared" si="24"/>
        <v/>
      </c>
      <c r="AD216" s="3"/>
      <c r="AE216" s="3"/>
      <c r="AF216" s="3" t="str">
        <f t="shared" si="21"/>
        <v/>
      </c>
      <c r="AG216" s="3" t="str">
        <f t="shared" si="21"/>
        <v/>
      </c>
      <c r="AH216" s="3"/>
    </row>
    <row r="217" spans="1:34" x14ac:dyDescent="0.35">
      <c r="A217" s="11"/>
      <c r="B217" s="2"/>
      <c r="C217" s="13" t="str">
        <f>IFERROR(INDEX('Malta Loop Info'!$B$2:$Z$300,MATCH(I217,'Malta Loop Info'!$A$2:$A$300,0),MATCH($C$2,'Malta Loop Info'!$B$1:$Z$1,0)),"No Match")</f>
        <v>No Match</v>
      </c>
      <c r="D217" s="13" t="str">
        <f>IFERROR(INDEX('Malta Loop Info'!$B$2:$Z$300,MATCH(I217,'Malta Loop Info'!$A$2:$A$300,0),MATCH($D$2,'Malta Loop Info'!$B$1:$Z$1,0)),"No Port Info")</f>
        <v>No Port Info</v>
      </c>
      <c r="E217" s="13" t="str">
        <f t="shared" si="22"/>
        <v>No</v>
      </c>
      <c r="F217" s="13" t="str">
        <f t="shared" si="23"/>
        <v>No Match</v>
      </c>
      <c r="G217" s="13" t="str">
        <f>IFERROR(INDEX('Malta Loop Info'!$B$2:$Z$300,MATCH(I217,'Malta Loop Info'!$A$2:$A$300,0),MATCH($G$2,'Malta Loop Info'!$B$1:$Z$1,0)),"No Cust ID")</f>
        <v>No Cust ID</v>
      </c>
      <c r="H217" s="4"/>
      <c r="I217" s="3"/>
      <c r="J217" s="3"/>
      <c r="K217" s="14"/>
      <c r="L217" s="3"/>
      <c r="M217" s="3"/>
      <c r="N217" s="3"/>
      <c r="O217" s="3"/>
      <c r="P217" s="3" t="str">
        <f t="shared" ref="P217:Q280" si="25">IF($O217&lt;&gt;"N/A",TRIM(MID(SUBSTITUTE($O217,"/",REPT(" ",LEN($O217))),(P$2-1)*LEN($O217)+1,LEN($O217))),"")</f>
        <v/>
      </c>
      <c r="Q217" s="3" t="str">
        <f t="shared" si="25"/>
        <v/>
      </c>
      <c r="R217" s="3"/>
      <c r="S217" s="3"/>
      <c r="T217" s="3" t="str">
        <f t="shared" ref="T217:U280" si="26">IF($S217&lt;&gt;"N/A",TRIM(MID(SUBSTITUTE($S217,"/",REPT(" ",LEN($S217))),(T$2-1)*LEN($S217)+1,LEN($S217))),"")</f>
        <v/>
      </c>
      <c r="U217" s="3" t="str">
        <f t="shared" si="26"/>
        <v/>
      </c>
      <c r="V217" s="3"/>
      <c r="W217" s="3"/>
      <c r="X217" s="3" t="str">
        <f t="shared" si="20"/>
        <v/>
      </c>
      <c r="Y217" s="3" t="str">
        <f t="shared" si="20"/>
        <v/>
      </c>
      <c r="Z217" s="3"/>
      <c r="AA217" s="3"/>
      <c r="AB217" s="3" t="str">
        <f t="shared" si="24"/>
        <v/>
      </c>
      <c r="AC217" s="3" t="str">
        <f t="shared" si="24"/>
        <v/>
      </c>
      <c r="AD217" s="3"/>
      <c r="AE217" s="3"/>
      <c r="AF217" s="3" t="str">
        <f t="shared" si="21"/>
        <v/>
      </c>
      <c r="AG217" s="3" t="str">
        <f t="shared" si="21"/>
        <v/>
      </c>
      <c r="AH217" s="3"/>
    </row>
    <row r="218" spans="1:34" x14ac:dyDescent="0.35">
      <c r="A218" s="11"/>
      <c r="B218" s="2"/>
      <c r="C218" s="13" t="str">
        <f>IFERROR(INDEX('Malta Loop Info'!$B$2:$Z$300,MATCH(I218,'Malta Loop Info'!$A$2:$A$300,0),MATCH($C$2,'Malta Loop Info'!$B$1:$Z$1,0)),"No Match")</f>
        <v>No Match</v>
      </c>
      <c r="D218" s="13" t="str">
        <f>IFERROR(INDEX('Malta Loop Info'!$B$2:$Z$300,MATCH(I218,'Malta Loop Info'!$A$2:$A$300,0),MATCH($D$2,'Malta Loop Info'!$B$1:$Z$1,0)),"No Port Info")</f>
        <v>No Port Info</v>
      </c>
      <c r="E218" s="13" t="str">
        <f t="shared" si="22"/>
        <v>No</v>
      </c>
      <c r="F218" s="13" t="str">
        <f t="shared" si="23"/>
        <v>No Match</v>
      </c>
      <c r="G218" s="13" t="str">
        <f>IFERROR(INDEX('Malta Loop Info'!$B$2:$Z$300,MATCH(I218,'Malta Loop Info'!$A$2:$A$300,0),MATCH($G$2,'Malta Loop Info'!$B$1:$Z$1,0)),"No Cust ID")</f>
        <v>No Cust ID</v>
      </c>
      <c r="H218" s="4"/>
      <c r="I218" s="3"/>
      <c r="J218" s="3"/>
      <c r="K218" s="14"/>
      <c r="L218" s="3"/>
      <c r="M218" s="3"/>
      <c r="N218" s="3"/>
      <c r="O218" s="3"/>
      <c r="P218" s="3" t="str">
        <f t="shared" si="25"/>
        <v/>
      </c>
      <c r="Q218" s="3" t="str">
        <f t="shared" si="25"/>
        <v/>
      </c>
      <c r="R218" s="3"/>
      <c r="S218" s="3"/>
      <c r="T218" s="3" t="str">
        <f t="shared" si="26"/>
        <v/>
      </c>
      <c r="U218" s="3" t="str">
        <f t="shared" si="26"/>
        <v/>
      </c>
      <c r="V218" s="3"/>
      <c r="W218" s="3"/>
      <c r="X218" s="3" t="str">
        <f t="shared" ref="X218:Y281" si="27">IF($W218&lt;&gt;"N/A",TRIM(MID(SUBSTITUTE($W218,"/",REPT(" ",LEN($W218))),(X$2-1)*LEN($W218)+1,LEN($W218))),"")</f>
        <v/>
      </c>
      <c r="Y218" s="3" t="str">
        <f t="shared" si="27"/>
        <v/>
      </c>
      <c r="Z218" s="3"/>
      <c r="AA218" s="3"/>
      <c r="AB218" s="3" t="str">
        <f t="shared" si="24"/>
        <v/>
      </c>
      <c r="AC218" s="3" t="str">
        <f t="shared" si="24"/>
        <v/>
      </c>
      <c r="AD218" s="3"/>
      <c r="AE218" s="3"/>
      <c r="AF218" s="3" t="str">
        <f t="shared" si="21"/>
        <v/>
      </c>
      <c r="AG218" s="3" t="str">
        <f t="shared" si="21"/>
        <v/>
      </c>
      <c r="AH218" s="3"/>
    </row>
    <row r="219" spans="1:34" x14ac:dyDescent="0.35">
      <c r="A219" s="11"/>
      <c r="B219" s="2"/>
      <c r="C219" s="13" t="str">
        <f>IFERROR(INDEX('Malta Loop Info'!$B$2:$Z$300,MATCH(I219,'Malta Loop Info'!$A$2:$A$300,0),MATCH($C$2,'Malta Loop Info'!$B$1:$Z$1,0)),"No Match")</f>
        <v>No Match</v>
      </c>
      <c r="D219" s="13" t="str">
        <f>IFERROR(INDEX('Malta Loop Info'!$B$2:$Z$300,MATCH(I219,'Malta Loop Info'!$A$2:$A$300,0),MATCH($D$2,'Malta Loop Info'!$B$1:$Z$1,0)),"No Port Info")</f>
        <v>No Port Info</v>
      </c>
      <c r="E219" s="13" t="str">
        <f t="shared" si="22"/>
        <v>No</v>
      </c>
      <c r="F219" s="13" t="str">
        <f t="shared" si="23"/>
        <v>No Match</v>
      </c>
      <c r="G219" s="13" t="str">
        <f>IFERROR(INDEX('Malta Loop Info'!$B$2:$Z$300,MATCH(I219,'Malta Loop Info'!$A$2:$A$300,0),MATCH($G$2,'Malta Loop Info'!$B$1:$Z$1,0)),"No Cust ID")</f>
        <v>No Cust ID</v>
      </c>
      <c r="H219" s="4"/>
      <c r="I219" s="3"/>
      <c r="J219" s="3"/>
      <c r="K219" s="14"/>
      <c r="L219" s="3"/>
      <c r="M219" s="3"/>
      <c r="N219" s="3"/>
      <c r="O219" s="3"/>
      <c r="P219" s="3" t="str">
        <f t="shared" si="25"/>
        <v/>
      </c>
      <c r="Q219" s="3" t="str">
        <f t="shared" si="25"/>
        <v/>
      </c>
      <c r="R219" s="3"/>
      <c r="S219" s="3"/>
      <c r="T219" s="3" t="str">
        <f t="shared" si="26"/>
        <v/>
      </c>
      <c r="U219" s="3" t="str">
        <f t="shared" si="26"/>
        <v/>
      </c>
      <c r="V219" s="3"/>
      <c r="W219" s="3"/>
      <c r="X219" s="3" t="str">
        <f t="shared" si="27"/>
        <v/>
      </c>
      <c r="Y219" s="3" t="str">
        <f t="shared" si="27"/>
        <v/>
      </c>
      <c r="Z219" s="3"/>
      <c r="AA219" s="3"/>
      <c r="AB219" s="3" t="str">
        <f t="shared" si="24"/>
        <v/>
      </c>
      <c r="AC219" s="3" t="str">
        <f t="shared" si="24"/>
        <v/>
      </c>
      <c r="AD219" s="3"/>
      <c r="AE219" s="3"/>
      <c r="AF219" s="3" t="str">
        <f t="shared" si="21"/>
        <v/>
      </c>
      <c r="AG219" s="3" t="str">
        <f t="shared" si="21"/>
        <v/>
      </c>
      <c r="AH219" s="3"/>
    </row>
    <row r="220" spans="1:34" x14ac:dyDescent="0.35">
      <c r="A220" s="11"/>
      <c r="B220" s="2"/>
      <c r="C220" s="13" t="str">
        <f>IFERROR(INDEX('Malta Loop Info'!$B$2:$Z$300,MATCH(I220,'Malta Loop Info'!$A$2:$A$300,0),MATCH($C$2,'Malta Loop Info'!$B$1:$Z$1,0)),"No Match")</f>
        <v>No Match</v>
      </c>
      <c r="D220" s="13" t="str">
        <f>IFERROR(INDEX('Malta Loop Info'!$B$2:$Z$300,MATCH(I220,'Malta Loop Info'!$A$2:$A$300,0),MATCH($D$2,'Malta Loop Info'!$B$1:$Z$1,0)),"No Port Info")</f>
        <v>No Port Info</v>
      </c>
      <c r="E220" s="13" t="str">
        <f t="shared" si="22"/>
        <v>No</v>
      </c>
      <c r="F220" s="13" t="str">
        <f t="shared" si="23"/>
        <v>No Match</v>
      </c>
      <c r="G220" s="13" t="str">
        <f>IFERROR(INDEX('Malta Loop Info'!$B$2:$Z$300,MATCH(I220,'Malta Loop Info'!$A$2:$A$300,0),MATCH($G$2,'Malta Loop Info'!$B$1:$Z$1,0)),"No Cust ID")</f>
        <v>No Cust ID</v>
      </c>
      <c r="H220" s="4"/>
      <c r="I220" s="3"/>
      <c r="J220" s="3"/>
      <c r="K220" s="14"/>
      <c r="L220" s="3"/>
      <c r="M220" s="3"/>
      <c r="N220" s="3"/>
      <c r="O220" s="3"/>
      <c r="P220" s="3" t="str">
        <f t="shared" si="25"/>
        <v/>
      </c>
      <c r="Q220" s="3" t="str">
        <f t="shared" si="25"/>
        <v/>
      </c>
      <c r="R220" s="3"/>
      <c r="S220" s="3"/>
      <c r="T220" s="3" t="str">
        <f t="shared" si="26"/>
        <v/>
      </c>
      <c r="U220" s="3" t="str">
        <f t="shared" si="26"/>
        <v/>
      </c>
      <c r="V220" s="3"/>
      <c r="W220" s="3"/>
      <c r="X220" s="3" t="str">
        <f t="shared" si="27"/>
        <v/>
      </c>
      <c r="Y220" s="3" t="str">
        <f t="shared" si="27"/>
        <v/>
      </c>
      <c r="Z220" s="3"/>
      <c r="AA220" s="3"/>
      <c r="AB220" s="3" t="str">
        <f t="shared" si="24"/>
        <v/>
      </c>
      <c r="AC220" s="3" t="str">
        <f t="shared" si="24"/>
        <v/>
      </c>
      <c r="AD220" s="3"/>
      <c r="AE220" s="3"/>
      <c r="AF220" s="3" t="str">
        <f t="shared" si="21"/>
        <v/>
      </c>
      <c r="AG220" s="3" t="str">
        <f t="shared" si="21"/>
        <v/>
      </c>
      <c r="AH220" s="3"/>
    </row>
    <row r="221" spans="1:34" x14ac:dyDescent="0.35">
      <c r="A221" s="11"/>
      <c r="B221" s="2"/>
      <c r="C221" s="13" t="str">
        <f>IFERROR(INDEX('Malta Loop Info'!$B$2:$Z$300,MATCH(I221,'Malta Loop Info'!$A$2:$A$300,0),MATCH($C$2,'Malta Loop Info'!$B$1:$Z$1,0)),"No Match")</f>
        <v>No Match</v>
      </c>
      <c r="D221" s="13" t="str">
        <f>IFERROR(INDEX('Malta Loop Info'!$B$2:$Z$300,MATCH(I221,'Malta Loop Info'!$A$2:$A$300,0),MATCH($D$2,'Malta Loop Info'!$B$1:$Z$1,0)),"No Port Info")</f>
        <v>No Port Info</v>
      </c>
      <c r="E221" s="13" t="str">
        <f t="shared" si="22"/>
        <v>No</v>
      </c>
      <c r="F221" s="13" t="str">
        <f t="shared" si="23"/>
        <v>No Match</v>
      </c>
      <c r="G221" s="13" t="str">
        <f>IFERROR(INDEX('Malta Loop Info'!$B$2:$Z$300,MATCH(I221,'Malta Loop Info'!$A$2:$A$300,0),MATCH($G$2,'Malta Loop Info'!$B$1:$Z$1,0)),"No Cust ID")</f>
        <v>No Cust ID</v>
      </c>
      <c r="H221" s="4"/>
      <c r="I221" s="3"/>
      <c r="J221" s="3"/>
      <c r="K221" s="14"/>
      <c r="L221" s="3"/>
      <c r="M221" s="3"/>
      <c r="N221" s="3"/>
      <c r="O221" s="3"/>
      <c r="P221" s="3" t="str">
        <f t="shared" si="25"/>
        <v/>
      </c>
      <c r="Q221" s="3" t="str">
        <f t="shared" si="25"/>
        <v/>
      </c>
      <c r="R221" s="3"/>
      <c r="S221" s="3"/>
      <c r="T221" s="3" t="str">
        <f t="shared" si="26"/>
        <v/>
      </c>
      <c r="U221" s="3" t="str">
        <f t="shared" si="26"/>
        <v/>
      </c>
      <c r="V221" s="3"/>
      <c r="W221" s="3"/>
      <c r="X221" s="3" t="str">
        <f t="shared" si="27"/>
        <v/>
      </c>
      <c r="Y221" s="3" t="str">
        <f t="shared" si="27"/>
        <v/>
      </c>
      <c r="Z221" s="3"/>
      <c r="AA221" s="3"/>
      <c r="AB221" s="3" t="str">
        <f t="shared" si="24"/>
        <v/>
      </c>
      <c r="AC221" s="3" t="str">
        <f t="shared" si="24"/>
        <v/>
      </c>
      <c r="AD221" s="3"/>
      <c r="AE221" s="3"/>
      <c r="AF221" s="3" t="str">
        <f t="shared" si="21"/>
        <v/>
      </c>
      <c r="AG221" s="3" t="str">
        <f t="shared" si="21"/>
        <v/>
      </c>
      <c r="AH221" s="3"/>
    </row>
    <row r="222" spans="1:34" x14ac:dyDescent="0.35">
      <c r="A222" s="11"/>
      <c r="B222" s="2"/>
      <c r="C222" s="13" t="str">
        <f>IFERROR(INDEX('Malta Loop Info'!$B$2:$Z$300,MATCH(I222,'Malta Loop Info'!$A$2:$A$300,0),MATCH($C$2,'Malta Loop Info'!$B$1:$Z$1,0)),"No Match")</f>
        <v>No Match</v>
      </c>
      <c r="D222" s="13" t="str">
        <f>IFERROR(INDEX('Malta Loop Info'!$B$2:$Z$300,MATCH(I222,'Malta Loop Info'!$A$2:$A$300,0),MATCH($D$2,'Malta Loop Info'!$B$1:$Z$1,0)),"No Port Info")</f>
        <v>No Port Info</v>
      </c>
      <c r="E222" s="13" t="str">
        <f t="shared" si="22"/>
        <v>No</v>
      </c>
      <c r="F222" s="13" t="str">
        <f t="shared" si="23"/>
        <v>No Match</v>
      </c>
      <c r="G222" s="13" t="str">
        <f>IFERROR(INDEX('Malta Loop Info'!$B$2:$Z$300,MATCH(I222,'Malta Loop Info'!$A$2:$A$300,0),MATCH($G$2,'Malta Loop Info'!$B$1:$Z$1,0)),"No Cust ID")</f>
        <v>No Cust ID</v>
      </c>
      <c r="H222" s="4"/>
      <c r="I222" s="3"/>
      <c r="J222" s="3"/>
      <c r="K222" s="14"/>
      <c r="L222" s="3"/>
      <c r="M222" s="3"/>
      <c r="N222" s="3"/>
      <c r="O222" s="3"/>
      <c r="P222" s="3" t="str">
        <f t="shared" si="25"/>
        <v/>
      </c>
      <c r="Q222" s="3" t="str">
        <f t="shared" si="25"/>
        <v/>
      </c>
      <c r="R222" s="3"/>
      <c r="S222" s="3"/>
      <c r="T222" s="3" t="str">
        <f t="shared" si="26"/>
        <v/>
      </c>
      <c r="U222" s="3" t="str">
        <f t="shared" si="26"/>
        <v/>
      </c>
      <c r="V222" s="3"/>
      <c r="W222" s="3"/>
      <c r="X222" s="3" t="str">
        <f t="shared" si="27"/>
        <v/>
      </c>
      <c r="Y222" s="3" t="str">
        <f t="shared" si="27"/>
        <v/>
      </c>
      <c r="Z222" s="3"/>
      <c r="AA222" s="3"/>
      <c r="AB222" s="3" t="str">
        <f t="shared" si="24"/>
        <v/>
      </c>
      <c r="AC222" s="3" t="str">
        <f t="shared" si="24"/>
        <v/>
      </c>
      <c r="AD222" s="3"/>
      <c r="AE222" s="3"/>
      <c r="AF222" s="3" t="str">
        <f t="shared" si="21"/>
        <v/>
      </c>
      <c r="AG222" s="3" t="str">
        <f t="shared" si="21"/>
        <v/>
      </c>
      <c r="AH222" s="3"/>
    </row>
    <row r="223" spans="1:34" x14ac:dyDescent="0.35">
      <c r="A223" s="11"/>
      <c r="B223" s="2"/>
      <c r="C223" s="13" t="str">
        <f>IFERROR(INDEX('Malta Loop Info'!$B$2:$Z$300,MATCH(I223,'Malta Loop Info'!$A$2:$A$300,0),MATCH($C$2,'Malta Loop Info'!$B$1:$Z$1,0)),"No Match")</f>
        <v>No Match</v>
      </c>
      <c r="D223" s="13" t="str">
        <f>IFERROR(INDEX('Malta Loop Info'!$B$2:$Z$300,MATCH(I223,'Malta Loop Info'!$A$2:$A$300,0),MATCH($D$2,'Malta Loop Info'!$B$1:$Z$1,0)),"No Port Info")</f>
        <v>No Port Info</v>
      </c>
      <c r="E223" s="13" t="str">
        <f t="shared" si="22"/>
        <v>No</v>
      </c>
      <c r="F223" s="13" t="str">
        <f t="shared" si="23"/>
        <v>No Match</v>
      </c>
      <c r="G223" s="13" t="str">
        <f>IFERROR(INDEX('Malta Loop Info'!$B$2:$Z$300,MATCH(I223,'Malta Loop Info'!$A$2:$A$300,0),MATCH($G$2,'Malta Loop Info'!$B$1:$Z$1,0)),"No Cust ID")</f>
        <v>No Cust ID</v>
      </c>
      <c r="H223" s="4"/>
      <c r="I223" s="3"/>
      <c r="J223" s="3"/>
      <c r="K223" s="14"/>
      <c r="L223" s="3"/>
      <c r="M223" s="3"/>
      <c r="N223" s="3"/>
      <c r="O223" s="3"/>
      <c r="P223" s="3" t="str">
        <f t="shared" si="25"/>
        <v/>
      </c>
      <c r="Q223" s="3" t="str">
        <f t="shared" si="25"/>
        <v/>
      </c>
      <c r="R223" s="3"/>
      <c r="S223" s="3"/>
      <c r="T223" s="3" t="str">
        <f t="shared" si="26"/>
        <v/>
      </c>
      <c r="U223" s="3" t="str">
        <f t="shared" si="26"/>
        <v/>
      </c>
      <c r="V223" s="3"/>
      <c r="W223" s="3"/>
      <c r="X223" s="3" t="str">
        <f t="shared" si="27"/>
        <v/>
      </c>
      <c r="Y223" s="3" t="str">
        <f t="shared" si="27"/>
        <v/>
      </c>
      <c r="Z223" s="3"/>
      <c r="AA223" s="3"/>
      <c r="AB223" s="3" t="str">
        <f t="shared" si="24"/>
        <v/>
      </c>
      <c r="AC223" s="3" t="str">
        <f t="shared" si="24"/>
        <v/>
      </c>
      <c r="AD223" s="3"/>
      <c r="AE223" s="3"/>
      <c r="AF223" s="3" t="str">
        <f t="shared" si="21"/>
        <v/>
      </c>
      <c r="AG223" s="3" t="str">
        <f t="shared" si="21"/>
        <v/>
      </c>
      <c r="AH223" s="3"/>
    </row>
    <row r="224" spans="1:34" x14ac:dyDescent="0.35">
      <c r="A224" s="11"/>
      <c r="B224" s="2"/>
      <c r="C224" s="13" t="str">
        <f>IFERROR(INDEX('Malta Loop Info'!$B$2:$Z$300,MATCH(I224,'Malta Loop Info'!$A$2:$A$300,0),MATCH($C$2,'Malta Loop Info'!$B$1:$Z$1,0)),"No Match")</f>
        <v>No Match</v>
      </c>
      <c r="D224" s="13" t="str">
        <f>IFERROR(INDEX('Malta Loop Info'!$B$2:$Z$300,MATCH(I224,'Malta Loop Info'!$A$2:$A$300,0),MATCH($D$2,'Malta Loop Info'!$B$1:$Z$1,0)),"No Port Info")</f>
        <v>No Port Info</v>
      </c>
      <c r="E224" s="13" t="str">
        <f t="shared" si="22"/>
        <v>No</v>
      </c>
      <c r="F224" s="13" t="str">
        <f t="shared" si="23"/>
        <v>No Match</v>
      </c>
      <c r="G224" s="13" t="str">
        <f>IFERROR(INDEX('Malta Loop Info'!$B$2:$Z$300,MATCH(I224,'Malta Loop Info'!$A$2:$A$300,0),MATCH($G$2,'Malta Loop Info'!$B$1:$Z$1,0)),"No Cust ID")</f>
        <v>No Cust ID</v>
      </c>
      <c r="H224" s="4"/>
      <c r="I224" s="3"/>
      <c r="J224" s="3"/>
      <c r="K224" s="14"/>
      <c r="L224" s="3"/>
      <c r="M224" s="3"/>
      <c r="N224" s="3"/>
      <c r="O224" s="3"/>
      <c r="P224" s="3" t="str">
        <f t="shared" si="25"/>
        <v/>
      </c>
      <c r="Q224" s="3" t="str">
        <f t="shared" si="25"/>
        <v/>
      </c>
      <c r="R224" s="3"/>
      <c r="S224" s="3"/>
      <c r="T224" s="3" t="str">
        <f t="shared" si="26"/>
        <v/>
      </c>
      <c r="U224" s="3" t="str">
        <f t="shared" si="26"/>
        <v/>
      </c>
      <c r="V224" s="3"/>
      <c r="W224" s="3"/>
      <c r="X224" s="3" t="str">
        <f t="shared" si="27"/>
        <v/>
      </c>
      <c r="Y224" s="3" t="str">
        <f t="shared" si="27"/>
        <v/>
      </c>
      <c r="Z224" s="3"/>
      <c r="AA224" s="3"/>
      <c r="AB224" s="3" t="str">
        <f t="shared" si="24"/>
        <v/>
      </c>
      <c r="AC224" s="3" t="str">
        <f t="shared" si="24"/>
        <v/>
      </c>
      <c r="AD224" s="3"/>
      <c r="AE224" s="3"/>
      <c r="AF224" s="3" t="str">
        <f t="shared" si="21"/>
        <v/>
      </c>
      <c r="AG224" s="3" t="str">
        <f t="shared" si="21"/>
        <v/>
      </c>
      <c r="AH224" s="3"/>
    </row>
    <row r="225" spans="1:34" x14ac:dyDescent="0.35">
      <c r="A225" s="11"/>
      <c r="B225" s="2"/>
      <c r="C225" s="13" t="str">
        <f>IFERROR(INDEX('Malta Loop Info'!$B$2:$Z$300,MATCH(I225,'Malta Loop Info'!$A$2:$A$300,0),MATCH($C$2,'Malta Loop Info'!$B$1:$Z$1,0)),"No Match")</f>
        <v>No Match</v>
      </c>
      <c r="D225" s="13" t="str">
        <f>IFERROR(INDEX('Malta Loop Info'!$B$2:$Z$300,MATCH(I225,'Malta Loop Info'!$A$2:$A$300,0),MATCH($D$2,'Malta Loop Info'!$B$1:$Z$1,0)),"No Port Info")</f>
        <v>No Port Info</v>
      </c>
      <c r="E225" s="13" t="str">
        <f t="shared" si="22"/>
        <v>No</v>
      </c>
      <c r="F225" s="13" t="str">
        <f t="shared" si="23"/>
        <v>No Match</v>
      </c>
      <c r="G225" s="13" t="str">
        <f>IFERROR(INDEX('Malta Loop Info'!$B$2:$Z$300,MATCH(I225,'Malta Loop Info'!$A$2:$A$300,0),MATCH($G$2,'Malta Loop Info'!$B$1:$Z$1,0)),"No Cust ID")</f>
        <v>No Cust ID</v>
      </c>
      <c r="H225" s="4"/>
      <c r="I225" s="3"/>
      <c r="J225" s="3"/>
      <c r="K225" s="14"/>
      <c r="L225" s="3"/>
      <c r="M225" s="3"/>
      <c r="N225" s="3"/>
      <c r="O225" s="3"/>
      <c r="P225" s="3" t="str">
        <f t="shared" si="25"/>
        <v/>
      </c>
      <c r="Q225" s="3" t="str">
        <f t="shared" si="25"/>
        <v/>
      </c>
      <c r="R225" s="3"/>
      <c r="S225" s="3"/>
      <c r="T225" s="3" t="str">
        <f t="shared" si="26"/>
        <v/>
      </c>
      <c r="U225" s="3" t="str">
        <f t="shared" si="26"/>
        <v/>
      </c>
      <c r="V225" s="3"/>
      <c r="W225" s="3"/>
      <c r="X225" s="3" t="str">
        <f t="shared" si="27"/>
        <v/>
      </c>
      <c r="Y225" s="3" t="str">
        <f t="shared" si="27"/>
        <v/>
      </c>
      <c r="Z225" s="3"/>
      <c r="AA225" s="3"/>
      <c r="AB225" s="3" t="str">
        <f t="shared" si="24"/>
        <v/>
      </c>
      <c r="AC225" s="3" t="str">
        <f t="shared" si="24"/>
        <v/>
      </c>
      <c r="AD225" s="3"/>
      <c r="AE225" s="3"/>
      <c r="AF225" s="3" t="str">
        <f t="shared" si="21"/>
        <v/>
      </c>
      <c r="AG225" s="3" t="str">
        <f t="shared" si="21"/>
        <v/>
      </c>
      <c r="AH225" s="3"/>
    </row>
    <row r="226" spans="1:34" x14ac:dyDescent="0.35">
      <c r="A226" s="11"/>
      <c r="B226" s="2"/>
      <c r="C226" s="13" t="str">
        <f>IFERROR(INDEX('Malta Loop Info'!$B$2:$Z$300,MATCH(I226,'Malta Loop Info'!$A$2:$A$300,0),MATCH($C$2,'Malta Loop Info'!$B$1:$Z$1,0)),"No Match")</f>
        <v>No Match</v>
      </c>
      <c r="D226" s="13" t="str">
        <f>IFERROR(INDEX('Malta Loop Info'!$B$2:$Z$300,MATCH(I226,'Malta Loop Info'!$A$2:$A$300,0),MATCH($D$2,'Malta Loop Info'!$B$1:$Z$1,0)),"No Port Info")</f>
        <v>No Port Info</v>
      </c>
      <c r="E226" s="13" t="str">
        <f t="shared" si="22"/>
        <v>No</v>
      </c>
      <c r="F226" s="13" t="str">
        <f t="shared" si="23"/>
        <v>No Match</v>
      </c>
      <c r="G226" s="13" t="str">
        <f>IFERROR(INDEX('Malta Loop Info'!$B$2:$Z$300,MATCH(I226,'Malta Loop Info'!$A$2:$A$300,0),MATCH($G$2,'Malta Loop Info'!$B$1:$Z$1,0)),"No Cust ID")</f>
        <v>No Cust ID</v>
      </c>
      <c r="H226" s="4"/>
      <c r="I226" s="3"/>
      <c r="J226" s="3"/>
      <c r="K226" s="14"/>
      <c r="L226" s="3"/>
      <c r="M226" s="3"/>
      <c r="N226" s="3"/>
      <c r="O226" s="3"/>
      <c r="P226" s="3" t="str">
        <f t="shared" si="25"/>
        <v/>
      </c>
      <c r="Q226" s="3" t="str">
        <f t="shared" si="25"/>
        <v/>
      </c>
      <c r="R226" s="3"/>
      <c r="S226" s="3"/>
      <c r="T226" s="3" t="str">
        <f t="shared" si="26"/>
        <v/>
      </c>
      <c r="U226" s="3" t="str">
        <f t="shared" si="26"/>
        <v/>
      </c>
      <c r="V226" s="3"/>
      <c r="W226" s="3"/>
      <c r="X226" s="3" t="str">
        <f t="shared" si="27"/>
        <v/>
      </c>
      <c r="Y226" s="3" t="str">
        <f t="shared" si="27"/>
        <v/>
      </c>
      <c r="Z226" s="3"/>
      <c r="AA226" s="3"/>
      <c r="AB226" s="3" t="str">
        <f t="shared" si="24"/>
        <v/>
      </c>
      <c r="AC226" s="3" t="str">
        <f t="shared" si="24"/>
        <v/>
      </c>
      <c r="AD226" s="3"/>
      <c r="AE226" s="3"/>
      <c r="AF226" s="3" t="str">
        <f t="shared" si="21"/>
        <v/>
      </c>
      <c r="AG226" s="3" t="str">
        <f t="shared" si="21"/>
        <v/>
      </c>
      <c r="AH226" s="3"/>
    </row>
    <row r="227" spans="1:34" x14ac:dyDescent="0.35">
      <c r="A227" s="11"/>
      <c r="B227" s="2"/>
      <c r="C227" s="13" t="str">
        <f>IFERROR(INDEX('Malta Loop Info'!$B$2:$Z$300,MATCH(I227,'Malta Loop Info'!$A$2:$A$300,0),MATCH($C$2,'Malta Loop Info'!$B$1:$Z$1,0)),"No Match")</f>
        <v>No Match</v>
      </c>
      <c r="D227" s="13" t="str">
        <f>IFERROR(INDEX('Malta Loop Info'!$B$2:$Z$300,MATCH(I227,'Malta Loop Info'!$A$2:$A$300,0),MATCH($D$2,'Malta Loop Info'!$B$1:$Z$1,0)),"No Port Info")</f>
        <v>No Port Info</v>
      </c>
      <c r="E227" s="13" t="str">
        <f t="shared" si="22"/>
        <v>No</v>
      </c>
      <c r="F227" s="13" t="str">
        <f t="shared" si="23"/>
        <v>No Match</v>
      </c>
      <c r="G227" s="13" t="str">
        <f>IFERROR(INDEX('Malta Loop Info'!$B$2:$Z$300,MATCH(I227,'Malta Loop Info'!$A$2:$A$300,0),MATCH($G$2,'Malta Loop Info'!$B$1:$Z$1,0)),"No Cust ID")</f>
        <v>No Cust ID</v>
      </c>
      <c r="H227" s="4"/>
      <c r="I227" s="3"/>
      <c r="J227" s="3"/>
      <c r="K227" s="14"/>
      <c r="L227" s="3"/>
      <c r="M227" s="3"/>
      <c r="N227" s="3"/>
      <c r="O227" s="3"/>
      <c r="P227" s="3" t="str">
        <f t="shared" si="25"/>
        <v/>
      </c>
      <c r="Q227" s="3" t="str">
        <f t="shared" si="25"/>
        <v/>
      </c>
      <c r="R227" s="3"/>
      <c r="S227" s="3"/>
      <c r="T227" s="3" t="str">
        <f t="shared" si="26"/>
        <v/>
      </c>
      <c r="U227" s="3" t="str">
        <f t="shared" si="26"/>
        <v/>
      </c>
      <c r="V227" s="3"/>
      <c r="W227" s="3"/>
      <c r="X227" s="3" t="str">
        <f t="shared" si="27"/>
        <v/>
      </c>
      <c r="Y227" s="3" t="str">
        <f t="shared" si="27"/>
        <v/>
      </c>
      <c r="Z227" s="3"/>
      <c r="AA227" s="3"/>
      <c r="AB227" s="3" t="str">
        <f t="shared" si="24"/>
        <v/>
      </c>
      <c r="AC227" s="3" t="str">
        <f t="shared" si="24"/>
        <v/>
      </c>
      <c r="AD227" s="3"/>
      <c r="AE227" s="3"/>
      <c r="AF227" s="3" t="str">
        <f t="shared" si="21"/>
        <v/>
      </c>
      <c r="AG227" s="3" t="str">
        <f t="shared" si="21"/>
        <v/>
      </c>
      <c r="AH227" s="3"/>
    </row>
    <row r="228" spans="1:34" x14ac:dyDescent="0.35">
      <c r="A228" s="11"/>
      <c r="B228" s="2"/>
      <c r="C228" s="13" t="str">
        <f>IFERROR(INDEX('Malta Loop Info'!$B$2:$Z$300,MATCH(I228,'Malta Loop Info'!$A$2:$A$300,0),MATCH($C$2,'Malta Loop Info'!$B$1:$Z$1,0)),"No Match")</f>
        <v>No Match</v>
      </c>
      <c r="D228" s="13" t="str">
        <f>IFERROR(INDEX('Malta Loop Info'!$B$2:$Z$300,MATCH(I228,'Malta Loop Info'!$A$2:$A$300,0),MATCH($D$2,'Malta Loop Info'!$B$1:$Z$1,0)),"No Port Info")</f>
        <v>No Port Info</v>
      </c>
      <c r="E228" s="13" t="str">
        <f t="shared" si="22"/>
        <v>No</v>
      </c>
      <c r="F228" s="13" t="str">
        <f t="shared" si="23"/>
        <v>No Match</v>
      </c>
      <c r="G228" s="13" t="str">
        <f>IFERROR(INDEX('Malta Loop Info'!$B$2:$Z$300,MATCH(I228,'Malta Loop Info'!$A$2:$A$300,0),MATCH($G$2,'Malta Loop Info'!$B$1:$Z$1,0)),"No Cust ID")</f>
        <v>No Cust ID</v>
      </c>
      <c r="H228" s="4"/>
      <c r="I228" s="3"/>
      <c r="J228" s="3"/>
      <c r="K228" s="14"/>
      <c r="L228" s="3"/>
      <c r="M228" s="3"/>
      <c r="N228" s="3"/>
      <c r="O228" s="3"/>
      <c r="P228" s="3" t="str">
        <f t="shared" si="25"/>
        <v/>
      </c>
      <c r="Q228" s="3" t="str">
        <f t="shared" si="25"/>
        <v/>
      </c>
      <c r="R228" s="3"/>
      <c r="S228" s="3"/>
      <c r="T228" s="3" t="str">
        <f t="shared" si="26"/>
        <v/>
      </c>
      <c r="U228" s="3" t="str">
        <f t="shared" si="26"/>
        <v/>
      </c>
      <c r="V228" s="3"/>
      <c r="W228" s="3"/>
      <c r="X228" s="3" t="str">
        <f t="shared" si="27"/>
        <v/>
      </c>
      <c r="Y228" s="3" t="str">
        <f t="shared" si="27"/>
        <v/>
      </c>
      <c r="Z228" s="3"/>
      <c r="AA228" s="3"/>
      <c r="AB228" s="3" t="str">
        <f t="shared" si="24"/>
        <v/>
      </c>
      <c r="AC228" s="3" t="str">
        <f t="shared" si="24"/>
        <v/>
      </c>
      <c r="AD228" s="3"/>
      <c r="AE228" s="3"/>
      <c r="AF228" s="3" t="str">
        <f t="shared" ref="AF228:AG291" si="28">IF($AE228&lt;&gt;"N/A",TRIM(MID(SUBSTITUTE($AE228,"/",REPT(" ",LEN($AE228))),(AF$2-1)*LEN($AE228)+1,LEN($AE228))),"")</f>
        <v/>
      </c>
      <c r="AG228" s="3" t="str">
        <f t="shared" si="28"/>
        <v/>
      </c>
      <c r="AH228" s="3"/>
    </row>
    <row r="229" spans="1:34" x14ac:dyDescent="0.35">
      <c r="A229" s="11"/>
      <c r="B229" s="2"/>
      <c r="C229" s="13" t="str">
        <f>IFERROR(INDEX('Malta Loop Info'!$B$2:$Z$300,MATCH(I229,'Malta Loop Info'!$A$2:$A$300,0),MATCH($C$2,'Malta Loop Info'!$B$1:$Z$1,0)),"No Match")</f>
        <v>No Match</v>
      </c>
      <c r="D229" s="13" t="str">
        <f>IFERROR(INDEX('Malta Loop Info'!$B$2:$Z$300,MATCH(I229,'Malta Loop Info'!$A$2:$A$300,0),MATCH($D$2,'Malta Loop Info'!$B$1:$Z$1,0)),"No Port Info")</f>
        <v>No Port Info</v>
      </c>
      <c r="E229" s="13" t="str">
        <f t="shared" si="22"/>
        <v>No</v>
      </c>
      <c r="F229" s="13" t="str">
        <f t="shared" si="23"/>
        <v>No Match</v>
      </c>
      <c r="G229" s="13" t="str">
        <f>IFERROR(INDEX('Malta Loop Info'!$B$2:$Z$300,MATCH(I229,'Malta Loop Info'!$A$2:$A$300,0),MATCH($G$2,'Malta Loop Info'!$B$1:$Z$1,0)),"No Cust ID")</f>
        <v>No Cust ID</v>
      </c>
      <c r="H229" s="4"/>
      <c r="I229" s="3"/>
      <c r="J229" s="3"/>
      <c r="K229" s="14"/>
      <c r="L229" s="3"/>
      <c r="M229" s="3"/>
      <c r="N229" s="3"/>
      <c r="O229" s="3"/>
      <c r="P229" s="3" t="str">
        <f t="shared" si="25"/>
        <v/>
      </c>
      <c r="Q229" s="3" t="str">
        <f t="shared" si="25"/>
        <v/>
      </c>
      <c r="R229" s="3"/>
      <c r="S229" s="3"/>
      <c r="T229" s="3" t="str">
        <f t="shared" si="26"/>
        <v/>
      </c>
      <c r="U229" s="3" t="str">
        <f t="shared" si="26"/>
        <v/>
      </c>
      <c r="V229" s="3"/>
      <c r="W229" s="3"/>
      <c r="X229" s="3" t="str">
        <f t="shared" si="27"/>
        <v/>
      </c>
      <c r="Y229" s="3" t="str">
        <f t="shared" si="27"/>
        <v/>
      </c>
      <c r="Z229" s="3"/>
      <c r="AA229" s="3"/>
      <c r="AB229" s="3" t="str">
        <f t="shared" si="24"/>
        <v/>
      </c>
      <c r="AC229" s="3" t="str">
        <f t="shared" si="24"/>
        <v/>
      </c>
      <c r="AD229" s="3"/>
      <c r="AE229" s="3"/>
      <c r="AF229" s="3" t="str">
        <f t="shared" si="28"/>
        <v/>
      </c>
      <c r="AG229" s="3" t="str">
        <f t="shared" si="28"/>
        <v/>
      </c>
      <c r="AH229" s="3"/>
    </row>
    <row r="230" spans="1:34" x14ac:dyDescent="0.35">
      <c r="A230" s="11"/>
      <c r="B230" s="2"/>
      <c r="C230" s="13" t="str">
        <f>IFERROR(INDEX('Malta Loop Info'!$B$2:$Z$300,MATCH(I230,'Malta Loop Info'!$A$2:$A$300,0),MATCH($C$2,'Malta Loop Info'!$B$1:$Z$1,0)),"No Match")</f>
        <v>No Match</v>
      </c>
      <c r="D230" s="13" t="str">
        <f>IFERROR(INDEX('Malta Loop Info'!$B$2:$Z$300,MATCH(I230,'Malta Loop Info'!$A$2:$A$300,0),MATCH($D$2,'Malta Loop Info'!$B$1:$Z$1,0)),"No Port Info")</f>
        <v>No Port Info</v>
      </c>
      <c r="E230" s="13" t="str">
        <f t="shared" si="22"/>
        <v>No</v>
      </c>
      <c r="F230" s="13" t="str">
        <f t="shared" si="23"/>
        <v>No Match</v>
      </c>
      <c r="G230" s="13" t="str">
        <f>IFERROR(INDEX('Malta Loop Info'!$B$2:$Z$300,MATCH(I230,'Malta Loop Info'!$A$2:$A$300,0),MATCH($G$2,'Malta Loop Info'!$B$1:$Z$1,0)),"No Cust ID")</f>
        <v>No Cust ID</v>
      </c>
      <c r="H230" s="4"/>
      <c r="I230" s="3"/>
      <c r="J230" s="3"/>
      <c r="K230" s="14"/>
      <c r="L230" s="3"/>
      <c r="M230" s="3"/>
      <c r="N230" s="3"/>
      <c r="O230" s="3"/>
      <c r="P230" s="3" t="str">
        <f t="shared" si="25"/>
        <v/>
      </c>
      <c r="Q230" s="3" t="str">
        <f t="shared" si="25"/>
        <v/>
      </c>
      <c r="R230" s="3"/>
      <c r="S230" s="3"/>
      <c r="T230" s="3" t="str">
        <f t="shared" si="26"/>
        <v/>
      </c>
      <c r="U230" s="3" t="str">
        <f t="shared" si="26"/>
        <v/>
      </c>
      <c r="V230" s="3"/>
      <c r="W230" s="3"/>
      <c r="X230" s="3" t="str">
        <f t="shared" si="27"/>
        <v/>
      </c>
      <c r="Y230" s="3" t="str">
        <f t="shared" si="27"/>
        <v/>
      </c>
      <c r="Z230" s="3"/>
      <c r="AA230" s="3"/>
      <c r="AB230" s="3" t="str">
        <f t="shared" si="24"/>
        <v/>
      </c>
      <c r="AC230" s="3" t="str">
        <f t="shared" si="24"/>
        <v/>
      </c>
      <c r="AD230" s="3"/>
      <c r="AE230" s="3"/>
      <c r="AF230" s="3" t="str">
        <f t="shared" si="28"/>
        <v/>
      </c>
      <c r="AG230" s="3" t="str">
        <f t="shared" si="28"/>
        <v/>
      </c>
      <c r="AH230" s="3"/>
    </row>
    <row r="231" spans="1:34" x14ac:dyDescent="0.35">
      <c r="A231" s="11"/>
      <c r="B231" s="2"/>
      <c r="C231" s="13" t="str">
        <f>IFERROR(INDEX('Malta Loop Info'!$B$2:$Z$300,MATCH(I231,'Malta Loop Info'!$A$2:$A$300,0),MATCH($C$2,'Malta Loop Info'!$B$1:$Z$1,0)),"No Match")</f>
        <v>No Match</v>
      </c>
      <c r="D231" s="13" t="str">
        <f>IFERROR(INDEX('Malta Loop Info'!$B$2:$Z$300,MATCH(I231,'Malta Loop Info'!$A$2:$A$300,0),MATCH($D$2,'Malta Loop Info'!$B$1:$Z$1,0)),"No Port Info")</f>
        <v>No Port Info</v>
      </c>
      <c r="E231" s="13" t="str">
        <f t="shared" si="22"/>
        <v>No</v>
      </c>
      <c r="F231" s="13" t="str">
        <f t="shared" si="23"/>
        <v>No Match</v>
      </c>
      <c r="G231" s="13" t="str">
        <f>IFERROR(INDEX('Malta Loop Info'!$B$2:$Z$300,MATCH(I231,'Malta Loop Info'!$A$2:$A$300,0),MATCH($G$2,'Malta Loop Info'!$B$1:$Z$1,0)),"No Cust ID")</f>
        <v>No Cust ID</v>
      </c>
      <c r="H231" s="4"/>
      <c r="I231" s="3"/>
      <c r="J231" s="3"/>
      <c r="K231" s="14"/>
      <c r="L231" s="3"/>
      <c r="M231" s="3"/>
      <c r="N231" s="3"/>
      <c r="O231" s="3"/>
      <c r="P231" s="3" t="str">
        <f t="shared" si="25"/>
        <v/>
      </c>
      <c r="Q231" s="3" t="str">
        <f t="shared" si="25"/>
        <v/>
      </c>
      <c r="R231" s="3"/>
      <c r="S231" s="3"/>
      <c r="T231" s="3" t="str">
        <f t="shared" si="26"/>
        <v/>
      </c>
      <c r="U231" s="3" t="str">
        <f t="shared" si="26"/>
        <v/>
      </c>
      <c r="V231" s="3"/>
      <c r="W231" s="3"/>
      <c r="X231" s="3" t="str">
        <f t="shared" si="27"/>
        <v/>
      </c>
      <c r="Y231" s="3" t="str">
        <f t="shared" si="27"/>
        <v/>
      </c>
      <c r="Z231" s="3"/>
      <c r="AA231" s="3"/>
      <c r="AB231" s="3" t="str">
        <f t="shared" si="24"/>
        <v/>
      </c>
      <c r="AC231" s="3" t="str">
        <f t="shared" si="24"/>
        <v/>
      </c>
      <c r="AD231" s="3"/>
      <c r="AE231" s="3"/>
      <c r="AF231" s="3" t="str">
        <f t="shared" si="28"/>
        <v/>
      </c>
      <c r="AG231" s="3" t="str">
        <f t="shared" si="28"/>
        <v/>
      </c>
      <c r="AH231" s="3"/>
    </row>
    <row r="232" spans="1:34" x14ac:dyDescent="0.35">
      <c r="A232" s="11"/>
      <c r="B232" s="2"/>
      <c r="C232" s="13" t="str">
        <f>IFERROR(INDEX('Malta Loop Info'!$B$2:$Z$300,MATCH(I232,'Malta Loop Info'!$A$2:$A$300,0),MATCH($C$2,'Malta Loop Info'!$B$1:$Z$1,0)),"No Match")</f>
        <v>No Match</v>
      </c>
      <c r="D232" s="13" t="str">
        <f>IFERROR(INDEX('Malta Loop Info'!$B$2:$Z$300,MATCH(I232,'Malta Loop Info'!$A$2:$A$300,0),MATCH($D$2,'Malta Loop Info'!$B$1:$Z$1,0)),"No Port Info")</f>
        <v>No Port Info</v>
      </c>
      <c r="E232" s="13" t="str">
        <f t="shared" si="22"/>
        <v>No</v>
      </c>
      <c r="F232" s="13" t="str">
        <f t="shared" si="23"/>
        <v>No Match</v>
      </c>
      <c r="G232" s="13" t="str">
        <f>IFERROR(INDEX('Malta Loop Info'!$B$2:$Z$300,MATCH(I232,'Malta Loop Info'!$A$2:$A$300,0),MATCH($G$2,'Malta Loop Info'!$B$1:$Z$1,0)),"No Cust ID")</f>
        <v>No Cust ID</v>
      </c>
      <c r="H232" s="4"/>
      <c r="I232" s="3"/>
      <c r="J232" s="3"/>
      <c r="K232" s="14"/>
      <c r="L232" s="3"/>
      <c r="M232" s="3"/>
      <c r="N232" s="3"/>
      <c r="O232" s="3"/>
      <c r="P232" s="3" t="str">
        <f t="shared" si="25"/>
        <v/>
      </c>
      <c r="Q232" s="3" t="str">
        <f t="shared" si="25"/>
        <v/>
      </c>
      <c r="R232" s="3"/>
      <c r="S232" s="3"/>
      <c r="T232" s="3" t="str">
        <f t="shared" si="26"/>
        <v/>
      </c>
      <c r="U232" s="3" t="str">
        <f t="shared" si="26"/>
        <v/>
      </c>
      <c r="V232" s="3"/>
      <c r="W232" s="3"/>
      <c r="X232" s="3" t="str">
        <f t="shared" si="27"/>
        <v/>
      </c>
      <c r="Y232" s="3" t="str">
        <f t="shared" si="27"/>
        <v/>
      </c>
      <c r="Z232" s="3"/>
      <c r="AA232" s="3"/>
      <c r="AB232" s="3" t="str">
        <f t="shared" si="24"/>
        <v/>
      </c>
      <c r="AC232" s="3" t="str">
        <f t="shared" si="24"/>
        <v/>
      </c>
      <c r="AD232" s="3"/>
      <c r="AE232" s="3"/>
      <c r="AF232" s="3" t="str">
        <f t="shared" si="28"/>
        <v/>
      </c>
      <c r="AG232" s="3" t="str">
        <f t="shared" si="28"/>
        <v/>
      </c>
      <c r="AH232" s="3"/>
    </row>
    <row r="233" spans="1:34" x14ac:dyDescent="0.35">
      <c r="A233" s="11"/>
      <c r="B233" s="2"/>
      <c r="C233" s="13" t="str">
        <f>IFERROR(INDEX('Malta Loop Info'!$B$2:$Z$300,MATCH(I233,'Malta Loop Info'!$A$2:$A$300,0),MATCH($C$2,'Malta Loop Info'!$B$1:$Z$1,0)),"No Match")</f>
        <v>No Match</v>
      </c>
      <c r="D233" s="13" t="str">
        <f>IFERROR(INDEX('Malta Loop Info'!$B$2:$Z$300,MATCH(I233,'Malta Loop Info'!$A$2:$A$300,0),MATCH($D$2,'Malta Loop Info'!$B$1:$Z$1,0)),"No Port Info")</f>
        <v>No Port Info</v>
      </c>
      <c r="E233" s="13" t="str">
        <f t="shared" si="22"/>
        <v>No</v>
      </c>
      <c r="F233" s="13" t="str">
        <f t="shared" si="23"/>
        <v>No Match</v>
      </c>
      <c r="G233" s="13" t="str">
        <f>IFERROR(INDEX('Malta Loop Info'!$B$2:$Z$300,MATCH(I233,'Malta Loop Info'!$A$2:$A$300,0),MATCH($G$2,'Malta Loop Info'!$B$1:$Z$1,0)),"No Cust ID")</f>
        <v>No Cust ID</v>
      </c>
      <c r="H233" s="4"/>
      <c r="I233" s="3"/>
      <c r="J233" s="3"/>
      <c r="K233" s="14"/>
      <c r="L233" s="3"/>
      <c r="M233" s="3"/>
      <c r="N233" s="3"/>
      <c r="O233" s="3"/>
      <c r="P233" s="3" t="str">
        <f t="shared" si="25"/>
        <v/>
      </c>
      <c r="Q233" s="3" t="str">
        <f t="shared" si="25"/>
        <v/>
      </c>
      <c r="R233" s="3"/>
      <c r="S233" s="3"/>
      <c r="T233" s="3" t="str">
        <f t="shared" si="26"/>
        <v/>
      </c>
      <c r="U233" s="3" t="str">
        <f t="shared" si="26"/>
        <v/>
      </c>
      <c r="V233" s="3"/>
      <c r="W233" s="3"/>
      <c r="X233" s="3" t="str">
        <f t="shared" si="27"/>
        <v/>
      </c>
      <c r="Y233" s="3" t="str">
        <f t="shared" si="27"/>
        <v/>
      </c>
      <c r="Z233" s="3"/>
      <c r="AA233" s="3"/>
      <c r="AB233" s="3" t="str">
        <f t="shared" si="24"/>
        <v/>
      </c>
      <c r="AC233" s="3" t="str">
        <f t="shared" si="24"/>
        <v/>
      </c>
      <c r="AD233" s="3"/>
      <c r="AE233" s="3"/>
      <c r="AF233" s="3" t="str">
        <f t="shared" si="28"/>
        <v/>
      </c>
      <c r="AG233" s="3" t="str">
        <f t="shared" si="28"/>
        <v/>
      </c>
      <c r="AH233" s="3"/>
    </row>
    <row r="234" spans="1:34" x14ac:dyDescent="0.35">
      <c r="A234" s="11"/>
      <c r="B234" s="2"/>
      <c r="C234" s="13" t="str">
        <f>IFERROR(INDEX('Malta Loop Info'!$B$2:$Z$300,MATCH(I234,'Malta Loop Info'!$A$2:$A$300,0),MATCH($C$2,'Malta Loop Info'!$B$1:$Z$1,0)),"No Match")</f>
        <v>No Match</v>
      </c>
      <c r="D234" s="13" t="str">
        <f>IFERROR(INDEX('Malta Loop Info'!$B$2:$Z$300,MATCH(I234,'Malta Loop Info'!$A$2:$A$300,0),MATCH($D$2,'Malta Loop Info'!$B$1:$Z$1,0)),"No Port Info")</f>
        <v>No Port Info</v>
      </c>
      <c r="E234" s="13" t="str">
        <f t="shared" si="22"/>
        <v>No</v>
      </c>
      <c r="F234" s="13" t="str">
        <f t="shared" si="23"/>
        <v>No Match</v>
      </c>
      <c r="G234" s="13" t="str">
        <f>IFERROR(INDEX('Malta Loop Info'!$B$2:$Z$300,MATCH(I234,'Malta Loop Info'!$A$2:$A$300,0),MATCH($G$2,'Malta Loop Info'!$B$1:$Z$1,0)),"No Cust ID")</f>
        <v>No Cust ID</v>
      </c>
      <c r="H234" s="4"/>
      <c r="I234" s="3"/>
      <c r="J234" s="3"/>
      <c r="K234" s="14"/>
      <c r="L234" s="3"/>
      <c r="M234" s="3"/>
      <c r="N234" s="3"/>
      <c r="O234" s="3"/>
      <c r="P234" s="3" t="str">
        <f t="shared" si="25"/>
        <v/>
      </c>
      <c r="Q234" s="3" t="str">
        <f t="shared" si="25"/>
        <v/>
      </c>
      <c r="R234" s="3"/>
      <c r="S234" s="3"/>
      <c r="T234" s="3" t="str">
        <f t="shared" si="26"/>
        <v/>
      </c>
      <c r="U234" s="3" t="str">
        <f t="shared" si="26"/>
        <v/>
      </c>
      <c r="V234" s="3"/>
      <c r="W234" s="3"/>
      <c r="X234" s="3" t="str">
        <f t="shared" si="27"/>
        <v/>
      </c>
      <c r="Y234" s="3" t="str">
        <f t="shared" si="27"/>
        <v/>
      </c>
      <c r="Z234" s="3"/>
      <c r="AA234" s="3"/>
      <c r="AB234" s="3" t="str">
        <f t="shared" si="24"/>
        <v/>
      </c>
      <c r="AC234" s="3" t="str">
        <f t="shared" si="24"/>
        <v/>
      </c>
      <c r="AD234" s="3"/>
      <c r="AE234" s="3"/>
      <c r="AF234" s="3" t="str">
        <f t="shared" si="28"/>
        <v/>
      </c>
      <c r="AG234" s="3" t="str">
        <f t="shared" si="28"/>
        <v/>
      </c>
      <c r="AH234" s="3"/>
    </row>
    <row r="235" spans="1:34" x14ac:dyDescent="0.35">
      <c r="A235" s="11"/>
      <c r="B235" s="2"/>
      <c r="C235" s="13" t="str">
        <f>IFERROR(INDEX('Malta Loop Info'!$B$2:$Z$300,MATCH(I235,'Malta Loop Info'!$A$2:$A$300,0),MATCH($C$2,'Malta Loop Info'!$B$1:$Z$1,0)),"No Match")</f>
        <v>No Match</v>
      </c>
      <c r="D235" s="13" t="str">
        <f>IFERROR(INDEX('Malta Loop Info'!$B$2:$Z$300,MATCH(I235,'Malta Loop Info'!$A$2:$A$300,0),MATCH($D$2,'Malta Loop Info'!$B$1:$Z$1,0)),"No Port Info")</f>
        <v>No Port Info</v>
      </c>
      <c r="E235" s="13" t="str">
        <f t="shared" si="22"/>
        <v>No</v>
      </c>
      <c r="F235" s="13" t="str">
        <f t="shared" si="23"/>
        <v>No Match</v>
      </c>
      <c r="G235" s="13" t="str">
        <f>IFERROR(INDEX('Malta Loop Info'!$B$2:$Z$300,MATCH(I235,'Malta Loop Info'!$A$2:$A$300,0),MATCH($G$2,'Malta Loop Info'!$B$1:$Z$1,0)),"No Cust ID")</f>
        <v>No Cust ID</v>
      </c>
      <c r="H235" s="4"/>
      <c r="I235" s="3"/>
      <c r="J235" s="3"/>
      <c r="K235" s="14"/>
      <c r="L235" s="3"/>
      <c r="M235" s="3"/>
      <c r="N235" s="3"/>
      <c r="O235" s="3"/>
      <c r="P235" s="3" t="str">
        <f t="shared" si="25"/>
        <v/>
      </c>
      <c r="Q235" s="3" t="str">
        <f t="shared" si="25"/>
        <v/>
      </c>
      <c r="R235" s="3"/>
      <c r="S235" s="3"/>
      <c r="T235" s="3" t="str">
        <f t="shared" si="26"/>
        <v/>
      </c>
      <c r="U235" s="3" t="str">
        <f t="shared" si="26"/>
        <v/>
      </c>
      <c r="V235" s="3"/>
      <c r="W235" s="3"/>
      <c r="X235" s="3" t="str">
        <f t="shared" si="27"/>
        <v/>
      </c>
      <c r="Y235" s="3" t="str">
        <f t="shared" si="27"/>
        <v/>
      </c>
      <c r="Z235" s="3"/>
      <c r="AA235" s="3"/>
      <c r="AB235" s="3" t="str">
        <f t="shared" si="24"/>
        <v/>
      </c>
      <c r="AC235" s="3" t="str">
        <f t="shared" si="24"/>
        <v/>
      </c>
      <c r="AD235" s="3"/>
      <c r="AE235" s="3"/>
      <c r="AF235" s="3" t="str">
        <f t="shared" si="28"/>
        <v/>
      </c>
      <c r="AG235" s="3" t="str">
        <f t="shared" si="28"/>
        <v/>
      </c>
      <c r="AH235" s="3"/>
    </row>
    <row r="236" spans="1:34" x14ac:dyDescent="0.35">
      <c r="A236" s="11"/>
      <c r="B236" s="2"/>
      <c r="C236" s="13" t="str">
        <f>IFERROR(INDEX('Malta Loop Info'!$B$2:$Z$300,MATCH(I236,'Malta Loop Info'!$A$2:$A$300,0),MATCH($C$2,'Malta Loop Info'!$B$1:$Z$1,0)),"No Match")</f>
        <v>No Match</v>
      </c>
      <c r="D236" s="13" t="str">
        <f>IFERROR(INDEX('Malta Loop Info'!$B$2:$Z$300,MATCH(I236,'Malta Loop Info'!$A$2:$A$300,0),MATCH($D$2,'Malta Loop Info'!$B$1:$Z$1,0)),"No Port Info")</f>
        <v>No Port Info</v>
      </c>
      <c r="E236" s="13" t="str">
        <f t="shared" si="22"/>
        <v>No</v>
      </c>
      <c r="F236" s="13" t="str">
        <f t="shared" si="23"/>
        <v>No Match</v>
      </c>
      <c r="G236" s="13" t="str">
        <f>IFERROR(INDEX('Malta Loop Info'!$B$2:$Z$300,MATCH(I236,'Malta Loop Info'!$A$2:$A$300,0),MATCH($G$2,'Malta Loop Info'!$B$1:$Z$1,0)),"No Cust ID")</f>
        <v>No Cust ID</v>
      </c>
      <c r="H236" s="4"/>
      <c r="I236" s="3"/>
      <c r="J236" s="3"/>
      <c r="K236" s="14"/>
      <c r="L236" s="3"/>
      <c r="M236" s="3"/>
      <c r="N236" s="3"/>
      <c r="O236" s="3"/>
      <c r="P236" s="3" t="str">
        <f t="shared" si="25"/>
        <v/>
      </c>
      <c r="Q236" s="3" t="str">
        <f t="shared" si="25"/>
        <v/>
      </c>
      <c r="R236" s="3"/>
      <c r="S236" s="3"/>
      <c r="T236" s="3" t="str">
        <f t="shared" si="26"/>
        <v/>
      </c>
      <c r="U236" s="3" t="str">
        <f t="shared" si="26"/>
        <v/>
      </c>
      <c r="V236" s="3"/>
      <c r="W236" s="3"/>
      <c r="X236" s="3" t="str">
        <f t="shared" si="27"/>
        <v/>
      </c>
      <c r="Y236" s="3" t="str">
        <f t="shared" si="27"/>
        <v/>
      </c>
      <c r="Z236" s="3"/>
      <c r="AA236" s="3"/>
      <c r="AB236" s="3" t="str">
        <f t="shared" si="24"/>
        <v/>
      </c>
      <c r="AC236" s="3" t="str">
        <f t="shared" si="24"/>
        <v/>
      </c>
      <c r="AD236" s="3"/>
      <c r="AE236" s="3"/>
      <c r="AF236" s="3" t="str">
        <f t="shared" si="28"/>
        <v/>
      </c>
      <c r="AG236" s="3" t="str">
        <f t="shared" si="28"/>
        <v/>
      </c>
      <c r="AH236" s="3"/>
    </row>
    <row r="237" spans="1:34" x14ac:dyDescent="0.35">
      <c r="A237" s="11"/>
      <c r="B237" s="2"/>
      <c r="C237" s="13" t="str">
        <f>IFERROR(INDEX('Malta Loop Info'!$B$2:$Z$300,MATCH(I237,'Malta Loop Info'!$A$2:$A$300,0),MATCH($C$2,'Malta Loop Info'!$B$1:$Z$1,0)),"No Match")</f>
        <v>No Match</v>
      </c>
      <c r="D237" s="13" t="str">
        <f>IFERROR(INDEX('Malta Loop Info'!$B$2:$Z$300,MATCH(I237,'Malta Loop Info'!$A$2:$A$300,0),MATCH($D$2,'Malta Loop Info'!$B$1:$Z$1,0)),"No Port Info")</f>
        <v>No Port Info</v>
      </c>
      <c r="E237" s="13" t="str">
        <f t="shared" si="22"/>
        <v>No</v>
      </c>
      <c r="F237" s="13" t="str">
        <f t="shared" si="23"/>
        <v>No Match</v>
      </c>
      <c r="G237" s="13" t="str">
        <f>IFERROR(INDEX('Malta Loop Info'!$B$2:$Z$300,MATCH(I237,'Malta Loop Info'!$A$2:$A$300,0),MATCH($G$2,'Malta Loop Info'!$B$1:$Z$1,0)),"No Cust ID")</f>
        <v>No Cust ID</v>
      </c>
      <c r="H237" s="4"/>
      <c r="I237" s="3"/>
      <c r="J237" s="3"/>
      <c r="K237" s="14"/>
      <c r="L237" s="3"/>
      <c r="M237" s="3"/>
      <c r="N237" s="3"/>
      <c r="O237" s="3"/>
      <c r="P237" s="3" t="str">
        <f t="shared" si="25"/>
        <v/>
      </c>
      <c r="Q237" s="3" t="str">
        <f t="shared" si="25"/>
        <v/>
      </c>
      <c r="R237" s="3"/>
      <c r="S237" s="3"/>
      <c r="T237" s="3" t="str">
        <f t="shared" si="26"/>
        <v/>
      </c>
      <c r="U237" s="3" t="str">
        <f t="shared" si="26"/>
        <v/>
      </c>
      <c r="V237" s="3"/>
      <c r="W237" s="3"/>
      <c r="X237" s="3" t="str">
        <f t="shared" si="27"/>
        <v/>
      </c>
      <c r="Y237" s="3" t="str">
        <f t="shared" si="27"/>
        <v/>
      </c>
      <c r="Z237" s="3"/>
      <c r="AA237" s="3"/>
      <c r="AB237" s="3" t="str">
        <f t="shared" si="24"/>
        <v/>
      </c>
      <c r="AC237" s="3" t="str">
        <f t="shared" si="24"/>
        <v/>
      </c>
      <c r="AD237" s="3"/>
      <c r="AE237" s="3"/>
      <c r="AF237" s="3" t="str">
        <f t="shared" si="28"/>
        <v/>
      </c>
      <c r="AG237" s="3" t="str">
        <f t="shared" si="28"/>
        <v/>
      </c>
      <c r="AH237" s="3"/>
    </row>
    <row r="238" spans="1:34" x14ac:dyDescent="0.35">
      <c r="A238" s="11"/>
      <c r="B238" s="2"/>
      <c r="C238" s="13" t="str">
        <f>IFERROR(INDEX('Malta Loop Info'!$B$2:$Z$300,MATCH(I238,'Malta Loop Info'!$A$2:$A$300,0),MATCH($C$2,'Malta Loop Info'!$B$1:$Z$1,0)),"No Match")</f>
        <v>No Match</v>
      </c>
      <c r="D238" s="13" t="str">
        <f>IFERROR(INDEX('Malta Loop Info'!$B$2:$Z$300,MATCH(I238,'Malta Loop Info'!$A$2:$A$300,0),MATCH($D$2,'Malta Loop Info'!$B$1:$Z$1,0)),"No Port Info")</f>
        <v>No Port Info</v>
      </c>
      <c r="E238" s="13" t="str">
        <f t="shared" si="22"/>
        <v>No</v>
      </c>
      <c r="F238" s="13" t="str">
        <f t="shared" si="23"/>
        <v>No Match</v>
      </c>
      <c r="G238" s="13" t="str">
        <f>IFERROR(INDEX('Malta Loop Info'!$B$2:$Z$300,MATCH(I238,'Malta Loop Info'!$A$2:$A$300,0),MATCH($G$2,'Malta Loop Info'!$B$1:$Z$1,0)),"No Cust ID")</f>
        <v>No Cust ID</v>
      </c>
      <c r="H238" s="4"/>
      <c r="I238" s="3"/>
      <c r="J238" s="3"/>
      <c r="K238" s="14"/>
      <c r="L238" s="3"/>
      <c r="M238" s="3"/>
      <c r="N238" s="3"/>
      <c r="O238" s="3"/>
      <c r="P238" s="3" t="str">
        <f t="shared" si="25"/>
        <v/>
      </c>
      <c r="Q238" s="3" t="str">
        <f t="shared" si="25"/>
        <v/>
      </c>
      <c r="R238" s="3"/>
      <c r="S238" s="3"/>
      <c r="T238" s="3" t="str">
        <f t="shared" si="26"/>
        <v/>
      </c>
      <c r="U238" s="3" t="str">
        <f t="shared" si="26"/>
        <v/>
      </c>
      <c r="V238" s="3"/>
      <c r="W238" s="3"/>
      <c r="X238" s="3" t="str">
        <f t="shared" si="27"/>
        <v/>
      </c>
      <c r="Y238" s="3" t="str">
        <f t="shared" si="27"/>
        <v/>
      </c>
      <c r="Z238" s="3"/>
      <c r="AA238" s="3"/>
      <c r="AB238" s="3" t="str">
        <f t="shared" si="24"/>
        <v/>
      </c>
      <c r="AC238" s="3" t="str">
        <f t="shared" si="24"/>
        <v/>
      </c>
      <c r="AD238" s="3"/>
      <c r="AE238" s="3"/>
      <c r="AF238" s="3" t="str">
        <f t="shared" si="28"/>
        <v/>
      </c>
      <c r="AG238" s="3" t="str">
        <f t="shared" si="28"/>
        <v/>
      </c>
      <c r="AH238" s="3"/>
    </row>
    <row r="239" spans="1:34" x14ac:dyDescent="0.35">
      <c r="A239" s="11"/>
      <c r="B239" s="2"/>
      <c r="C239" s="13" t="str">
        <f>IFERROR(INDEX('Malta Loop Info'!$B$2:$Z$300,MATCH(I239,'Malta Loop Info'!$A$2:$A$300,0),MATCH($C$2,'Malta Loop Info'!$B$1:$Z$1,0)),"No Match")</f>
        <v>No Match</v>
      </c>
      <c r="D239" s="13" t="str">
        <f>IFERROR(INDEX('Malta Loop Info'!$B$2:$Z$300,MATCH(I239,'Malta Loop Info'!$A$2:$A$300,0),MATCH($D$2,'Malta Loop Info'!$B$1:$Z$1,0)),"No Port Info")</f>
        <v>No Port Info</v>
      </c>
      <c r="E239" s="13" t="str">
        <f t="shared" si="22"/>
        <v>No</v>
      </c>
      <c r="F239" s="13" t="str">
        <f t="shared" si="23"/>
        <v>No Match</v>
      </c>
      <c r="G239" s="13" t="str">
        <f>IFERROR(INDEX('Malta Loop Info'!$B$2:$Z$300,MATCH(I239,'Malta Loop Info'!$A$2:$A$300,0),MATCH($G$2,'Malta Loop Info'!$B$1:$Z$1,0)),"No Cust ID")</f>
        <v>No Cust ID</v>
      </c>
      <c r="H239" s="4"/>
      <c r="I239" s="3"/>
      <c r="J239" s="3"/>
      <c r="K239" s="14"/>
      <c r="L239" s="3"/>
      <c r="M239" s="3"/>
      <c r="N239" s="3"/>
      <c r="O239" s="3"/>
      <c r="P239" s="3" t="str">
        <f t="shared" si="25"/>
        <v/>
      </c>
      <c r="Q239" s="3" t="str">
        <f t="shared" si="25"/>
        <v/>
      </c>
      <c r="R239" s="3"/>
      <c r="S239" s="3"/>
      <c r="T239" s="3" t="str">
        <f t="shared" si="26"/>
        <v/>
      </c>
      <c r="U239" s="3" t="str">
        <f t="shared" si="26"/>
        <v/>
      </c>
      <c r="V239" s="3"/>
      <c r="W239" s="3"/>
      <c r="X239" s="3" t="str">
        <f t="shared" si="27"/>
        <v/>
      </c>
      <c r="Y239" s="3" t="str">
        <f t="shared" si="27"/>
        <v/>
      </c>
      <c r="Z239" s="3"/>
      <c r="AA239" s="3"/>
      <c r="AB239" s="3" t="str">
        <f t="shared" si="24"/>
        <v/>
      </c>
      <c r="AC239" s="3" t="str">
        <f t="shared" si="24"/>
        <v/>
      </c>
      <c r="AD239" s="3"/>
      <c r="AE239" s="3"/>
      <c r="AF239" s="3" t="str">
        <f t="shared" si="28"/>
        <v/>
      </c>
      <c r="AG239" s="3" t="str">
        <f t="shared" si="28"/>
        <v/>
      </c>
      <c r="AH239" s="3"/>
    </row>
    <row r="240" spans="1:34" x14ac:dyDescent="0.35">
      <c r="A240" s="11"/>
      <c r="B240" s="2"/>
      <c r="C240" s="13" t="str">
        <f>IFERROR(INDEX('Malta Loop Info'!$B$2:$Z$300,MATCH(I240,'Malta Loop Info'!$A$2:$A$300,0),MATCH($C$2,'Malta Loop Info'!$B$1:$Z$1,0)),"No Match")</f>
        <v>No Match</v>
      </c>
      <c r="D240" s="13" t="str">
        <f>IFERROR(INDEX('Malta Loop Info'!$B$2:$Z$300,MATCH(I240,'Malta Loop Info'!$A$2:$A$300,0),MATCH($D$2,'Malta Loop Info'!$B$1:$Z$1,0)),"No Port Info")</f>
        <v>No Port Info</v>
      </c>
      <c r="E240" s="13" t="str">
        <f t="shared" si="22"/>
        <v>No</v>
      </c>
      <c r="F240" s="13" t="str">
        <f t="shared" si="23"/>
        <v>No Match</v>
      </c>
      <c r="G240" s="13" t="str">
        <f>IFERROR(INDEX('Malta Loop Info'!$B$2:$Z$300,MATCH(I240,'Malta Loop Info'!$A$2:$A$300,0),MATCH($G$2,'Malta Loop Info'!$B$1:$Z$1,0)),"No Cust ID")</f>
        <v>No Cust ID</v>
      </c>
      <c r="H240" s="4"/>
      <c r="I240" s="3"/>
      <c r="J240" s="3"/>
      <c r="K240" s="14"/>
      <c r="L240" s="3"/>
      <c r="M240" s="3"/>
      <c r="N240" s="3"/>
      <c r="O240" s="3"/>
      <c r="P240" s="3" t="str">
        <f t="shared" si="25"/>
        <v/>
      </c>
      <c r="Q240" s="3" t="str">
        <f t="shared" si="25"/>
        <v/>
      </c>
      <c r="R240" s="3"/>
      <c r="S240" s="3"/>
      <c r="T240" s="3" t="str">
        <f t="shared" si="26"/>
        <v/>
      </c>
      <c r="U240" s="3" t="str">
        <f t="shared" si="26"/>
        <v/>
      </c>
      <c r="V240" s="3"/>
      <c r="W240" s="3"/>
      <c r="X240" s="3" t="str">
        <f t="shared" si="27"/>
        <v/>
      </c>
      <c r="Y240" s="3" t="str">
        <f t="shared" si="27"/>
        <v/>
      </c>
      <c r="Z240" s="3"/>
      <c r="AA240" s="3"/>
      <c r="AB240" s="3" t="str">
        <f t="shared" si="24"/>
        <v/>
      </c>
      <c r="AC240" s="3" t="str">
        <f t="shared" si="24"/>
        <v/>
      </c>
      <c r="AD240" s="3"/>
      <c r="AE240" s="3"/>
      <c r="AF240" s="3" t="str">
        <f t="shared" si="28"/>
        <v/>
      </c>
      <c r="AG240" s="3" t="str">
        <f t="shared" si="28"/>
        <v/>
      </c>
      <c r="AH240" s="3"/>
    </row>
    <row r="241" spans="1:34" x14ac:dyDescent="0.35">
      <c r="A241" s="11"/>
      <c r="B241" s="2"/>
      <c r="C241" s="13" t="str">
        <f>IFERROR(INDEX('Malta Loop Info'!$B$2:$Z$300,MATCH(I241,'Malta Loop Info'!$A$2:$A$300,0),MATCH($C$2,'Malta Loop Info'!$B$1:$Z$1,0)),"No Match")</f>
        <v>No Match</v>
      </c>
      <c r="D241" s="13" t="str">
        <f>IFERROR(INDEX('Malta Loop Info'!$B$2:$Z$300,MATCH(I241,'Malta Loop Info'!$A$2:$A$300,0),MATCH($D$2,'Malta Loop Info'!$B$1:$Z$1,0)),"No Port Info")</f>
        <v>No Port Info</v>
      </c>
      <c r="E241" s="13" t="str">
        <f t="shared" si="22"/>
        <v>No</v>
      </c>
      <c r="F241" s="13" t="str">
        <f t="shared" si="23"/>
        <v>No Match</v>
      </c>
      <c r="G241" s="13" t="str">
        <f>IFERROR(INDEX('Malta Loop Info'!$B$2:$Z$300,MATCH(I241,'Malta Loop Info'!$A$2:$A$300,0),MATCH($G$2,'Malta Loop Info'!$B$1:$Z$1,0)),"No Cust ID")</f>
        <v>No Cust ID</v>
      </c>
      <c r="H241" s="4"/>
      <c r="I241" s="3"/>
      <c r="J241" s="3"/>
      <c r="K241" s="14"/>
      <c r="L241" s="3"/>
      <c r="M241" s="3"/>
      <c r="N241" s="3"/>
      <c r="O241" s="3"/>
      <c r="P241" s="3" t="str">
        <f t="shared" si="25"/>
        <v/>
      </c>
      <c r="Q241" s="3" t="str">
        <f t="shared" si="25"/>
        <v/>
      </c>
      <c r="R241" s="3"/>
      <c r="S241" s="3"/>
      <c r="T241" s="3" t="str">
        <f t="shared" si="26"/>
        <v/>
      </c>
      <c r="U241" s="3" t="str">
        <f t="shared" si="26"/>
        <v/>
      </c>
      <c r="V241" s="3"/>
      <c r="W241" s="3"/>
      <c r="X241" s="3" t="str">
        <f t="shared" si="27"/>
        <v/>
      </c>
      <c r="Y241" s="3" t="str">
        <f t="shared" si="27"/>
        <v/>
      </c>
      <c r="Z241" s="3"/>
      <c r="AA241" s="3"/>
      <c r="AB241" s="3" t="str">
        <f t="shared" si="24"/>
        <v/>
      </c>
      <c r="AC241" s="3" t="str">
        <f t="shared" si="24"/>
        <v/>
      </c>
      <c r="AD241" s="3"/>
      <c r="AE241" s="3"/>
      <c r="AF241" s="3" t="str">
        <f t="shared" si="28"/>
        <v/>
      </c>
      <c r="AG241" s="3" t="str">
        <f t="shared" si="28"/>
        <v/>
      </c>
      <c r="AH241" s="3"/>
    </row>
    <row r="242" spans="1:34" x14ac:dyDescent="0.35">
      <c r="A242" s="11"/>
      <c r="B242" s="2"/>
      <c r="C242" s="13" t="str">
        <f>IFERROR(INDEX('Malta Loop Info'!$B$2:$Z$300,MATCH(I242,'Malta Loop Info'!$A$2:$A$300,0),MATCH($C$2,'Malta Loop Info'!$B$1:$Z$1,0)),"No Match")</f>
        <v>No Match</v>
      </c>
      <c r="D242" s="13" t="str">
        <f>IFERROR(INDEX('Malta Loop Info'!$B$2:$Z$300,MATCH(I242,'Malta Loop Info'!$A$2:$A$300,0),MATCH($D$2,'Malta Loop Info'!$B$1:$Z$1,0)),"No Port Info")</f>
        <v>No Port Info</v>
      </c>
      <c r="E242" s="13" t="str">
        <f t="shared" si="22"/>
        <v>No</v>
      </c>
      <c r="F242" s="13" t="str">
        <f t="shared" si="23"/>
        <v>No Match</v>
      </c>
      <c r="G242" s="13" t="str">
        <f>IFERROR(INDEX('Malta Loop Info'!$B$2:$Z$300,MATCH(I242,'Malta Loop Info'!$A$2:$A$300,0),MATCH($G$2,'Malta Loop Info'!$B$1:$Z$1,0)),"No Cust ID")</f>
        <v>No Cust ID</v>
      </c>
      <c r="H242" s="4"/>
      <c r="I242" s="3"/>
      <c r="J242" s="3"/>
      <c r="K242" s="14"/>
      <c r="L242" s="3"/>
      <c r="M242" s="3"/>
      <c r="N242" s="3"/>
      <c r="O242" s="3"/>
      <c r="P242" s="3" t="str">
        <f t="shared" si="25"/>
        <v/>
      </c>
      <c r="Q242" s="3" t="str">
        <f t="shared" si="25"/>
        <v/>
      </c>
      <c r="R242" s="3"/>
      <c r="S242" s="3"/>
      <c r="T242" s="3" t="str">
        <f t="shared" si="26"/>
        <v/>
      </c>
      <c r="U242" s="3" t="str">
        <f t="shared" si="26"/>
        <v/>
      </c>
      <c r="V242" s="3"/>
      <c r="W242" s="3"/>
      <c r="X242" s="3" t="str">
        <f t="shared" si="27"/>
        <v/>
      </c>
      <c r="Y242" s="3" t="str">
        <f t="shared" si="27"/>
        <v/>
      </c>
      <c r="Z242" s="3"/>
      <c r="AA242" s="3"/>
      <c r="AB242" s="3" t="str">
        <f t="shared" si="24"/>
        <v/>
      </c>
      <c r="AC242" s="3" t="str">
        <f t="shared" si="24"/>
        <v/>
      </c>
      <c r="AD242" s="3"/>
      <c r="AE242" s="3"/>
      <c r="AF242" s="3" t="str">
        <f t="shared" si="28"/>
        <v/>
      </c>
      <c r="AG242" s="3" t="str">
        <f t="shared" si="28"/>
        <v/>
      </c>
      <c r="AH242" s="3"/>
    </row>
    <row r="243" spans="1:34" x14ac:dyDescent="0.35">
      <c r="A243" s="11"/>
      <c r="B243" s="2"/>
      <c r="C243" s="13" t="str">
        <f>IFERROR(INDEX('Malta Loop Info'!$B$2:$Z$300,MATCH(I243,'Malta Loop Info'!$A$2:$A$300,0),MATCH($C$2,'Malta Loop Info'!$B$1:$Z$1,0)),"No Match")</f>
        <v>No Match</v>
      </c>
      <c r="D243" s="13" t="str">
        <f>IFERROR(INDEX('Malta Loop Info'!$B$2:$Z$300,MATCH(I243,'Malta Loop Info'!$A$2:$A$300,0),MATCH($D$2,'Malta Loop Info'!$B$1:$Z$1,0)),"No Port Info")</f>
        <v>No Port Info</v>
      </c>
      <c r="E243" s="13" t="str">
        <f t="shared" si="22"/>
        <v>No</v>
      </c>
      <c r="F243" s="13" t="str">
        <f t="shared" si="23"/>
        <v>No Match</v>
      </c>
      <c r="G243" s="13" t="str">
        <f>IFERROR(INDEX('Malta Loop Info'!$B$2:$Z$300,MATCH(I243,'Malta Loop Info'!$A$2:$A$300,0),MATCH($G$2,'Malta Loop Info'!$B$1:$Z$1,0)),"No Cust ID")</f>
        <v>No Cust ID</v>
      </c>
      <c r="H243" s="4"/>
      <c r="I243" s="3"/>
      <c r="J243" s="3"/>
      <c r="K243" s="14"/>
      <c r="L243" s="3"/>
      <c r="M243" s="3"/>
      <c r="N243" s="3"/>
      <c r="O243" s="3"/>
      <c r="P243" s="3" t="str">
        <f t="shared" si="25"/>
        <v/>
      </c>
      <c r="Q243" s="3" t="str">
        <f t="shared" si="25"/>
        <v/>
      </c>
      <c r="R243" s="3"/>
      <c r="S243" s="3"/>
      <c r="T243" s="3" t="str">
        <f t="shared" si="26"/>
        <v/>
      </c>
      <c r="U243" s="3" t="str">
        <f t="shared" si="26"/>
        <v/>
      </c>
      <c r="V243" s="3"/>
      <c r="W243" s="3"/>
      <c r="X243" s="3" t="str">
        <f t="shared" si="27"/>
        <v/>
      </c>
      <c r="Y243" s="3" t="str">
        <f t="shared" si="27"/>
        <v/>
      </c>
      <c r="Z243" s="3"/>
      <c r="AA243" s="3"/>
      <c r="AB243" s="3" t="str">
        <f t="shared" si="24"/>
        <v/>
      </c>
      <c r="AC243" s="3" t="str">
        <f t="shared" si="24"/>
        <v/>
      </c>
      <c r="AD243" s="3"/>
      <c r="AE243" s="3"/>
      <c r="AF243" s="3" t="str">
        <f t="shared" si="28"/>
        <v/>
      </c>
      <c r="AG243" s="3" t="str">
        <f t="shared" si="28"/>
        <v/>
      </c>
      <c r="AH243" s="3"/>
    </row>
    <row r="244" spans="1:34" x14ac:dyDescent="0.35">
      <c r="A244" s="11"/>
      <c r="B244" s="2"/>
      <c r="C244" s="13" t="str">
        <f>IFERROR(INDEX('Malta Loop Info'!$B$2:$Z$300,MATCH(I244,'Malta Loop Info'!$A$2:$A$300,0),MATCH($C$2,'Malta Loop Info'!$B$1:$Z$1,0)),"No Match")</f>
        <v>No Match</v>
      </c>
      <c r="D244" s="13" t="str">
        <f>IFERROR(INDEX('Malta Loop Info'!$B$2:$Z$300,MATCH(I244,'Malta Loop Info'!$A$2:$A$300,0),MATCH($D$2,'Malta Loop Info'!$B$1:$Z$1,0)),"No Port Info")</f>
        <v>No Port Info</v>
      </c>
      <c r="E244" s="13" t="str">
        <f t="shared" si="22"/>
        <v>No</v>
      </c>
      <c r="F244" s="13" t="str">
        <f t="shared" si="23"/>
        <v>No Match</v>
      </c>
      <c r="G244" s="13" t="str">
        <f>IFERROR(INDEX('Malta Loop Info'!$B$2:$Z$300,MATCH(I244,'Malta Loop Info'!$A$2:$A$300,0),MATCH($G$2,'Malta Loop Info'!$B$1:$Z$1,0)),"No Cust ID")</f>
        <v>No Cust ID</v>
      </c>
      <c r="H244" s="4"/>
      <c r="I244" s="3"/>
      <c r="J244" s="3"/>
      <c r="K244" s="14"/>
      <c r="L244" s="3"/>
      <c r="M244" s="3"/>
      <c r="N244" s="3"/>
      <c r="O244" s="3"/>
      <c r="P244" s="3" t="str">
        <f t="shared" si="25"/>
        <v/>
      </c>
      <c r="Q244" s="3" t="str">
        <f t="shared" si="25"/>
        <v/>
      </c>
      <c r="R244" s="3"/>
      <c r="S244" s="3"/>
      <c r="T244" s="3" t="str">
        <f t="shared" si="26"/>
        <v/>
      </c>
      <c r="U244" s="3" t="str">
        <f t="shared" si="26"/>
        <v/>
      </c>
      <c r="V244" s="3"/>
      <c r="W244" s="3"/>
      <c r="X244" s="3" t="str">
        <f t="shared" si="27"/>
        <v/>
      </c>
      <c r="Y244" s="3" t="str">
        <f t="shared" si="27"/>
        <v/>
      </c>
      <c r="Z244" s="3"/>
      <c r="AA244" s="3"/>
      <c r="AB244" s="3" t="str">
        <f t="shared" si="24"/>
        <v/>
      </c>
      <c r="AC244" s="3" t="str">
        <f t="shared" si="24"/>
        <v/>
      </c>
      <c r="AD244" s="3"/>
      <c r="AE244" s="3"/>
      <c r="AF244" s="3" t="str">
        <f t="shared" si="28"/>
        <v/>
      </c>
      <c r="AG244" s="3" t="str">
        <f t="shared" si="28"/>
        <v/>
      </c>
      <c r="AH244" s="3"/>
    </row>
    <row r="245" spans="1:34" x14ac:dyDescent="0.35">
      <c r="A245" s="11"/>
      <c r="B245" s="2"/>
      <c r="C245" s="13" t="str">
        <f>IFERROR(INDEX('Malta Loop Info'!$B$2:$Z$300,MATCH(I245,'Malta Loop Info'!$A$2:$A$300,0),MATCH($C$2,'Malta Loop Info'!$B$1:$Z$1,0)),"No Match")</f>
        <v>No Match</v>
      </c>
      <c r="D245" s="13" t="str">
        <f>IFERROR(INDEX('Malta Loop Info'!$B$2:$Z$300,MATCH(I245,'Malta Loop Info'!$A$2:$A$300,0),MATCH($D$2,'Malta Loop Info'!$B$1:$Z$1,0)),"No Port Info")</f>
        <v>No Port Info</v>
      </c>
      <c r="E245" s="13" t="str">
        <f t="shared" si="22"/>
        <v>No</v>
      </c>
      <c r="F245" s="13" t="str">
        <f t="shared" si="23"/>
        <v>No Match</v>
      </c>
      <c r="G245" s="13" t="str">
        <f>IFERROR(INDEX('Malta Loop Info'!$B$2:$Z$300,MATCH(I245,'Malta Loop Info'!$A$2:$A$300,0),MATCH($G$2,'Malta Loop Info'!$B$1:$Z$1,0)),"No Cust ID")</f>
        <v>No Cust ID</v>
      </c>
      <c r="H245" s="4"/>
      <c r="I245" s="3"/>
      <c r="J245" s="3"/>
      <c r="K245" s="14"/>
      <c r="L245" s="3"/>
      <c r="M245" s="3"/>
      <c r="N245" s="3"/>
      <c r="O245" s="3"/>
      <c r="P245" s="3" t="str">
        <f t="shared" si="25"/>
        <v/>
      </c>
      <c r="Q245" s="3" t="str">
        <f t="shared" si="25"/>
        <v/>
      </c>
      <c r="R245" s="3"/>
      <c r="S245" s="3"/>
      <c r="T245" s="3" t="str">
        <f t="shared" si="26"/>
        <v/>
      </c>
      <c r="U245" s="3" t="str">
        <f t="shared" si="26"/>
        <v/>
      </c>
      <c r="V245" s="3"/>
      <c r="W245" s="3"/>
      <c r="X245" s="3" t="str">
        <f t="shared" si="27"/>
        <v/>
      </c>
      <c r="Y245" s="3" t="str">
        <f t="shared" si="27"/>
        <v/>
      </c>
      <c r="Z245" s="3"/>
      <c r="AA245" s="3"/>
      <c r="AB245" s="3" t="str">
        <f t="shared" si="24"/>
        <v/>
      </c>
      <c r="AC245" s="3" t="str">
        <f t="shared" si="24"/>
        <v/>
      </c>
      <c r="AD245" s="3"/>
      <c r="AE245" s="3"/>
      <c r="AF245" s="3" t="str">
        <f t="shared" si="28"/>
        <v/>
      </c>
      <c r="AG245" s="3" t="str">
        <f t="shared" si="28"/>
        <v/>
      </c>
      <c r="AH245" s="3"/>
    </row>
    <row r="246" spans="1:34" x14ac:dyDescent="0.35">
      <c r="A246" s="11"/>
      <c r="B246" s="2"/>
      <c r="C246" s="13" t="str">
        <f>IFERROR(INDEX('Malta Loop Info'!$B$2:$Z$300,MATCH(I246,'Malta Loop Info'!$A$2:$A$300,0),MATCH($C$2,'Malta Loop Info'!$B$1:$Z$1,0)),"No Match")</f>
        <v>No Match</v>
      </c>
      <c r="D246" s="13" t="str">
        <f>IFERROR(INDEX('Malta Loop Info'!$B$2:$Z$300,MATCH(I246,'Malta Loop Info'!$A$2:$A$300,0),MATCH($D$2,'Malta Loop Info'!$B$1:$Z$1,0)),"No Port Info")</f>
        <v>No Port Info</v>
      </c>
      <c r="E246" s="13" t="str">
        <f t="shared" si="22"/>
        <v>No</v>
      </c>
      <c r="F246" s="13" t="str">
        <f t="shared" si="23"/>
        <v>No Match</v>
      </c>
      <c r="G246" s="13" t="str">
        <f>IFERROR(INDEX('Malta Loop Info'!$B$2:$Z$300,MATCH(I246,'Malta Loop Info'!$A$2:$A$300,0),MATCH($G$2,'Malta Loop Info'!$B$1:$Z$1,0)),"No Cust ID")</f>
        <v>No Cust ID</v>
      </c>
      <c r="H246" s="4"/>
      <c r="I246" s="3"/>
      <c r="J246" s="3"/>
      <c r="K246" s="14"/>
      <c r="L246" s="3"/>
      <c r="M246" s="3"/>
      <c r="N246" s="3"/>
      <c r="O246" s="3"/>
      <c r="P246" s="3" t="str">
        <f t="shared" si="25"/>
        <v/>
      </c>
      <c r="Q246" s="3" t="str">
        <f t="shared" si="25"/>
        <v/>
      </c>
      <c r="R246" s="3"/>
      <c r="S246" s="3"/>
      <c r="T246" s="3" t="str">
        <f t="shared" si="26"/>
        <v/>
      </c>
      <c r="U246" s="3" t="str">
        <f t="shared" si="26"/>
        <v/>
      </c>
      <c r="V246" s="3"/>
      <c r="W246" s="3"/>
      <c r="X246" s="3" t="str">
        <f t="shared" si="27"/>
        <v/>
      </c>
      <c r="Y246" s="3" t="str">
        <f t="shared" si="27"/>
        <v/>
      </c>
      <c r="Z246" s="3"/>
      <c r="AA246" s="3"/>
      <c r="AB246" s="3" t="str">
        <f t="shared" si="24"/>
        <v/>
      </c>
      <c r="AC246" s="3" t="str">
        <f t="shared" si="24"/>
        <v/>
      </c>
      <c r="AD246" s="3"/>
      <c r="AE246" s="3"/>
      <c r="AF246" s="3" t="str">
        <f t="shared" si="28"/>
        <v/>
      </c>
      <c r="AG246" s="3" t="str">
        <f t="shared" si="28"/>
        <v/>
      </c>
      <c r="AH246" s="3"/>
    </row>
    <row r="247" spans="1:34" x14ac:dyDescent="0.35">
      <c r="A247" s="11"/>
      <c r="B247" s="2"/>
      <c r="C247" s="13" t="str">
        <f>IFERROR(INDEX('Malta Loop Info'!$B$2:$Z$300,MATCH(I247,'Malta Loop Info'!$A$2:$A$300,0),MATCH($C$2,'Malta Loop Info'!$B$1:$Z$1,0)),"No Match")</f>
        <v>No Match</v>
      </c>
      <c r="D247" s="13" t="str">
        <f>IFERROR(INDEX('Malta Loop Info'!$B$2:$Z$300,MATCH(I247,'Malta Loop Info'!$A$2:$A$300,0),MATCH($D$2,'Malta Loop Info'!$B$1:$Z$1,0)),"No Port Info")</f>
        <v>No Port Info</v>
      </c>
      <c r="E247" s="13" t="str">
        <f t="shared" si="22"/>
        <v>No</v>
      </c>
      <c r="F247" s="13" t="str">
        <f t="shared" si="23"/>
        <v>No Match</v>
      </c>
      <c r="G247" s="13" t="str">
        <f>IFERROR(INDEX('Malta Loop Info'!$B$2:$Z$300,MATCH(I247,'Malta Loop Info'!$A$2:$A$300,0),MATCH($G$2,'Malta Loop Info'!$B$1:$Z$1,0)),"No Cust ID")</f>
        <v>No Cust ID</v>
      </c>
      <c r="H247" s="4"/>
      <c r="I247" s="3"/>
      <c r="J247" s="3"/>
      <c r="K247" s="14"/>
      <c r="L247" s="3"/>
      <c r="M247" s="3"/>
      <c r="N247" s="3"/>
      <c r="O247" s="3"/>
      <c r="P247" s="3" t="str">
        <f t="shared" si="25"/>
        <v/>
      </c>
      <c r="Q247" s="3" t="str">
        <f t="shared" si="25"/>
        <v/>
      </c>
      <c r="R247" s="3"/>
      <c r="S247" s="3"/>
      <c r="T247" s="3" t="str">
        <f t="shared" si="26"/>
        <v/>
      </c>
      <c r="U247" s="3" t="str">
        <f t="shared" si="26"/>
        <v/>
      </c>
      <c r="V247" s="3"/>
      <c r="W247" s="3"/>
      <c r="X247" s="3" t="str">
        <f t="shared" si="27"/>
        <v/>
      </c>
      <c r="Y247" s="3" t="str">
        <f t="shared" si="27"/>
        <v/>
      </c>
      <c r="Z247" s="3"/>
      <c r="AA247" s="3"/>
      <c r="AB247" s="3" t="str">
        <f t="shared" si="24"/>
        <v/>
      </c>
      <c r="AC247" s="3" t="str">
        <f t="shared" si="24"/>
        <v/>
      </c>
      <c r="AD247" s="3"/>
      <c r="AE247" s="3"/>
      <c r="AF247" s="3" t="str">
        <f t="shared" si="28"/>
        <v/>
      </c>
      <c r="AG247" s="3" t="str">
        <f t="shared" si="28"/>
        <v/>
      </c>
      <c r="AH247" s="3"/>
    </row>
    <row r="248" spans="1:34" x14ac:dyDescent="0.35">
      <c r="A248" s="11"/>
      <c r="B248" s="2"/>
      <c r="C248" s="13" t="str">
        <f>IFERROR(INDEX('Malta Loop Info'!$B$2:$Z$300,MATCH(I248,'Malta Loop Info'!$A$2:$A$300,0),MATCH($C$2,'Malta Loop Info'!$B$1:$Z$1,0)),"No Match")</f>
        <v>No Match</v>
      </c>
      <c r="D248" s="13" t="str">
        <f>IFERROR(INDEX('Malta Loop Info'!$B$2:$Z$300,MATCH(I248,'Malta Loop Info'!$A$2:$A$300,0),MATCH($D$2,'Malta Loop Info'!$B$1:$Z$1,0)),"No Port Info")</f>
        <v>No Port Info</v>
      </c>
      <c r="E248" s="13" t="str">
        <f t="shared" si="22"/>
        <v>No</v>
      </c>
      <c r="F248" s="13" t="str">
        <f t="shared" si="23"/>
        <v>No Match</v>
      </c>
      <c r="G248" s="13" t="str">
        <f>IFERROR(INDEX('Malta Loop Info'!$B$2:$Z$300,MATCH(I248,'Malta Loop Info'!$A$2:$A$300,0),MATCH($G$2,'Malta Loop Info'!$B$1:$Z$1,0)),"No Cust ID")</f>
        <v>No Cust ID</v>
      </c>
      <c r="H248" s="4"/>
      <c r="I248" s="3"/>
      <c r="J248" s="3"/>
      <c r="K248" s="14"/>
      <c r="L248" s="3"/>
      <c r="M248" s="3"/>
      <c r="N248" s="3"/>
      <c r="O248" s="3"/>
      <c r="P248" s="3" t="str">
        <f t="shared" si="25"/>
        <v/>
      </c>
      <c r="Q248" s="3" t="str">
        <f t="shared" si="25"/>
        <v/>
      </c>
      <c r="R248" s="3"/>
      <c r="S248" s="3"/>
      <c r="T248" s="3" t="str">
        <f t="shared" si="26"/>
        <v/>
      </c>
      <c r="U248" s="3" t="str">
        <f t="shared" si="26"/>
        <v/>
      </c>
      <c r="V248" s="3"/>
      <c r="W248" s="3"/>
      <c r="X248" s="3" t="str">
        <f t="shared" si="27"/>
        <v/>
      </c>
      <c r="Y248" s="3" t="str">
        <f t="shared" si="27"/>
        <v/>
      </c>
      <c r="Z248" s="3"/>
      <c r="AA248" s="3"/>
      <c r="AB248" s="3" t="str">
        <f t="shared" si="24"/>
        <v/>
      </c>
      <c r="AC248" s="3" t="str">
        <f t="shared" si="24"/>
        <v/>
      </c>
      <c r="AD248" s="3"/>
      <c r="AE248" s="3"/>
      <c r="AF248" s="3" t="str">
        <f t="shared" si="28"/>
        <v/>
      </c>
      <c r="AG248" s="3" t="str">
        <f t="shared" si="28"/>
        <v/>
      </c>
      <c r="AH248" s="3"/>
    </row>
    <row r="249" spans="1:34" x14ac:dyDescent="0.35">
      <c r="A249" s="11"/>
      <c r="B249" s="2"/>
      <c r="C249" s="13" t="str">
        <f>IFERROR(INDEX('Malta Loop Info'!$B$2:$Z$300,MATCH(I249,'Malta Loop Info'!$A$2:$A$300,0),MATCH($C$2,'Malta Loop Info'!$B$1:$Z$1,0)),"No Match")</f>
        <v>No Match</v>
      </c>
      <c r="D249" s="13" t="str">
        <f>IFERROR(INDEX('Malta Loop Info'!$B$2:$Z$300,MATCH(I249,'Malta Loop Info'!$A$2:$A$300,0),MATCH($D$2,'Malta Loop Info'!$B$1:$Z$1,0)),"No Port Info")</f>
        <v>No Port Info</v>
      </c>
      <c r="E249" s="13" t="str">
        <f t="shared" si="22"/>
        <v>No</v>
      </c>
      <c r="F249" s="13" t="str">
        <f t="shared" si="23"/>
        <v>No Match</v>
      </c>
      <c r="G249" s="13" t="str">
        <f>IFERROR(INDEX('Malta Loop Info'!$B$2:$Z$300,MATCH(I249,'Malta Loop Info'!$A$2:$A$300,0),MATCH($G$2,'Malta Loop Info'!$B$1:$Z$1,0)),"No Cust ID")</f>
        <v>No Cust ID</v>
      </c>
      <c r="H249" s="4"/>
      <c r="I249" s="3"/>
      <c r="J249" s="3"/>
      <c r="K249" s="14"/>
      <c r="L249" s="3"/>
      <c r="M249" s="3"/>
      <c r="N249" s="3"/>
      <c r="O249" s="3"/>
      <c r="P249" s="3" t="str">
        <f t="shared" si="25"/>
        <v/>
      </c>
      <c r="Q249" s="3" t="str">
        <f t="shared" si="25"/>
        <v/>
      </c>
      <c r="R249" s="3"/>
      <c r="S249" s="3"/>
      <c r="T249" s="3" t="str">
        <f t="shared" si="26"/>
        <v/>
      </c>
      <c r="U249" s="3" t="str">
        <f t="shared" si="26"/>
        <v/>
      </c>
      <c r="V249" s="3"/>
      <c r="W249" s="3"/>
      <c r="X249" s="3" t="str">
        <f t="shared" si="27"/>
        <v/>
      </c>
      <c r="Y249" s="3" t="str">
        <f t="shared" si="27"/>
        <v/>
      </c>
      <c r="Z249" s="3"/>
      <c r="AA249" s="3"/>
      <c r="AB249" s="3" t="str">
        <f t="shared" si="24"/>
        <v/>
      </c>
      <c r="AC249" s="3" t="str">
        <f t="shared" si="24"/>
        <v/>
      </c>
      <c r="AD249" s="3"/>
      <c r="AE249" s="3"/>
      <c r="AF249" s="3" t="str">
        <f t="shared" si="28"/>
        <v/>
      </c>
      <c r="AG249" s="3" t="str">
        <f t="shared" si="28"/>
        <v/>
      </c>
      <c r="AH249" s="3"/>
    </row>
    <row r="250" spans="1:34" x14ac:dyDescent="0.35">
      <c r="A250" s="11"/>
      <c r="B250" s="2"/>
      <c r="C250" s="13" t="str">
        <f>IFERROR(INDEX('Malta Loop Info'!$B$2:$Z$300,MATCH(I250,'Malta Loop Info'!$A$2:$A$300,0),MATCH($C$2,'Malta Loop Info'!$B$1:$Z$1,0)),"No Match")</f>
        <v>No Match</v>
      </c>
      <c r="D250" s="13" t="str">
        <f>IFERROR(INDEX('Malta Loop Info'!$B$2:$Z$300,MATCH(I250,'Malta Loop Info'!$A$2:$A$300,0),MATCH($D$2,'Malta Loop Info'!$B$1:$Z$1,0)),"No Port Info")</f>
        <v>No Port Info</v>
      </c>
      <c r="E250" s="13" t="str">
        <f t="shared" si="22"/>
        <v>No</v>
      </c>
      <c r="F250" s="13" t="str">
        <f t="shared" si="23"/>
        <v>No Match</v>
      </c>
      <c r="G250" s="13" t="str">
        <f>IFERROR(INDEX('Malta Loop Info'!$B$2:$Z$300,MATCH(I250,'Malta Loop Info'!$A$2:$A$300,0),MATCH($G$2,'Malta Loop Info'!$B$1:$Z$1,0)),"No Cust ID")</f>
        <v>No Cust ID</v>
      </c>
      <c r="H250" s="4"/>
      <c r="I250" s="3"/>
      <c r="J250" s="3"/>
      <c r="K250" s="14"/>
      <c r="L250" s="3"/>
      <c r="M250" s="3"/>
      <c r="N250" s="3"/>
      <c r="O250" s="3"/>
      <c r="P250" s="3" t="str">
        <f t="shared" si="25"/>
        <v/>
      </c>
      <c r="Q250" s="3" t="str">
        <f t="shared" si="25"/>
        <v/>
      </c>
      <c r="R250" s="3"/>
      <c r="S250" s="3"/>
      <c r="T250" s="3" t="str">
        <f t="shared" si="26"/>
        <v/>
      </c>
      <c r="U250" s="3" t="str">
        <f t="shared" si="26"/>
        <v/>
      </c>
      <c r="V250" s="3"/>
      <c r="W250" s="3"/>
      <c r="X250" s="3" t="str">
        <f t="shared" si="27"/>
        <v/>
      </c>
      <c r="Y250" s="3" t="str">
        <f t="shared" si="27"/>
        <v/>
      </c>
      <c r="Z250" s="3"/>
      <c r="AA250" s="3"/>
      <c r="AB250" s="3" t="str">
        <f t="shared" si="24"/>
        <v/>
      </c>
      <c r="AC250" s="3" t="str">
        <f t="shared" si="24"/>
        <v/>
      </c>
      <c r="AD250" s="3"/>
      <c r="AE250" s="3"/>
      <c r="AF250" s="3" t="str">
        <f t="shared" si="28"/>
        <v/>
      </c>
      <c r="AG250" s="3" t="str">
        <f t="shared" si="28"/>
        <v/>
      </c>
      <c r="AH250" s="3"/>
    </row>
    <row r="251" spans="1:34" x14ac:dyDescent="0.35">
      <c r="A251" s="11"/>
      <c r="B251" s="2"/>
      <c r="C251" s="13" t="str">
        <f>IFERROR(INDEX('Malta Loop Info'!$B$2:$Z$300,MATCH(I251,'Malta Loop Info'!$A$2:$A$300,0),MATCH($C$2,'Malta Loop Info'!$B$1:$Z$1,0)),"No Match")</f>
        <v>No Match</v>
      </c>
      <c r="D251" s="13" t="str">
        <f>IFERROR(INDEX('Malta Loop Info'!$B$2:$Z$300,MATCH(I251,'Malta Loop Info'!$A$2:$A$300,0),MATCH($D$2,'Malta Loop Info'!$B$1:$Z$1,0)),"No Port Info")</f>
        <v>No Port Info</v>
      </c>
      <c r="E251" s="13" t="str">
        <f t="shared" si="22"/>
        <v>No</v>
      </c>
      <c r="F251" s="13" t="str">
        <f t="shared" si="23"/>
        <v>No Match</v>
      </c>
      <c r="G251" s="13" t="str">
        <f>IFERROR(INDEX('Malta Loop Info'!$B$2:$Z$300,MATCH(I251,'Malta Loop Info'!$A$2:$A$300,0),MATCH($G$2,'Malta Loop Info'!$B$1:$Z$1,0)),"No Cust ID")</f>
        <v>No Cust ID</v>
      </c>
      <c r="H251" s="4"/>
      <c r="I251" s="3"/>
      <c r="J251" s="3"/>
      <c r="K251" s="14"/>
      <c r="L251" s="3"/>
      <c r="M251" s="3"/>
      <c r="N251" s="3"/>
      <c r="O251" s="3"/>
      <c r="P251" s="3" t="str">
        <f t="shared" si="25"/>
        <v/>
      </c>
      <c r="Q251" s="3" t="str">
        <f t="shared" si="25"/>
        <v/>
      </c>
      <c r="R251" s="3"/>
      <c r="S251" s="3"/>
      <c r="T251" s="3" t="str">
        <f t="shared" si="26"/>
        <v/>
      </c>
      <c r="U251" s="3" t="str">
        <f t="shared" si="26"/>
        <v/>
      </c>
      <c r="V251" s="3"/>
      <c r="W251" s="3"/>
      <c r="X251" s="3" t="str">
        <f t="shared" si="27"/>
        <v/>
      </c>
      <c r="Y251" s="3" t="str">
        <f t="shared" si="27"/>
        <v/>
      </c>
      <c r="Z251" s="3"/>
      <c r="AA251" s="3"/>
      <c r="AB251" s="3" t="str">
        <f t="shared" si="24"/>
        <v/>
      </c>
      <c r="AC251" s="3" t="str">
        <f t="shared" si="24"/>
        <v/>
      </c>
      <c r="AD251" s="3"/>
      <c r="AE251" s="3"/>
      <c r="AF251" s="3" t="str">
        <f t="shared" si="28"/>
        <v/>
      </c>
      <c r="AG251" s="3" t="str">
        <f t="shared" si="28"/>
        <v/>
      </c>
      <c r="AH251" s="3"/>
    </row>
    <row r="252" spans="1:34" x14ac:dyDescent="0.35">
      <c r="A252" s="11"/>
      <c r="B252" s="2"/>
      <c r="C252" s="13" t="str">
        <f>IFERROR(INDEX('Malta Loop Info'!$B$2:$Z$300,MATCH(I252,'Malta Loop Info'!$A$2:$A$300,0),MATCH($C$2,'Malta Loop Info'!$B$1:$Z$1,0)),"No Match")</f>
        <v>No Match</v>
      </c>
      <c r="D252" s="13" t="str">
        <f>IFERROR(INDEX('Malta Loop Info'!$B$2:$Z$300,MATCH(I252,'Malta Loop Info'!$A$2:$A$300,0),MATCH($D$2,'Malta Loop Info'!$B$1:$Z$1,0)),"No Port Info")</f>
        <v>No Port Info</v>
      </c>
      <c r="E252" s="13" t="str">
        <f t="shared" si="22"/>
        <v>No</v>
      </c>
      <c r="F252" s="13" t="str">
        <f t="shared" si="23"/>
        <v>No Match</v>
      </c>
      <c r="G252" s="13" t="str">
        <f>IFERROR(INDEX('Malta Loop Info'!$B$2:$Z$300,MATCH(I252,'Malta Loop Info'!$A$2:$A$300,0),MATCH($G$2,'Malta Loop Info'!$B$1:$Z$1,0)),"No Cust ID")</f>
        <v>No Cust ID</v>
      </c>
      <c r="H252" s="4"/>
      <c r="I252" s="3"/>
      <c r="J252" s="3"/>
      <c r="K252" s="14"/>
      <c r="L252" s="3"/>
      <c r="M252" s="3"/>
      <c r="N252" s="3"/>
      <c r="O252" s="3"/>
      <c r="P252" s="3" t="str">
        <f t="shared" si="25"/>
        <v/>
      </c>
      <c r="Q252" s="3" t="str">
        <f t="shared" si="25"/>
        <v/>
      </c>
      <c r="R252" s="3"/>
      <c r="S252" s="3"/>
      <c r="T252" s="3" t="str">
        <f t="shared" si="26"/>
        <v/>
      </c>
      <c r="U252" s="3" t="str">
        <f t="shared" si="26"/>
        <v/>
      </c>
      <c r="V252" s="3"/>
      <c r="W252" s="3"/>
      <c r="X252" s="3" t="str">
        <f t="shared" si="27"/>
        <v/>
      </c>
      <c r="Y252" s="3" t="str">
        <f t="shared" si="27"/>
        <v/>
      </c>
      <c r="Z252" s="3"/>
      <c r="AA252" s="3"/>
      <c r="AB252" s="3" t="str">
        <f t="shared" si="24"/>
        <v/>
      </c>
      <c r="AC252" s="3" t="str">
        <f t="shared" si="24"/>
        <v/>
      </c>
      <c r="AD252" s="3"/>
      <c r="AE252" s="3"/>
      <c r="AF252" s="3" t="str">
        <f t="shared" si="28"/>
        <v/>
      </c>
      <c r="AG252" s="3" t="str">
        <f t="shared" si="28"/>
        <v/>
      </c>
      <c r="AH252" s="3"/>
    </row>
    <row r="253" spans="1:34" x14ac:dyDescent="0.35">
      <c r="A253" s="11"/>
      <c r="B253" s="2"/>
      <c r="C253" s="13" t="str">
        <f>IFERROR(INDEX('Malta Loop Info'!$B$2:$Z$300,MATCH(I253,'Malta Loop Info'!$A$2:$A$300,0),MATCH($C$2,'Malta Loop Info'!$B$1:$Z$1,0)),"No Match")</f>
        <v>No Match</v>
      </c>
      <c r="D253" s="13" t="str">
        <f>IFERROR(INDEX('Malta Loop Info'!$B$2:$Z$300,MATCH(I253,'Malta Loop Info'!$A$2:$A$300,0),MATCH($D$2,'Malta Loop Info'!$B$1:$Z$1,0)),"No Port Info")</f>
        <v>No Port Info</v>
      </c>
      <c r="E253" s="13" t="str">
        <f t="shared" si="22"/>
        <v>No</v>
      </c>
      <c r="F253" s="13" t="str">
        <f t="shared" si="23"/>
        <v>No Match</v>
      </c>
      <c r="G253" s="13" t="str">
        <f>IFERROR(INDEX('Malta Loop Info'!$B$2:$Z$300,MATCH(I253,'Malta Loop Info'!$A$2:$A$300,0),MATCH($G$2,'Malta Loop Info'!$B$1:$Z$1,0)),"No Cust ID")</f>
        <v>No Cust ID</v>
      </c>
      <c r="H253" s="4"/>
      <c r="I253" s="3"/>
      <c r="J253" s="3"/>
      <c r="K253" s="14"/>
      <c r="L253" s="3"/>
      <c r="M253" s="3"/>
      <c r="N253" s="3"/>
      <c r="O253" s="3"/>
      <c r="P253" s="3" t="str">
        <f t="shared" si="25"/>
        <v/>
      </c>
      <c r="Q253" s="3" t="str">
        <f t="shared" si="25"/>
        <v/>
      </c>
      <c r="R253" s="3"/>
      <c r="S253" s="3"/>
      <c r="T253" s="3" t="str">
        <f t="shared" si="26"/>
        <v/>
      </c>
      <c r="U253" s="3" t="str">
        <f t="shared" si="26"/>
        <v/>
      </c>
      <c r="V253" s="3"/>
      <c r="W253" s="3"/>
      <c r="X253" s="3" t="str">
        <f t="shared" si="27"/>
        <v/>
      </c>
      <c r="Y253" s="3" t="str">
        <f t="shared" si="27"/>
        <v/>
      </c>
      <c r="Z253" s="3"/>
      <c r="AA253" s="3"/>
      <c r="AB253" s="3" t="str">
        <f t="shared" si="24"/>
        <v/>
      </c>
      <c r="AC253" s="3" t="str">
        <f t="shared" si="24"/>
        <v/>
      </c>
      <c r="AD253" s="3"/>
      <c r="AE253" s="3"/>
      <c r="AF253" s="3" t="str">
        <f t="shared" si="28"/>
        <v/>
      </c>
      <c r="AG253" s="3" t="str">
        <f t="shared" si="28"/>
        <v/>
      </c>
      <c r="AH253" s="3"/>
    </row>
    <row r="254" spans="1:34" x14ac:dyDescent="0.35">
      <c r="A254" s="11"/>
      <c r="B254" s="2"/>
      <c r="C254" s="13" t="str">
        <f>IFERROR(INDEX('Malta Loop Info'!$B$2:$Z$300,MATCH(I254,'Malta Loop Info'!$A$2:$A$300,0),MATCH($C$2,'Malta Loop Info'!$B$1:$Z$1,0)),"No Match")</f>
        <v>No Match</v>
      </c>
      <c r="D254" s="13" t="str">
        <f>IFERROR(INDEX('Malta Loop Info'!$B$2:$Z$300,MATCH(I254,'Malta Loop Info'!$A$2:$A$300,0),MATCH($D$2,'Malta Loop Info'!$B$1:$Z$1,0)),"No Port Info")</f>
        <v>No Port Info</v>
      </c>
      <c r="E254" s="13" t="str">
        <f t="shared" si="22"/>
        <v>No</v>
      </c>
      <c r="F254" s="13" t="str">
        <f t="shared" si="23"/>
        <v>No Match</v>
      </c>
      <c r="G254" s="13" t="str">
        <f>IFERROR(INDEX('Malta Loop Info'!$B$2:$Z$300,MATCH(I254,'Malta Loop Info'!$A$2:$A$300,0),MATCH($G$2,'Malta Loop Info'!$B$1:$Z$1,0)),"No Cust ID")</f>
        <v>No Cust ID</v>
      </c>
      <c r="H254" s="4"/>
      <c r="I254" s="3"/>
      <c r="J254" s="3"/>
      <c r="K254" s="14"/>
      <c r="L254" s="3"/>
      <c r="M254" s="3"/>
      <c r="N254" s="3"/>
      <c r="O254" s="3"/>
      <c r="P254" s="3" t="str">
        <f t="shared" si="25"/>
        <v/>
      </c>
      <c r="Q254" s="3" t="str">
        <f t="shared" si="25"/>
        <v/>
      </c>
      <c r="R254" s="3"/>
      <c r="S254" s="3"/>
      <c r="T254" s="3" t="str">
        <f t="shared" si="26"/>
        <v/>
      </c>
      <c r="U254" s="3" t="str">
        <f t="shared" si="26"/>
        <v/>
      </c>
      <c r="V254" s="3"/>
      <c r="W254" s="3"/>
      <c r="X254" s="3" t="str">
        <f t="shared" si="27"/>
        <v/>
      </c>
      <c r="Y254" s="3" t="str">
        <f t="shared" si="27"/>
        <v/>
      </c>
      <c r="Z254" s="3"/>
      <c r="AA254" s="3"/>
      <c r="AB254" s="3" t="str">
        <f t="shared" si="24"/>
        <v/>
      </c>
      <c r="AC254" s="3" t="str">
        <f t="shared" si="24"/>
        <v/>
      </c>
      <c r="AD254" s="3"/>
      <c r="AE254" s="3"/>
      <c r="AF254" s="3" t="str">
        <f t="shared" si="28"/>
        <v/>
      </c>
      <c r="AG254" s="3" t="str">
        <f t="shared" si="28"/>
        <v/>
      </c>
      <c r="AH254" s="3"/>
    </row>
    <row r="255" spans="1:34" x14ac:dyDescent="0.35">
      <c r="A255" s="11"/>
      <c r="B255" s="2"/>
      <c r="C255" s="13" t="str">
        <f>IFERROR(INDEX('Malta Loop Info'!$B$2:$Z$300,MATCH(I255,'Malta Loop Info'!$A$2:$A$300,0),MATCH($C$2,'Malta Loop Info'!$B$1:$Z$1,0)),"No Match")</f>
        <v>No Match</v>
      </c>
      <c r="D255" s="13" t="str">
        <f>IFERROR(INDEX('Malta Loop Info'!$B$2:$Z$300,MATCH(I255,'Malta Loop Info'!$A$2:$A$300,0),MATCH($D$2,'Malta Loop Info'!$B$1:$Z$1,0)),"No Port Info")</f>
        <v>No Port Info</v>
      </c>
      <c r="E255" s="13" t="str">
        <f t="shared" si="22"/>
        <v>No</v>
      </c>
      <c r="F255" s="13" t="str">
        <f t="shared" si="23"/>
        <v>No Match</v>
      </c>
      <c r="G255" s="13" t="str">
        <f>IFERROR(INDEX('Malta Loop Info'!$B$2:$Z$300,MATCH(I255,'Malta Loop Info'!$A$2:$A$300,0),MATCH($G$2,'Malta Loop Info'!$B$1:$Z$1,0)),"No Cust ID")</f>
        <v>No Cust ID</v>
      </c>
      <c r="H255" s="4"/>
      <c r="I255" s="3"/>
      <c r="J255" s="3"/>
      <c r="K255" s="14"/>
      <c r="L255" s="3"/>
      <c r="M255" s="3"/>
      <c r="N255" s="3"/>
      <c r="O255" s="3"/>
      <c r="P255" s="3" t="str">
        <f t="shared" si="25"/>
        <v/>
      </c>
      <c r="Q255" s="3" t="str">
        <f t="shared" si="25"/>
        <v/>
      </c>
      <c r="R255" s="3"/>
      <c r="S255" s="3"/>
      <c r="T255" s="3" t="str">
        <f t="shared" si="26"/>
        <v/>
      </c>
      <c r="U255" s="3" t="str">
        <f t="shared" si="26"/>
        <v/>
      </c>
      <c r="V255" s="3"/>
      <c r="W255" s="3"/>
      <c r="X255" s="3" t="str">
        <f t="shared" si="27"/>
        <v/>
      </c>
      <c r="Y255" s="3" t="str">
        <f t="shared" si="27"/>
        <v/>
      </c>
      <c r="Z255" s="3"/>
      <c r="AA255" s="3"/>
      <c r="AB255" s="3" t="str">
        <f t="shared" si="24"/>
        <v/>
      </c>
      <c r="AC255" s="3" t="str">
        <f t="shared" si="24"/>
        <v/>
      </c>
      <c r="AD255" s="3"/>
      <c r="AE255" s="3"/>
      <c r="AF255" s="3" t="str">
        <f t="shared" si="28"/>
        <v/>
      </c>
      <c r="AG255" s="3" t="str">
        <f t="shared" si="28"/>
        <v/>
      </c>
      <c r="AH255" s="3"/>
    </row>
    <row r="256" spans="1:34" x14ac:dyDescent="0.35">
      <c r="A256" s="11"/>
      <c r="B256" s="2"/>
      <c r="C256" s="13" t="str">
        <f>IFERROR(INDEX('Malta Loop Info'!$B$2:$Z$300,MATCH(I256,'Malta Loop Info'!$A$2:$A$300,0),MATCH($C$2,'Malta Loop Info'!$B$1:$Z$1,0)),"No Match")</f>
        <v>No Match</v>
      </c>
      <c r="D256" s="13" t="str">
        <f>IFERROR(INDEX('Malta Loop Info'!$B$2:$Z$300,MATCH(I256,'Malta Loop Info'!$A$2:$A$300,0),MATCH($D$2,'Malta Loop Info'!$B$1:$Z$1,0)),"No Port Info")</f>
        <v>No Port Info</v>
      </c>
      <c r="E256" s="13" t="str">
        <f t="shared" si="22"/>
        <v>No</v>
      </c>
      <c r="F256" s="13" t="str">
        <f t="shared" si="23"/>
        <v>No Match</v>
      </c>
      <c r="G256" s="13" t="str">
        <f>IFERROR(INDEX('Malta Loop Info'!$B$2:$Z$300,MATCH(I256,'Malta Loop Info'!$A$2:$A$300,0),MATCH($G$2,'Malta Loop Info'!$B$1:$Z$1,0)),"No Cust ID")</f>
        <v>No Cust ID</v>
      </c>
      <c r="H256" s="4"/>
      <c r="I256" s="3"/>
      <c r="J256" s="3"/>
      <c r="K256" s="14"/>
      <c r="L256" s="3"/>
      <c r="M256" s="3"/>
      <c r="N256" s="3"/>
      <c r="O256" s="3"/>
      <c r="P256" s="3" t="str">
        <f t="shared" si="25"/>
        <v/>
      </c>
      <c r="Q256" s="3" t="str">
        <f t="shared" si="25"/>
        <v/>
      </c>
      <c r="R256" s="3"/>
      <c r="S256" s="3"/>
      <c r="T256" s="3" t="str">
        <f t="shared" si="26"/>
        <v/>
      </c>
      <c r="U256" s="3" t="str">
        <f t="shared" si="26"/>
        <v/>
      </c>
      <c r="V256" s="3"/>
      <c r="W256" s="3"/>
      <c r="X256" s="3" t="str">
        <f t="shared" si="27"/>
        <v/>
      </c>
      <c r="Y256" s="3" t="str">
        <f t="shared" si="27"/>
        <v/>
      </c>
      <c r="Z256" s="3"/>
      <c r="AA256" s="3"/>
      <c r="AB256" s="3" t="str">
        <f t="shared" si="24"/>
        <v/>
      </c>
      <c r="AC256" s="3" t="str">
        <f t="shared" si="24"/>
        <v/>
      </c>
      <c r="AD256" s="3"/>
      <c r="AE256" s="3"/>
      <c r="AF256" s="3" t="str">
        <f t="shared" si="28"/>
        <v/>
      </c>
      <c r="AG256" s="3" t="str">
        <f t="shared" si="28"/>
        <v/>
      </c>
      <c r="AH256" s="3"/>
    </row>
    <row r="257" spans="1:34" x14ac:dyDescent="0.35">
      <c r="A257" s="11"/>
      <c r="B257" s="2"/>
      <c r="C257" s="13" t="str">
        <f>IFERROR(INDEX('Malta Loop Info'!$B$2:$Z$300,MATCH(I257,'Malta Loop Info'!$A$2:$A$300,0),MATCH($C$2,'Malta Loop Info'!$B$1:$Z$1,0)),"No Match")</f>
        <v>No Match</v>
      </c>
      <c r="D257" s="13" t="str">
        <f>IFERROR(INDEX('Malta Loop Info'!$B$2:$Z$300,MATCH(I257,'Malta Loop Info'!$A$2:$A$300,0),MATCH($D$2,'Malta Loop Info'!$B$1:$Z$1,0)),"No Port Info")</f>
        <v>No Port Info</v>
      </c>
      <c r="E257" s="13" t="str">
        <f t="shared" si="22"/>
        <v>No</v>
      </c>
      <c r="F257" s="13" t="str">
        <f t="shared" si="23"/>
        <v>No Match</v>
      </c>
      <c r="G257" s="13" t="str">
        <f>IFERROR(INDEX('Malta Loop Info'!$B$2:$Z$300,MATCH(I257,'Malta Loop Info'!$A$2:$A$300,0),MATCH($G$2,'Malta Loop Info'!$B$1:$Z$1,0)),"No Cust ID")</f>
        <v>No Cust ID</v>
      </c>
      <c r="H257" s="4"/>
      <c r="I257" s="3"/>
      <c r="J257" s="3"/>
      <c r="K257" s="14"/>
      <c r="L257" s="3"/>
      <c r="M257" s="3"/>
      <c r="N257" s="3"/>
      <c r="O257" s="3"/>
      <c r="P257" s="3" t="str">
        <f t="shared" si="25"/>
        <v/>
      </c>
      <c r="Q257" s="3" t="str">
        <f t="shared" si="25"/>
        <v/>
      </c>
      <c r="R257" s="3"/>
      <c r="S257" s="3"/>
      <c r="T257" s="3" t="str">
        <f t="shared" si="26"/>
        <v/>
      </c>
      <c r="U257" s="3" t="str">
        <f t="shared" si="26"/>
        <v/>
      </c>
      <c r="V257" s="3"/>
      <c r="W257" s="3"/>
      <c r="X257" s="3" t="str">
        <f t="shared" si="27"/>
        <v/>
      </c>
      <c r="Y257" s="3" t="str">
        <f t="shared" si="27"/>
        <v/>
      </c>
      <c r="Z257" s="3"/>
      <c r="AA257" s="3"/>
      <c r="AB257" s="3" t="str">
        <f t="shared" si="24"/>
        <v/>
      </c>
      <c r="AC257" s="3" t="str">
        <f t="shared" si="24"/>
        <v/>
      </c>
      <c r="AD257" s="3"/>
      <c r="AE257" s="3"/>
      <c r="AF257" s="3" t="str">
        <f t="shared" si="28"/>
        <v/>
      </c>
      <c r="AG257" s="3" t="str">
        <f t="shared" si="28"/>
        <v/>
      </c>
      <c r="AH257" s="3"/>
    </row>
    <row r="258" spans="1:34" x14ac:dyDescent="0.35">
      <c r="A258" s="11"/>
      <c r="B258" s="2"/>
      <c r="C258" s="13" t="str">
        <f>IFERROR(INDEX('Malta Loop Info'!$B$2:$Z$300,MATCH(I258,'Malta Loop Info'!$A$2:$A$300,0),MATCH($C$2,'Malta Loop Info'!$B$1:$Z$1,0)),"No Match")</f>
        <v>No Match</v>
      </c>
      <c r="D258" s="13" t="str">
        <f>IFERROR(INDEX('Malta Loop Info'!$B$2:$Z$300,MATCH(I258,'Malta Loop Info'!$A$2:$A$300,0),MATCH($D$2,'Malta Loop Info'!$B$1:$Z$1,0)),"No Port Info")</f>
        <v>No Port Info</v>
      </c>
      <c r="E258" s="13" t="str">
        <f t="shared" si="22"/>
        <v>No</v>
      </c>
      <c r="F258" s="13" t="str">
        <f t="shared" si="23"/>
        <v>No Match</v>
      </c>
      <c r="G258" s="13" t="str">
        <f>IFERROR(INDEX('Malta Loop Info'!$B$2:$Z$300,MATCH(I258,'Malta Loop Info'!$A$2:$A$300,0),MATCH($G$2,'Malta Loop Info'!$B$1:$Z$1,0)),"No Cust ID")</f>
        <v>No Cust ID</v>
      </c>
      <c r="H258" s="4"/>
      <c r="I258" s="3"/>
      <c r="J258" s="3"/>
      <c r="K258" s="14"/>
      <c r="L258" s="3"/>
      <c r="M258" s="3"/>
      <c r="N258" s="3"/>
      <c r="O258" s="3"/>
      <c r="P258" s="3" t="str">
        <f t="shared" si="25"/>
        <v/>
      </c>
      <c r="Q258" s="3" t="str">
        <f t="shared" si="25"/>
        <v/>
      </c>
      <c r="R258" s="3"/>
      <c r="S258" s="3"/>
      <c r="T258" s="3" t="str">
        <f t="shared" si="26"/>
        <v/>
      </c>
      <c r="U258" s="3" t="str">
        <f t="shared" si="26"/>
        <v/>
      </c>
      <c r="V258" s="3"/>
      <c r="W258" s="3"/>
      <c r="X258" s="3" t="str">
        <f t="shared" si="27"/>
        <v/>
      </c>
      <c r="Y258" s="3" t="str">
        <f t="shared" si="27"/>
        <v/>
      </c>
      <c r="Z258" s="3"/>
      <c r="AA258" s="3"/>
      <c r="AB258" s="3" t="str">
        <f t="shared" si="24"/>
        <v/>
      </c>
      <c r="AC258" s="3" t="str">
        <f t="shared" si="24"/>
        <v/>
      </c>
      <c r="AD258" s="3"/>
      <c r="AE258" s="3"/>
      <c r="AF258" s="3" t="str">
        <f t="shared" si="28"/>
        <v/>
      </c>
      <c r="AG258" s="3" t="str">
        <f t="shared" si="28"/>
        <v/>
      </c>
      <c r="AH258" s="3"/>
    </row>
    <row r="259" spans="1:34" x14ac:dyDescent="0.35">
      <c r="A259" s="11"/>
      <c r="B259" s="2"/>
      <c r="C259" s="13" t="str">
        <f>IFERROR(INDEX('Malta Loop Info'!$B$2:$Z$300,MATCH(I259,'Malta Loop Info'!$A$2:$A$300,0),MATCH($C$2,'Malta Loop Info'!$B$1:$Z$1,0)),"No Match")</f>
        <v>No Match</v>
      </c>
      <c r="D259" s="13" t="str">
        <f>IFERROR(INDEX('Malta Loop Info'!$B$2:$Z$300,MATCH(I259,'Malta Loop Info'!$A$2:$A$300,0),MATCH($D$2,'Malta Loop Info'!$B$1:$Z$1,0)),"No Port Info")</f>
        <v>No Port Info</v>
      </c>
      <c r="E259" s="13" t="str">
        <f t="shared" si="22"/>
        <v>No</v>
      </c>
      <c r="F259" s="13" t="str">
        <f t="shared" si="23"/>
        <v>No Match</v>
      </c>
      <c r="G259" s="13" t="str">
        <f>IFERROR(INDEX('Malta Loop Info'!$B$2:$Z$300,MATCH(I259,'Malta Loop Info'!$A$2:$A$300,0),MATCH($G$2,'Malta Loop Info'!$B$1:$Z$1,0)),"No Cust ID")</f>
        <v>No Cust ID</v>
      </c>
      <c r="H259" s="4"/>
      <c r="I259" s="3"/>
      <c r="J259" s="3"/>
      <c r="K259" s="14"/>
      <c r="L259" s="3"/>
      <c r="M259" s="3"/>
      <c r="N259" s="3"/>
      <c r="O259" s="3"/>
      <c r="P259" s="3" t="str">
        <f t="shared" si="25"/>
        <v/>
      </c>
      <c r="Q259" s="3" t="str">
        <f t="shared" si="25"/>
        <v/>
      </c>
      <c r="R259" s="3"/>
      <c r="S259" s="3"/>
      <c r="T259" s="3" t="str">
        <f t="shared" si="26"/>
        <v/>
      </c>
      <c r="U259" s="3" t="str">
        <f t="shared" si="26"/>
        <v/>
      </c>
      <c r="V259" s="3"/>
      <c r="W259" s="3"/>
      <c r="X259" s="3" t="str">
        <f t="shared" si="27"/>
        <v/>
      </c>
      <c r="Y259" s="3" t="str">
        <f t="shared" si="27"/>
        <v/>
      </c>
      <c r="Z259" s="3"/>
      <c r="AA259" s="3"/>
      <c r="AB259" s="3" t="str">
        <f t="shared" si="24"/>
        <v/>
      </c>
      <c r="AC259" s="3" t="str">
        <f t="shared" si="24"/>
        <v/>
      </c>
      <c r="AD259" s="3"/>
      <c r="AE259" s="3"/>
      <c r="AF259" s="3" t="str">
        <f t="shared" si="28"/>
        <v/>
      </c>
      <c r="AG259" s="3" t="str">
        <f t="shared" si="28"/>
        <v/>
      </c>
      <c r="AH259" s="3"/>
    </row>
    <row r="260" spans="1:34" x14ac:dyDescent="0.35">
      <c r="A260" s="11"/>
      <c r="B260" s="2"/>
      <c r="C260" s="13" t="str">
        <f>IFERROR(INDEX('Malta Loop Info'!$B$2:$Z$300,MATCH(I260,'Malta Loop Info'!$A$2:$A$300,0),MATCH($C$2,'Malta Loop Info'!$B$1:$Z$1,0)),"No Match")</f>
        <v>No Match</v>
      </c>
      <c r="D260" s="13" t="str">
        <f>IFERROR(INDEX('Malta Loop Info'!$B$2:$Z$300,MATCH(I260,'Malta Loop Info'!$A$2:$A$300,0),MATCH($D$2,'Malta Loop Info'!$B$1:$Z$1,0)),"No Port Info")</f>
        <v>No Port Info</v>
      </c>
      <c r="E260" s="13" t="str">
        <f t="shared" ref="E260:E300" si="29">IFERROR(IF(C260=J260,"Yes","No"),"Not Found")</f>
        <v>No</v>
      </c>
      <c r="F260" s="13" t="str">
        <f t="shared" ref="F260:F300" si="30">IFERROR(IF(D260=L260,"Match","No Match"),"No Port")</f>
        <v>No Match</v>
      </c>
      <c r="G260" s="13" t="str">
        <f>IFERROR(INDEX('Malta Loop Info'!$B$2:$Z$300,MATCH(I260,'Malta Loop Info'!$A$2:$A$300,0),MATCH($G$2,'Malta Loop Info'!$B$1:$Z$1,0)),"No Cust ID")</f>
        <v>No Cust ID</v>
      </c>
      <c r="H260" s="4"/>
      <c r="I260" s="3"/>
      <c r="J260" s="3"/>
      <c r="K260" s="14"/>
      <c r="L260" s="3"/>
      <c r="M260" s="3"/>
      <c r="N260" s="3"/>
      <c r="O260" s="3"/>
      <c r="P260" s="3" t="str">
        <f t="shared" si="25"/>
        <v/>
      </c>
      <c r="Q260" s="3" t="str">
        <f t="shared" si="25"/>
        <v/>
      </c>
      <c r="R260" s="3"/>
      <c r="S260" s="3"/>
      <c r="T260" s="3" t="str">
        <f t="shared" si="26"/>
        <v/>
      </c>
      <c r="U260" s="3" t="str">
        <f t="shared" si="26"/>
        <v/>
      </c>
      <c r="V260" s="3"/>
      <c r="W260" s="3"/>
      <c r="X260" s="3" t="str">
        <f t="shared" si="27"/>
        <v/>
      </c>
      <c r="Y260" s="3" t="str">
        <f t="shared" si="27"/>
        <v/>
      </c>
      <c r="Z260" s="3"/>
      <c r="AA260" s="3"/>
      <c r="AB260" s="3" t="str">
        <f t="shared" si="24"/>
        <v/>
      </c>
      <c r="AC260" s="3" t="str">
        <f t="shared" si="24"/>
        <v/>
      </c>
      <c r="AD260" s="3"/>
      <c r="AE260" s="3"/>
      <c r="AF260" s="3" t="str">
        <f t="shared" si="28"/>
        <v/>
      </c>
      <c r="AG260" s="3" t="str">
        <f t="shared" si="28"/>
        <v/>
      </c>
      <c r="AH260" s="3"/>
    </row>
    <row r="261" spans="1:34" x14ac:dyDescent="0.35">
      <c r="A261" s="11"/>
      <c r="B261" s="2"/>
      <c r="C261" s="13" t="str">
        <f>IFERROR(INDEX('Malta Loop Info'!$B$2:$Z$300,MATCH(I261,'Malta Loop Info'!$A$2:$A$300,0),MATCH($C$2,'Malta Loop Info'!$B$1:$Z$1,0)),"No Match")</f>
        <v>No Match</v>
      </c>
      <c r="D261" s="13" t="str">
        <f>IFERROR(INDEX('Malta Loop Info'!$B$2:$Z$300,MATCH(I261,'Malta Loop Info'!$A$2:$A$300,0),MATCH($D$2,'Malta Loop Info'!$B$1:$Z$1,0)),"No Port Info")</f>
        <v>No Port Info</v>
      </c>
      <c r="E261" s="13" t="str">
        <f t="shared" si="29"/>
        <v>No</v>
      </c>
      <c r="F261" s="13" t="str">
        <f t="shared" si="30"/>
        <v>No Match</v>
      </c>
      <c r="G261" s="13" t="str">
        <f>IFERROR(INDEX('Malta Loop Info'!$B$2:$Z$300,MATCH(I261,'Malta Loop Info'!$A$2:$A$300,0),MATCH($G$2,'Malta Loop Info'!$B$1:$Z$1,0)),"No Cust ID")</f>
        <v>No Cust ID</v>
      </c>
      <c r="H261" s="4"/>
      <c r="I261" s="3"/>
      <c r="J261" s="3"/>
      <c r="K261" s="14"/>
      <c r="L261" s="3"/>
      <c r="M261" s="3"/>
      <c r="N261" s="3"/>
      <c r="O261" s="3"/>
      <c r="P261" s="3" t="str">
        <f t="shared" si="25"/>
        <v/>
      </c>
      <c r="Q261" s="3" t="str">
        <f t="shared" si="25"/>
        <v/>
      </c>
      <c r="R261" s="3"/>
      <c r="S261" s="3"/>
      <c r="T261" s="3" t="str">
        <f t="shared" si="26"/>
        <v/>
      </c>
      <c r="U261" s="3" t="str">
        <f t="shared" si="26"/>
        <v/>
      </c>
      <c r="V261" s="3"/>
      <c r="W261" s="3"/>
      <c r="X261" s="3" t="str">
        <f t="shared" si="27"/>
        <v/>
      </c>
      <c r="Y261" s="3" t="str">
        <f t="shared" si="27"/>
        <v/>
      </c>
      <c r="Z261" s="3"/>
      <c r="AA261" s="3"/>
      <c r="AB261" s="3" t="str">
        <f t="shared" si="24"/>
        <v/>
      </c>
      <c r="AC261" s="3" t="str">
        <f t="shared" si="24"/>
        <v/>
      </c>
      <c r="AD261" s="3"/>
      <c r="AE261" s="3"/>
      <c r="AF261" s="3" t="str">
        <f t="shared" si="28"/>
        <v/>
      </c>
      <c r="AG261" s="3" t="str">
        <f t="shared" si="28"/>
        <v/>
      </c>
      <c r="AH261" s="3"/>
    </row>
    <row r="262" spans="1:34" x14ac:dyDescent="0.35">
      <c r="A262" s="11"/>
      <c r="B262" s="2"/>
      <c r="C262" s="13" t="str">
        <f>IFERROR(INDEX('Malta Loop Info'!$B$2:$Z$300,MATCH(I262,'Malta Loop Info'!$A$2:$A$300,0),MATCH($C$2,'Malta Loop Info'!$B$1:$Z$1,0)),"No Match")</f>
        <v>No Match</v>
      </c>
      <c r="D262" s="13" t="str">
        <f>IFERROR(INDEX('Malta Loop Info'!$B$2:$Z$300,MATCH(I262,'Malta Loop Info'!$A$2:$A$300,0),MATCH($D$2,'Malta Loop Info'!$B$1:$Z$1,0)),"No Port Info")</f>
        <v>No Port Info</v>
      </c>
      <c r="E262" s="13" t="str">
        <f t="shared" si="29"/>
        <v>No</v>
      </c>
      <c r="F262" s="13" t="str">
        <f t="shared" si="30"/>
        <v>No Match</v>
      </c>
      <c r="G262" s="13" t="str">
        <f>IFERROR(INDEX('Malta Loop Info'!$B$2:$Z$300,MATCH(I262,'Malta Loop Info'!$A$2:$A$300,0),MATCH($G$2,'Malta Loop Info'!$B$1:$Z$1,0)),"No Cust ID")</f>
        <v>No Cust ID</v>
      </c>
      <c r="H262" s="4"/>
      <c r="I262" s="3"/>
      <c r="J262" s="3"/>
      <c r="K262" s="14"/>
      <c r="L262" s="3"/>
      <c r="M262" s="3"/>
      <c r="N262" s="3"/>
      <c r="O262" s="3"/>
      <c r="P262" s="3" t="str">
        <f t="shared" si="25"/>
        <v/>
      </c>
      <c r="Q262" s="3" t="str">
        <f t="shared" si="25"/>
        <v/>
      </c>
      <c r="R262" s="3"/>
      <c r="S262" s="3"/>
      <c r="T262" s="3" t="str">
        <f t="shared" si="26"/>
        <v/>
      </c>
      <c r="U262" s="3" t="str">
        <f t="shared" si="26"/>
        <v/>
      </c>
      <c r="V262" s="3"/>
      <c r="W262" s="3"/>
      <c r="X262" s="3" t="str">
        <f t="shared" si="27"/>
        <v/>
      </c>
      <c r="Y262" s="3" t="str">
        <f t="shared" si="27"/>
        <v/>
      </c>
      <c r="Z262" s="3"/>
      <c r="AA262" s="3"/>
      <c r="AB262" s="3" t="str">
        <f t="shared" si="24"/>
        <v/>
      </c>
      <c r="AC262" s="3" t="str">
        <f t="shared" si="24"/>
        <v/>
      </c>
      <c r="AD262" s="3"/>
      <c r="AE262" s="3"/>
      <c r="AF262" s="3" t="str">
        <f t="shared" si="28"/>
        <v/>
      </c>
      <c r="AG262" s="3" t="str">
        <f t="shared" si="28"/>
        <v/>
      </c>
      <c r="AH262" s="3"/>
    </row>
    <row r="263" spans="1:34" x14ac:dyDescent="0.35">
      <c r="A263" s="11"/>
      <c r="B263" s="2"/>
      <c r="C263" s="13" t="str">
        <f>IFERROR(INDEX('Malta Loop Info'!$B$2:$Z$300,MATCH(I263,'Malta Loop Info'!$A$2:$A$300,0),MATCH($C$2,'Malta Loop Info'!$B$1:$Z$1,0)),"No Match")</f>
        <v>No Match</v>
      </c>
      <c r="D263" s="13" t="str">
        <f>IFERROR(INDEX('Malta Loop Info'!$B$2:$Z$300,MATCH(I263,'Malta Loop Info'!$A$2:$A$300,0),MATCH($D$2,'Malta Loop Info'!$B$1:$Z$1,0)),"No Port Info")</f>
        <v>No Port Info</v>
      </c>
      <c r="E263" s="13" t="str">
        <f t="shared" si="29"/>
        <v>No</v>
      </c>
      <c r="F263" s="13" t="str">
        <f t="shared" si="30"/>
        <v>No Match</v>
      </c>
      <c r="G263" s="13" t="str">
        <f>IFERROR(INDEX('Malta Loop Info'!$B$2:$Z$300,MATCH(I263,'Malta Loop Info'!$A$2:$A$300,0),MATCH($G$2,'Malta Loop Info'!$B$1:$Z$1,0)),"No Cust ID")</f>
        <v>No Cust ID</v>
      </c>
      <c r="H263" s="4"/>
      <c r="I263" s="3"/>
      <c r="J263" s="3"/>
      <c r="K263" s="14"/>
      <c r="L263" s="3"/>
      <c r="M263" s="3"/>
      <c r="N263" s="3"/>
      <c r="O263" s="3"/>
      <c r="P263" s="3" t="str">
        <f t="shared" si="25"/>
        <v/>
      </c>
      <c r="Q263" s="3" t="str">
        <f t="shared" si="25"/>
        <v/>
      </c>
      <c r="R263" s="3"/>
      <c r="S263" s="3"/>
      <c r="T263" s="3" t="str">
        <f t="shared" si="26"/>
        <v/>
      </c>
      <c r="U263" s="3" t="str">
        <f t="shared" si="26"/>
        <v/>
      </c>
      <c r="V263" s="3"/>
      <c r="W263" s="3"/>
      <c r="X263" s="3" t="str">
        <f t="shared" si="27"/>
        <v/>
      </c>
      <c r="Y263" s="3" t="str">
        <f t="shared" si="27"/>
        <v/>
      </c>
      <c r="Z263" s="3"/>
      <c r="AA263" s="3"/>
      <c r="AB263" s="3" t="str">
        <f t="shared" si="24"/>
        <v/>
      </c>
      <c r="AC263" s="3" t="str">
        <f t="shared" si="24"/>
        <v/>
      </c>
      <c r="AD263" s="3"/>
      <c r="AE263" s="3"/>
      <c r="AF263" s="3" t="str">
        <f t="shared" si="28"/>
        <v/>
      </c>
      <c r="AG263" s="3" t="str">
        <f t="shared" si="28"/>
        <v/>
      </c>
      <c r="AH263" s="3"/>
    </row>
    <row r="264" spans="1:34" x14ac:dyDescent="0.35">
      <c r="A264" s="11"/>
      <c r="B264" s="2"/>
      <c r="C264" s="13" t="str">
        <f>IFERROR(INDEX('Malta Loop Info'!$B$2:$Z$300,MATCH(I264,'Malta Loop Info'!$A$2:$A$300,0),MATCH($C$2,'Malta Loop Info'!$B$1:$Z$1,0)),"No Match")</f>
        <v>No Match</v>
      </c>
      <c r="D264" s="13" t="str">
        <f>IFERROR(INDEX('Malta Loop Info'!$B$2:$Z$300,MATCH(I264,'Malta Loop Info'!$A$2:$A$300,0),MATCH($D$2,'Malta Loop Info'!$B$1:$Z$1,0)),"No Port Info")</f>
        <v>No Port Info</v>
      </c>
      <c r="E264" s="13" t="str">
        <f t="shared" si="29"/>
        <v>No</v>
      </c>
      <c r="F264" s="13" t="str">
        <f t="shared" si="30"/>
        <v>No Match</v>
      </c>
      <c r="G264" s="13" t="str">
        <f>IFERROR(INDEX('Malta Loop Info'!$B$2:$Z$300,MATCH(I264,'Malta Loop Info'!$A$2:$A$300,0),MATCH($G$2,'Malta Loop Info'!$B$1:$Z$1,0)),"No Cust ID")</f>
        <v>No Cust ID</v>
      </c>
      <c r="H264" s="4"/>
      <c r="I264" s="3"/>
      <c r="J264" s="3"/>
      <c r="K264" s="14"/>
      <c r="L264" s="3"/>
      <c r="M264" s="3"/>
      <c r="N264" s="3"/>
      <c r="O264" s="3"/>
      <c r="P264" s="3" t="str">
        <f t="shared" si="25"/>
        <v/>
      </c>
      <c r="Q264" s="3" t="str">
        <f t="shared" si="25"/>
        <v/>
      </c>
      <c r="R264" s="3"/>
      <c r="S264" s="3"/>
      <c r="T264" s="3" t="str">
        <f t="shared" si="26"/>
        <v/>
      </c>
      <c r="U264" s="3" t="str">
        <f t="shared" si="26"/>
        <v/>
      </c>
      <c r="V264" s="3"/>
      <c r="W264" s="3"/>
      <c r="X264" s="3" t="str">
        <f t="shared" si="27"/>
        <v/>
      </c>
      <c r="Y264" s="3" t="str">
        <f t="shared" si="27"/>
        <v/>
      </c>
      <c r="Z264" s="3"/>
      <c r="AA264" s="3"/>
      <c r="AB264" s="3" t="str">
        <f t="shared" si="24"/>
        <v/>
      </c>
      <c r="AC264" s="3" t="str">
        <f t="shared" si="24"/>
        <v/>
      </c>
      <c r="AD264" s="3"/>
      <c r="AE264" s="3"/>
      <c r="AF264" s="3" t="str">
        <f t="shared" si="28"/>
        <v/>
      </c>
      <c r="AG264" s="3" t="str">
        <f t="shared" si="28"/>
        <v/>
      </c>
      <c r="AH264" s="3"/>
    </row>
    <row r="265" spans="1:34" x14ac:dyDescent="0.35">
      <c r="A265" s="11"/>
      <c r="B265" s="2"/>
      <c r="C265" s="13" t="str">
        <f>IFERROR(INDEX('Malta Loop Info'!$B$2:$Z$300,MATCH(I265,'Malta Loop Info'!$A$2:$A$300,0),MATCH($C$2,'Malta Loop Info'!$B$1:$Z$1,0)),"No Match")</f>
        <v>No Match</v>
      </c>
      <c r="D265" s="13" t="str">
        <f>IFERROR(INDEX('Malta Loop Info'!$B$2:$Z$300,MATCH(I265,'Malta Loop Info'!$A$2:$A$300,0),MATCH($D$2,'Malta Loop Info'!$B$1:$Z$1,0)),"No Port Info")</f>
        <v>No Port Info</v>
      </c>
      <c r="E265" s="13" t="str">
        <f t="shared" si="29"/>
        <v>No</v>
      </c>
      <c r="F265" s="13" t="str">
        <f t="shared" si="30"/>
        <v>No Match</v>
      </c>
      <c r="G265" s="13" t="str">
        <f>IFERROR(INDEX('Malta Loop Info'!$B$2:$Z$300,MATCH(I265,'Malta Loop Info'!$A$2:$A$300,0),MATCH($G$2,'Malta Loop Info'!$B$1:$Z$1,0)),"No Cust ID")</f>
        <v>No Cust ID</v>
      </c>
      <c r="H265" s="4"/>
      <c r="I265" s="3"/>
      <c r="J265" s="3"/>
      <c r="K265" s="14"/>
      <c r="L265" s="3"/>
      <c r="M265" s="3"/>
      <c r="N265" s="3"/>
      <c r="O265" s="3"/>
      <c r="P265" s="3" t="str">
        <f t="shared" si="25"/>
        <v/>
      </c>
      <c r="Q265" s="3" t="str">
        <f t="shared" si="25"/>
        <v/>
      </c>
      <c r="R265" s="3"/>
      <c r="S265" s="3"/>
      <c r="T265" s="3" t="str">
        <f t="shared" si="26"/>
        <v/>
      </c>
      <c r="U265" s="3" t="str">
        <f t="shared" si="26"/>
        <v/>
      </c>
      <c r="V265" s="3"/>
      <c r="W265" s="3"/>
      <c r="X265" s="3" t="str">
        <f t="shared" si="27"/>
        <v/>
      </c>
      <c r="Y265" s="3" t="str">
        <f t="shared" si="27"/>
        <v/>
      </c>
      <c r="Z265" s="3"/>
      <c r="AA265" s="3"/>
      <c r="AB265" s="3" t="str">
        <f t="shared" si="24"/>
        <v/>
      </c>
      <c r="AC265" s="3" t="str">
        <f t="shared" si="24"/>
        <v/>
      </c>
      <c r="AD265" s="3"/>
      <c r="AE265" s="3"/>
      <c r="AF265" s="3" t="str">
        <f t="shared" si="28"/>
        <v/>
      </c>
      <c r="AG265" s="3" t="str">
        <f t="shared" si="28"/>
        <v/>
      </c>
      <c r="AH265" s="3"/>
    </row>
    <row r="266" spans="1:34" x14ac:dyDescent="0.35">
      <c r="A266" s="11"/>
      <c r="B266" s="2"/>
      <c r="C266" s="13" t="str">
        <f>IFERROR(INDEX('Malta Loop Info'!$B$2:$Z$300,MATCH(I266,'Malta Loop Info'!$A$2:$A$300,0),MATCH($C$2,'Malta Loop Info'!$B$1:$Z$1,0)),"No Match")</f>
        <v>No Match</v>
      </c>
      <c r="D266" s="13" t="str">
        <f>IFERROR(INDEX('Malta Loop Info'!$B$2:$Z$300,MATCH(I266,'Malta Loop Info'!$A$2:$A$300,0),MATCH($D$2,'Malta Loop Info'!$B$1:$Z$1,0)),"No Port Info")</f>
        <v>No Port Info</v>
      </c>
      <c r="E266" s="13" t="str">
        <f t="shared" si="29"/>
        <v>No</v>
      </c>
      <c r="F266" s="13" t="str">
        <f t="shared" si="30"/>
        <v>No Match</v>
      </c>
      <c r="G266" s="13" t="str">
        <f>IFERROR(INDEX('Malta Loop Info'!$B$2:$Z$300,MATCH(I266,'Malta Loop Info'!$A$2:$A$300,0),MATCH($G$2,'Malta Loop Info'!$B$1:$Z$1,0)),"No Cust ID")</f>
        <v>No Cust ID</v>
      </c>
      <c r="H266" s="4"/>
      <c r="I266" s="3"/>
      <c r="J266" s="3"/>
      <c r="K266" s="14"/>
      <c r="L266" s="3"/>
      <c r="M266" s="3"/>
      <c r="N266" s="3"/>
      <c r="O266" s="3"/>
      <c r="P266" s="3" t="str">
        <f t="shared" si="25"/>
        <v/>
      </c>
      <c r="Q266" s="3" t="str">
        <f t="shared" si="25"/>
        <v/>
      </c>
      <c r="R266" s="3"/>
      <c r="S266" s="3"/>
      <c r="T266" s="3" t="str">
        <f t="shared" si="26"/>
        <v/>
      </c>
      <c r="U266" s="3" t="str">
        <f t="shared" si="26"/>
        <v/>
      </c>
      <c r="V266" s="3"/>
      <c r="W266" s="3"/>
      <c r="X266" s="3" t="str">
        <f t="shared" si="27"/>
        <v/>
      </c>
      <c r="Y266" s="3" t="str">
        <f t="shared" si="27"/>
        <v/>
      </c>
      <c r="Z266" s="3"/>
      <c r="AA266" s="3"/>
      <c r="AB266" s="3" t="str">
        <f t="shared" si="24"/>
        <v/>
      </c>
      <c r="AC266" s="3" t="str">
        <f t="shared" si="24"/>
        <v/>
      </c>
      <c r="AD266" s="3"/>
      <c r="AE266" s="3"/>
      <c r="AF266" s="3" t="str">
        <f t="shared" si="28"/>
        <v/>
      </c>
      <c r="AG266" s="3" t="str">
        <f t="shared" si="28"/>
        <v/>
      </c>
      <c r="AH266" s="3"/>
    </row>
    <row r="267" spans="1:34" x14ac:dyDescent="0.35">
      <c r="A267" s="11"/>
      <c r="B267" s="2"/>
      <c r="C267" s="13" t="str">
        <f>IFERROR(INDEX('Malta Loop Info'!$B$2:$Z$300,MATCH(I267,'Malta Loop Info'!$A$2:$A$300,0),MATCH($C$2,'Malta Loop Info'!$B$1:$Z$1,0)),"No Match")</f>
        <v>No Match</v>
      </c>
      <c r="D267" s="13" t="str">
        <f>IFERROR(INDEX('Malta Loop Info'!$B$2:$Z$300,MATCH(I267,'Malta Loop Info'!$A$2:$A$300,0),MATCH($D$2,'Malta Loop Info'!$B$1:$Z$1,0)),"No Port Info")</f>
        <v>No Port Info</v>
      </c>
      <c r="E267" s="13" t="str">
        <f t="shared" si="29"/>
        <v>No</v>
      </c>
      <c r="F267" s="13" t="str">
        <f t="shared" si="30"/>
        <v>No Match</v>
      </c>
      <c r="G267" s="13" t="str">
        <f>IFERROR(INDEX('Malta Loop Info'!$B$2:$Z$300,MATCH(I267,'Malta Loop Info'!$A$2:$A$300,0),MATCH($G$2,'Malta Loop Info'!$B$1:$Z$1,0)),"No Cust ID")</f>
        <v>No Cust ID</v>
      </c>
      <c r="H267" s="4"/>
      <c r="I267" s="3"/>
      <c r="J267" s="3"/>
      <c r="K267" s="14"/>
      <c r="L267" s="3"/>
      <c r="M267" s="3"/>
      <c r="N267" s="3"/>
      <c r="O267" s="3"/>
      <c r="P267" s="3" t="str">
        <f t="shared" si="25"/>
        <v/>
      </c>
      <c r="Q267" s="3" t="str">
        <f t="shared" si="25"/>
        <v/>
      </c>
      <c r="R267" s="3"/>
      <c r="S267" s="3"/>
      <c r="T267" s="3" t="str">
        <f t="shared" si="26"/>
        <v/>
      </c>
      <c r="U267" s="3" t="str">
        <f t="shared" si="26"/>
        <v/>
      </c>
      <c r="V267" s="3"/>
      <c r="W267" s="3"/>
      <c r="X267" s="3" t="str">
        <f t="shared" si="27"/>
        <v/>
      </c>
      <c r="Y267" s="3" t="str">
        <f t="shared" si="27"/>
        <v/>
      </c>
      <c r="Z267" s="3"/>
      <c r="AA267" s="3"/>
      <c r="AB267" s="3" t="str">
        <f t="shared" si="24"/>
        <v/>
      </c>
      <c r="AC267" s="3" t="str">
        <f t="shared" si="24"/>
        <v/>
      </c>
      <c r="AD267" s="3"/>
      <c r="AE267" s="3"/>
      <c r="AF267" s="3" t="str">
        <f t="shared" si="28"/>
        <v/>
      </c>
      <c r="AG267" s="3" t="str">
        <f t="shared" si="28"/>
        <v/>
      </c>
      <c r="AH267" s="3"/>
    </row>
    <row r="268" spans="1:34" x14ac:dyDescent="0.35">
      <c r="A268" s="11"/>
      <c r="B268" s="2"/>
      <c r="C268" s="13" t="str">
        <f>IFERROR(INDEX('Malta Loop Info'!$B$2:$Z$300,MATCH(I268,'Malta Loop Info'!$A$2:$A$300,0),MATCH($C$2,'Malta Loop Info'!$B$1:$Z$1,0)),"No Match")</f>
        <v>No Match</v>
      </c>
      <c r="D268" s="13" t="str">
        <f>IFERROR(INDEX('Malta Loop Info'!$B$2:$Z$300,MATCH(I268,'Malta Loop Info'!$A$2:$A$300,0),MATCH($D$2,'Malta Loop Info'!$B$1:$Z$1,0)),"No Port Info")</f>
        <v>No Port Info</v>
      </c>
      <c r="E268" s="13" t="str">
        <f t="shared" si="29"/>
        <v>No</v>
      </c>
      <c r="F268" s="13" t="str">
        <f t="shared" si="30"/>
        <v>No Match</v>
      </c>
      <c r="G268" s="13" t="str">
        <f>IFERROR(INDEX('Malta Loop Info'!$B$2:$Z$300,MATCH(I268,'Malta Loop Info'!$A$2:$A$300,0),MATCH($G$2,'Malta Loop Info'!$B$1:$Z$1,0)),"No Cust ID")</f>
        <v>No Cust ID</v>
      </c>
      <c r="H268" s="4"/>
      <c r="I268" s="3"/>
      <c r="J268" s="3"/>
      <c r="K268" s="14"/>
      <c r="L268" s="3"/>
      <c r="M268" s="3"/>
      <c r="N268" s="3"/>
      <c r="O268" s="3"/>
      <c r="P268" s="3" t="str">
        <f t="shared" si="25"/>
        <v/>
      </c>
      <c r="Q268" s="3" t="str">
        <f t="shared" si="25"/>
        <v/>
      </c>
      <c r="R268" s="3"/>
      <c r="S268" s="3"/>
      <c r="T268" s="3" t="str">
        <f t="shared" si="26"/>
        <v/>
      </c>
      <c r="U268" s="3" t="str">
        <f t="shared" si="26"/>
        <v/>
      </c>
      <c r="V268" s="3"/>
      <c r="W268" s="3"/>
      <c r="X268" s="3" t="str">
        <f t="shared" si="27"/>
        <v/>
      </c>
      <c r="Y268" s="3" t="str">
        <f t="shared" si="27"/>
        <v/>
      </c>
      <c r="Z268" s="3"/>
      <c r="AA268" s="3"/>
      <c r="AB268" s="3" t="str">
        <f t="shared" si="24"/>
        <v/>
      </c>
      <c r="AC268" s="3" t="str">
        <f t="shared" si="24"/>
        <v/>
      </c>
      <c r="AD268" s="3"/>
      <c r="AE268" s="3"/>
      <c r="AF268" s="3" t="str">
        <f t="shared" si="28"/>
        <v/>
      </c>
      <c r="AG268" s="3" t="str">
        <f t="shared" si="28"/>
        <v/>
      </c>
      <c r="AH268" s="3"/>
    </row>
    <row r="269" spans="1:34" x14ac:dyDescent="0.35">
      <c r="A269" s="11"/>
      <c r="B269" s="2"/>
      <c r="C269" s="13" t="str">
        <f>IFERROR(INDEX('Malta Loop Info'!$B$2:$Z$300,MATCH(I269,'Malta Loop Info'!$A$2:$A$300,0),MATCH($C$2,'Malta Loop Info'!$B$1:$Z$1,0)),"No Match")</f>
        <v>No Match</v>
      </c>
      <c r="D269" s="13" t="str">
        <f>IFERROR(INDEX('Malta Loop Info'!$B$2:$Z$300,MATCH(I269,'Malta Loop Info'!$A$2:$A$300,0),MATCH($D$2,'Malta Loop Info'!$B$1:$Z$1,0)),"No Port Info")</f>
        <v>No Port Info</v>
      </c>
      <c r="E269" s="13" t="str">
        <f t="shared" si="29"/>
        <v>No</v>
      </c>
      <c r="F269" s="13" t="str">
        <f t="shared" si="30"/>
        <v>No Match</v>
      </c>
      <c r="G269" s="13" t="str">
        <f>IFERROR(INDEX('Malta Loop Info'!$B$2:$Z$300,MATCH(I269,'Malta Loop Info'!$A$2:$A$300,0),MATCH($G$2,'Malta Loop Info'!$B$1:$Z$1,0)),"No Cust ID")</f>
        <v>No Cust ID</v>
      </c>
      <c r="H269" s="4"/>
      <c r="I269" s="3"/>
      <c r="J269" s="3"/>
      <c r="K269" s="14"/>
      <c r="L269" s="3"/>
      <c r="M269" s="3"/>
      <c r="N269" s="3"/>
      <c r="O269" s="3"/>
      <c r="P269" s="3" t="str">
        <f t="shared" si="25"/>
        <v/>
      </c>
      <c r="Q269" s="3" t="str">
        <f t="shared" si="25"/>
        <v/>
      </c>
      <c r="R269" s="3"/>
      <c r="S269" s="3"/>
      <c r="T269" s="3" t="str">
        <f t="shared" si="26"/>
        <v/>
      </c>
      <c r="U269" s="3" t="str">
        <f t="shared" si="26"/>
        <v/>
      </c>
      <c r="V269" s="3"/>
      <c r="W269" s="3"/>
      <c r="X269" s="3" t="str">
        <f t="shared" si="27"/>
        <v/>
      </c>
      <c r="Y269" s="3" t="str">
        <f t="shared" si="27"/>
        <v/>
      </c>
      <c r="Z269" s="3"/>
      <c r="AA269" s="3"/>
      <c r="AB269" s="3" t="str">
        <f t="shared" si="24"/>
        <v/>
      </c>
      <c r="AC269" s="3" t="str">
        <f t="shared" si="24"/>
        <v/>
      </c>
      <c r="AD269" s="3"/>
      <c r="AE269" s="3"/>
      <c r="AF269" s="3" t="str">
        <f t="shared" si="28"/>
        <v/>
      </c>
      <c r="AG269" s="3" t="str">
        <f t="shared" si="28"/>
        <v/>
      </c>
      <c r="AH269" s="3"/>
    </row>
    <row r="270" spans="1:34" x14ac:dyDescent="0.35">
      <c r="A270" s="11"/>
      <c r="B270" s="2"/>
      <c r="C270" s="13" t="str">
        <f>IFERROR(INDEX('Malta Loop Info'!$B$2:$Z$300,MATCH(I270,'Malta Loop Info'!$A$2:$A$300,0),MATCH($C$2,'Malta Loop Info'!$B$1:$Z$1,0)),"No Match")</f>
        <v>No Match</v>
      </c>
      <c r="D270" s="13" t="str">
        <f>IFERROR(INDEX('Malta Loop Info'!$B$2:$Z$300,MATCH(I270,'Malta Loop Info'!$A$2:$A$300,0),MATCH($D$2,'Malta Loop Info'!$B$1:$Z$1,0)),"No Port Info")</f>
        <v>No Port Info</v>
      </c>
      <c r="E270" s="13" t="str">
        <f t="shared" si="29"/>
        <v>No</v>
      </c>
      <c r="F270" s="13" t="str">
        <f t="shared" si="30"/>
        <v>No Match</v>
      </c>
      <c r="G270" s="13" t="str">
        <f>IFERROR(INDEX('Malta Loop Info'!$B$2:$Z$300,MATCH(I270,'Malta Loop Info'!$A$2:$A$300,0),MATCH($G$2,'Malta Loop Info'!$B$1:$Z$1,0)),"No Cust ID")</f>
        <v>No Cust ID</v>
      </c>
      <c r="H270" s="4"/>
      <c r="I270" s="3"/>
      <c r="J270" s="3"/>
      <c r="K270" s="14"/>
      <c r="L270" s="3"/>
      <c r="M270" s="3"/>
      <c r="N270" s="3"/>
      <c r="O270" s="3"/>
      <c r="P270" s="3" t="str">
        <f t="shared" si="25"/>
        <v/>
      </c>
      <c r="Q270" s="3" t="str">
        <f t="shared" si="25"/>
        <v/>
      </c>
      <c r="R270" s="3"/>
      <c r="S270" s="3"/>
      <c r="T270" s="3" t="str">
        <f t="shared" si="26"/>
        <v/>
      </c>
      <c r="U270" s="3" t="str">
        <f t="shared" si="26"/>
        <v/>
      </c>
      <c r="V270" s="3"/>
      <c r="W270" s="3"/>
      <c r="X270" s="3" t="str">
        <f t="shared" si="27"/>
        <v/>
      </c>
      <c r="Y270" s="3" t="str">
        <f t="shared" si="27"/>
        <v/>
      </c>
      <c r="Z270" s="3"/>
      <c r="AA270" s="3"/>
      <c r="AB270" s="3" t="str">
        <f t="shared" si="24"/>
        <v/>
      </c>
      <c r="AC270" s="3" t="str">
        <f t="shared" si="24"/>
        <v/>
      </c>
      <c r="AD270" s="3"/>
      <c r="AE270" s="3"/>
      <c r="AF270" s="3" t="str">
        <f t="shared" si="28"/>
        <v/>
      </c>
      <c r="AG270" s="3" t="str">
        <f t="shared" si="28"/>
        <v/>
      </c>
      <c r="AH270" s="3"/>
    </row>
    <row r="271" spans="1:34" x14ac:dyDescent="0.35">
      <c r="A271" s="11"/>
      <c r="B271" s="2"/>
      <c r="C271" s="13" t="str">
        <f>IFERROR(INDEX('Malta Loop Info'!$B$2:$Z$300,MATCH(I271,'Malta Loop Info'!$A$2:$A$300,0),MATCH($C$2,'Malta Loop Info'!$B$1:$Z$1,0)),"No Match")</f>
        <v>No Match</v>
      </c>
      <c r="D271" s="13" t="str">
        <f>IFERROR(INDEX('Malta Loop Info'!$B$2:$Z$300,MATCH(I271,'Malta Loop Info'!$A$2:$A$300,0),MATCH($D$2,'Malta Loop Info'!$B$1:$Z$1,0)),"No Port Info")</f>
        <v>No Port Info</v>
      </c>
      <c r="E271" s="13" t="str">
        <f t="shared" si="29"/>
        <v>No</v>
      </c>
      <c r="F271" s="13" t="str">
        <f t="shared" si="30"/>
        <v>No Match</v>
      </c>
      <c r="G271" s="13" t="str">
        <f>IFERROR(INDEX('Malta Loop Info'!$B$2:$Z$300,MATCH(I271,'Malta Loop Info'!$A$2:$A$300,0),MATCH($G$2,'Malta Loop Info'!$B$1:$Z$1,0)),"No Cust ID")</f>
        <v>No Cust ID</v>
      </c>
      <c r="H271" s="4"/>
      <c r="I271" s="3"/>
      <c r="J271" s="3"/>
      <c r="K271" s="14"/>
      <c r="L271" s="3"/>
      <c r="M271" s="3"/>
      <c r="N271" s="3"/>
      <c r="O271" s="3"/>
      <c r="P271" s="3" t="str">
        <f t="shared" si="25"/>
        <v/>
      </c>
      <c r="Q271" s="3" t="str">
        <f t="shared" si="25"/>
        <v/>
      </c>
      <c r="R271" s="3"/>
      <c r="S271" s="3"/>
      <c r="T271" s="3" t="str">
        <f t="shared" si="26"/>
        <v/>
      </c>
      <c r="U271" s="3" t="str">
        <f t="shared" si="26"/>
        <v/>
      </c>
      <c r="V271" s="3"/>
      <c r="W271" s="3"/>
      <c r="X271" s="3" t="str">
        <f t="shared" si="27"/>
        <v/>
      </c>
      <c r="Y271" s="3" t="str">
        <f t="shared" si="27"/>
        <v/>
      </c>
      <c r="Z271" s="3"/>
      <c r="AA271" s="3"/>
      <c r="AB271" s="3" t="str">
        <f t="shared" si="24"/>
        <v/>
      </c>
      <c r="AC271" s="3" t="str">
        <f t="shared" si="24"/>
        <v/>
      </c>
      <c r="AD271" s="3"/>
      <c r="AE271" s="3"/>
      <c r="AF271" s="3" t="str">
        <f t="shared" si="28"/>
        <v/>
      </c>
      <c r="AG271" s="3" t="str">
        <f t="shared" si="28"/>
        <v/>
      </c>
      <c r="AH271" s="3"/>
    </row>
    <row r="272" spans="1:34" x14ac:dyDescent="0.35">
      <c r="A272" s="11"/>
      <c r="B272" s="2"/>
      <c r="C272" s="13" t="str">
        <f>IFERROR(INDEX('Malta Loop Info'!$B$2:$Z$300,MATCH(I272,'Malta Loop Info'!$A$2:$A$300,0),MATCH($C$2,'Malta Loop Info'!$B$1:$Z$1,0)),"No Match")</f>
        <v>No Match</v>
      </c>
      <c r="D272" s="13" t="str">
        <f>IFERROR(INDEX('Malta Loop Info'!$B$2:$Z$300,MATCH(I272,'Malta Loop Info'!$A$2:$A$300,0),MATCH($D$2,'Malta Loop Info'!$B$1:$Z$1,0)),"No Port Info")</f>
        <v>No Port Info</v>
      </c>
      <c r="E272" s="13" t="str">
        <f t="shared" si="29"/>
        <v>No</v>
      </c>
      <c r="F272" s="13" t="str">
        <f t="shared" si="30"/>
        <v>No Match</v>
      </c>
      <c r="G272" s="13" t="str">
        <f>IFERROR(INDEX('Malta Loop Info'!$B$2:$Z$300,MATCH(I272,'Malta Loop Info'!$A$2:$A$300,0),MATCH($G$2,'Malta Loop Info'!$B$1:$Z$1,0)),"No Cust ID")</f>
        <v>No Cust ID</v>
      </c>
      <c r="H272" s="4"/>
      <c r="I272" s="3"/>
      <c r="J272" s="3"/>
      <c r="K272" s="14"/>
      <c r="L272" s="3"/>
      <c r="M272" s="3"/>
      <c r="N272" s="3"/>
      <c r="O272" s="3"/>
      <c r="P272" s="3" t="str">
        <f t="shared" si="25"/>
        <v/>
      </c>
      <c r="Q272" s="3" t="str">
        <f t="shared" si="25"/>
        <v/>
      </c>
      <c r="R272" s="3"/>
      <c r="S272" s="3"/>
      <c r="T272" s="3" t="str">
        <f t="shared" si="26"/>
        <v/>
      </c>
      <c r="U272" s="3" t="str">
        <f t="shared" si="26"/>
        <v/>
      </c>
      <c r="V272" s="3"/>
      <c r="W272" s="3"/>
      <c r="X272" s="3" t="str">
        <f t="shared" si="27"/>
        <v/>
      </c>
      <c r="Y272" s="3" t="str">
        <f t="shared" si="27"/>
        <v/>
      </c>
      <c r="Z272" s="3"/>
      <c r="AA272" s="3"/>
      <c r="AB272" s="3" t="str">
        <f t="shared" si="24"/>
        <v/>
      </c>
      <c r="AC272" s="3" t="str">
        <f t="shared" si="24"/>
        <v/>
      </c>
      <c r="AD272" s="3"/>
      <c r="AE272" s="3"/>
      <c r="AF272" s="3" t="str">
        <f t="shared" si="28"/>
        <v/>
      </c>
      <c r="AG272" s="3" t="str">
        <f t="shared" si="28"/>
        <v/>
      </c>
      <c r="AH272" s="3"/>
    </row>
    <row r="273" spans="1:34" x14ac:dyDescent="0.35">
      <c r="A273" s="11"/>
      <c r="B273" s="2"/>
      <c r="C273" s="13" t="str">
        <f>IFERROR(INDEX('Malta Loop Info'!$B$2:$Z$300,MATCH(I273,'Malta Loop Info'!$A$2:$A$300,0),MATCH($C$2,'Malta Loop Info'!$B$1:$Z$1,0)),"No Match")</f>
        <v>No Match</v>
      </c>
      <c r="D273" s="13" t="str">
        <f>IFERROR(INDEX('Malta Loop Info'!$B$2:$Z$300,MATCH(I273,'Malta Loop Info'!$A$2:$A$300,0),MATCH($D$2,'Malta Loop Info'!$B$1:$Z$1,0)),"No Port Info")</f>
        <v>No Port Info</v>
      </c>
      <c r="E273" s="13" t="str">
        <f t="shared" si="29"/>
        <v>No</v>
      </c>
      <c r="F273" s="13" t="str">
        <f t="shared" si="30"/>
        <v>No Match</v>
      </c>
      <c r="G273" s="13" t="str">
        <f>IFERROR(INDEX('Malta Loop Info'!$B$2:$Z$300,MATCH(I273,'Malta Loop Info'!$A$2:$A$300,0),MATCH($G$2,'Malta Loop Info'!$B$1:$Z$1,0)),"No Cust ID")</f>
        <v>No Cust ID</v>
      </c>
      <c r="H273" s="4"/>
      <c r="I273" s="3"/>
      <c r="J273" s="3"/>
      <c r="K273" s="14"/>
      <c r="L273" s="3"/>
      <c r="M273" s="3"/>
      <c r="N273" s="3"/>
      <c r="O273" s="3"/>
      <c r="P273" s="3" t="str">
        <f t="shared" si="25"/>
        <v/>
      </c>
      <c r="Q273" s="3" t="str">
        <f t="shared" si="25"/>
        <v/>
      </c>
      <c r="R273" s="3"/>
      <c r="S273" s="3"/>
      <c r="T273" s="3" t="str">
        <f t="shared" si="26"/>
        <v/>
      </c>
      <c r="U273" s="3" t="str">
        <f t="shared" si="26"/>
        <v/>
      </c>
      <c r="V273" s="3"/>
      <c r="W273" s="3"/>
      <c r="X273" s="3" t="str">
        <f t="shared" si="27"/>
        <v/>
      </c>
      <c r="Y273" s="3" t="str">
        <f t="shared" si="27"/>
        <v/>
      </c>
      <c r="Z273" s="3"/>
      <c r="AA273" s="3"/>
      <c r="AB273" s="3" t="str">
        <f t="shared" si="24"/>
        <v/>
      </c>
      <c r="AC273" s="3" t="str">
        <f t="shared" si="24"/>
        <v/>
      </c>
      <c r="AD273" s="3"/>
      <c r="AE273" s="3"/>
      <c r="AF273" s="3" t="str">
        <f t="shared" si="28"/>
        <v/>
      </c>
      <c r="AG273" s="3" t="str">
        <f t="shared" si="28"/>
        <v/>
      </c>
      <c r="AH273" s="3"/>
    </row>
    <row r="274" spans="1:34" x14ac:dyDescent="0.35">
      <c r="A274" s="11"/>
      <c r="B274" s="2"/>
      <c r="C274" s="13" t="str">
        <f>IFERROR(INDEX('Malta Loop Info'!$B$2:$Z$300,MATCH(I274,'Malta Loop Info'!$A$2:$A$300,0),MATCH($C$2,'Malta Loop Info'!$B$1:$Z$1,0)),"No Match")</f>
        <v>No Match</v>
      </c>
      <c r="D274" s="13" t="str">
        <f>IFERROR(INDEX('Malta Loop Info'!$B$2:$Z$300,MATCH(I274,'Malta Loop Info'!$A$2:$A$300,0),MATCH($D$2,'Malta Loop Info'!$B$1:$Z$1,0)),"No Port Info")</f>
        <v>No Port Info</v>
      </c>
      <c r="E274" s="13" t="str">
        <f t="shared" si="29"/>
        <v>No</v>
      </c>
      <c r="F274" s="13" t="str">
        <f t="shared" si="30"/>
        <v>No Match</v>
      </c>
      <c r="G274" s="13" t="str">
        <f>IFERROR(INDEX('Malta Loop Info'!$B$2:$Z$300,MATCH(I274,'Malta Loop Info'!$A$2:$A$300,0),MATCH($G$2,'Malta Loop Info'!$B$1:$Z$1,0)),"No Cust ID")</f>
        <v>No Cust ID</v>
      </c>
      <c r="H274" s="4"/>
      <c r="I274" s="3"/>
      <c r="J274" s="3"/>
      <c r="K274" s="14"/>
      <c r="L274" s="3"/>
      <c r="M274" s="3"/>
      <c r="N274" s="3"/>
      <c r="O274" s="3"/>
      <c r="P274" s="3" t="str">
        <f t="shared" si="25"/>
        <v/>
      </c>
      <c r="Q274" s="3" t="str">
        <f t="shared" si="25"/>
        <v/>
      </c>
      <c r="R274" s="3"/>
      <c r="S274" s="3"/>
      <c r="T274" s="3" t="str">
        <f t="shared" si="26"/>
        <v/>
      </c>
      <c r="U274" s="3" t="str">
        <f t="shared" si="26"/>
        <v/>
      </c>
      <c r="V274" s="3"/>
      <c r="W274" s="3"/>
      <c r="X274" s="3" t="str">
        <f t="shared" si="27"/>
        <v/>
      </c>
      <c r="Y274" s="3" t="str">
        <f t="shared" si="27"/>
        <v/>
      </c>
      <c r="Z274" s="3"/>
      <c r="AA274" s="3"/>
      <c r="AB274" s="3" t="str">
        <f t="shared" si="24"/>
        <v/>
      </c>
      <c r="AC274" s="3" t="str">
        <f t="shared" si="24"/>
        <v/>
      </c>
      <c r="AD274" s="3"/>
      <c r="AE274" s="3"/>
      <c r="AF274" s="3" t="str">
        <f t="shared" si="28"/>
        <v/>
      </c>
      <c r="AG274" s="3" t="str">
        <f t="shared" si="28"/>
        <v/>
      </c>
      <c r="AH274" s="3"/>
    </row>
    <row r="275" spans="1:34" x14ac:dyDescent="0.35">
      <c r="A275" s="11"/>
      <c r="B275" s="2"/>
      <c r="C275" s="13" t="str">
        <f>IFERROR(INDEX('Malta Loop Info'!$B$2:$Z$300,MATCH(I275,'Malta Loop Info'!$A$2:$A$300,0),MATCH($C$2,'Malta Loop Info'!$B$1:$Z$1,0)),"No Match")</f>
        <v>No Match</v>
      </c>
      <c r="D275" s="13" t="str">
        <f>IFERROR(INDEX('Malta Loop Info'!$B$2:$Z$300,MATCH(I275,'Malta Loop Info'!$A$2:$A$300,0),MATCH($D$2,'Malta Loop Info'!$B$1:$Z$1,0)),"No Port Info")</f>
        <v>No Port Info</v>
      </c>
      <c r="E275" s="13" t="str">
        <f t="shared" si="29"/>
        <v>No</v>
      </c>
      <c r="F275" s="13" t="str">
        <f t="shared" si="30"/>
        <v>No Match</v>
      </c>
      <c r="G275" s="13" t="str">
        <f>IFERROR(INDEX('Malta Loop Info'!$B$2:$Z$300,MATCH(I275,'Malta Loop Info'!$A$2:$A$300,0),MATCH($G$2,'Malta Loop Info'!$B$1:$Z$1,0)),"No Cust ID")</f>
        <v>No Cust ID</v>
      </c>
      <c r="H275" s="4"/>
      <c r="I275" s="3"/>
      <c r="J275" s="3"/>
      <c r="K275" s="14"/>
      <c r="L275" s="3"/>
      <c r="M275" s="3"/>
      <c r="N275" s="3"/>
      <c r="O275" s="3"/>
      <c r="P275" s="3" t="str">
        <f t="shared" si="25"/>
        <v/>
      </c>
      <c r="Q275" s="3" t="str">
        <f t="shared" si="25"/>
        <v/>
      </c>
      <c r="R275" s="3"/>
      <c r="S275" s="3"/>
      <c r="T275" s="3" t="str">
        <f t="shared" si="26"/>
        <v/>
      </c>
      <c r="U275" s="3" t="str">
        <f t="shared" si="26"/>
        <v/>
      </c>
      <c r="V275" s="3"/>
      <c r="W275" s="3"/>
      <c r="X275" s="3" t="str">
        <f t="shared" si="27"/>
        <v/>
      </c>
      <c r="Y275" s="3" t="str">
        <f t="shared" si="27"/>
        <v/>
      </c>
      <c r="Z275" s="3"/>
      <c r="AA275" s="3"/>
      <c r="AB275" s="3" t="str">
        <f t="shared" si="24"/>
        <v/>
      </c>
      <c r="AC275" s="3" t="str">
        <f t="shared" si="24"/>
        <v/>
      </c>
      <c r="AD275" s="3"/>
      <c r="AE275" s="3"/>
      <c r="AF275" s="3" t="str">
        <f t="shared" si="28"/>
        <v/>
      </c>
      <c r="AG275" s="3" t="str">
        <f t="shared" si="28"/>
        <v/>
      </c>
      <c r="AH275" s="3"/>
    </row>
    <row r="276" spans="1:34" x14ac:dyDescent="0.35">
      <c r="A276" s="11"/>
      <c r="B276" s="2"/>
      <c r="C276" s="13" t="str">
        <f>IFERROR(INDEX('Malta Loop Info'!$B$2:$Z$300,MATCH(I276,'Malta Loop Info'!$A$2:$A$300,0),MATCH($C$2,'Malta Loop Info'!$B$1:$Z$1,0)),"No Match")</f>
        <v>No Match</v>
      </c>
      <c r="D276" s="13" t="str">
        <f>IFERROR(INDEX('Malta Loop Info'!$B$2:$Z$300,MATCH(I276,'Malta Loop Info'!$A$2:$A$300,0),MATCH($D$2,'Malta Loop Info'!$B$1:$Z$1,0)),"No Port Info")</f>
        <v>No Port Info</v>
      </c>
      <c r="E276" s="13" t="str">
        <f t="shared" si="29"/>
        <v>No</v>
      </c>
      <c r="F276" s="13" t="str">
        <f t="shared" si="30"/>
        <v>No Match</v>
      </c>
      <c r="G276" s="13" t="str">
        <f>IFERROR(INDEX('Malta Loop Info'!$B$2:$Z$300,MATCH(I276,'Malta Loop Info'!$A$2:$A$300,0),MATCH($G$2,'Malta Loop Info'!$B$1:$Z$1,0)),"No Cust ID")</f>
        <v>No Cust ID</v>
      </c>
      <c r="H276" s="4"/>
      <c r="I276" s="3"/>
      <c r="J276" s="3"/>
      <c r="K276" s="14"/>
      <c r="L276" s="3"/>
      <c r="M276" s="3"/>
      <c r="N276" s="3"/>
      <c r="O276" s="3"/>
      <c r="P276" s="3" t="str">
        <f t="shared" si="25"/>
        <v/>
      </c>
      <c r="Q276" s="3" t="str">
        <f t="shared" si="25"/>
        <v/>
      </c>
      <c r="R276" s="3"/>
      <c r="S276" s="3"/>
      <c r="T276" s="3" t="str">
        <f t="shared" si="26"/>
        <v/>
      </c>
      <c r="U276" s="3" t="str">
        <f t="shared" si="26"/>
        <v/>
      </c>
      <c r="V276" s="3"/>
      <c r="W276" s="3"/>
      <c r="X276" s="3" t="str">
        <f t="shared" si="27"/>
        <v/>
      </c>
      <c r="Y276" s="3" t="str">
        <f t="shared" si="27"/>
        <v/>
      </c>
      <c r="Z276" s="3"/>
      <c r="AA276" s="3"/>
      <c r="AB276" s="3" t="str">
        <f t="shared" si="24"/>
        <v/>
      </c>
      <c r="AC276" s="3" t="str">
        <f t="shared" si="24"/>
        <v/>
      </c>
      <c r="AD276" s="3"/>
      <c r="AE276" s="3"/>
      <c r="AF276" s="3" t="str">
        <f t="shared" si="28"/>
        <v/>
      </c>
      <c r="AG276" s="3" t="str">
        <f t="shared" si="28"/>
        <v/>
      </c>
      <c r="AH276" s="3"/>
    </row>
    <row r="277" spans="1:34" x14ac:dyDescent="0.35">
      <c r="A277" s="11"/>
      <c r="B277" s="2"/>
      <c r="C277" s="13" t="str">
        <f>IFERROR(INDEX('Malta Loop Info'!$B$2:$Z$300,MATCH(I277,'Malta Loop Info'!$A$2:$A$300,0),MATCH($C$2,'Malta Loop Info'!$B$1:$Z$1,0)),"No Match")</f>
        <v>No Match</v>
      </c>
      <c r="D277" s="13" t="str">
        <f>IFERROR(INDEX('Malta Loop Info'!$B$2:$Z$300,MATCH(I277,'Malta Loop Info'!$A$2:$A$300,0),MATCH($D$2,'Malta Loop Info'!$B$1:$Z$1,0)),"No Port Info")</f>
        <v>No Port Info</v>
      </c>
      <c r="E277" s="13" t="str">
        <f t="shared" si="29"/>
        <v>No</v>
      </c>
      <c r="F277" s="13" t="str">
        <f t="shared" si="30"/>
        <v>No Match</v>
      </c>
      <c r="G277" s="13" t="str">
        <f>IFERROR(INDEX('Malta Loop Info'!$B$2:$Z$300,MATCH(I277,'Malta Loop Info'!$A$2:$A$300,0),MATCH($G$2,'Malta Loop Info'!$B$1:$Z$1,0)),"No Cust ID")</f>
        <v>No Cust ID</v>
      </c>
      <c r="H277" s="4"/>
      <c r="I277" s="3"/>
      <c r="J277" s="3"/>
      <c r="K277" s="14"/>
      <c r="L277" s="3"/>
      <c r="M277" s="3"/>
      <c r="N277" s="3"/>
      <c r="O277" s="3"/>
      <c r="P277" s="3" t="str">
        <f t="shared" si="25"/>
        <v/>
      </c>
      <c r="Q277" s="3" t="str">
        <f t="shared" si="25"/>
        <v/>
      </c>
      <c r="R277" s="3"/>
      <c r="S277" s="3"/>
      <c r="T277" s="3" t="str">
        <f t="shared" si="26"/>
        <v/>
      </c>
      <c r="U277" s="3" t="str">
        <f t="shared" si="26"/>
        <v/>
      </c>
      <c r="V277" s="3"/>
      <c r="W277" s="3"/>
      <c r="X277" s="3" t="str">
        <f t="shared" si="27"/>
        <v/>
      </c>
      <c r="Y277" s="3" t="str">
        <f t="shared" si="27"/>
        <v/>
      </c>
      <c r="Z277" s="3"/>
      <c r="AA277" s="3"/>
      <c r="AB277" s="3" t="str">
        <f t="shared" si="24"/>
        <v/>
      </c>
      <c r="AC277" s="3" t="str">
        <f t="shared" si="24"/>
        <v/>
      </c>
      <c r="AD277" s="3"/>
      <c r="AE277" s="3"/>
      <c r="AF277" s="3" t="str">
        <f t="shared" si="28"/>
        <v/>
      </c>
      <c r="AG277" s="3" t="str">
        <f t="shared" si="28"/>
        <v/>
      </c>
      <c r="AH277" s="3"/>
    </row>
    <row r="278" spans="1:34" x14ac:dyDescent="0.35">
      <c r="A278" s="11"/>
      <c r="B278" s="2"/>
      <c r="C278" s="13" t="str">
        <f>IFERROR(INDEX('Malta Loop Info'!$B$2:$Z$300,MATCH(I278,'Malta Loop Info'!$A$2:$A$300,0),MATCH($C$2,'Malta Loop Info'!$B$1:$Z$1,0)),"No Match")</f>
        <v>No Match</v>
      </c>
      <c r="D278" s="13" t="str">
        <f>IFERROR(INDEX('Malta Loop Info'!$B$2:$Z$300,MATCH(I278,'Malta Loop Info'!$A$2:$A$300,0),MATCH($D$2,'Malta Loop Info'!$B$1:$Z$1,0)),"No Port Info")</f>
        <v>No Port Info</v>
      </c>
      <c r="E278" s="13" t="str">
        <f t="shared" si="29"/>
        <v>No</v>
      </c>
      <c r="F278" s="13" t="str">
        <f t="shared" si="30"/>
        <v>No Match</v>
      </c>
      <c r="G278" s="13" t="str">
        <f>IFERROR(INDEX('Malta Loop Info'!$B$2:$Z$300,MATCH(I278,'Malta Loop Info'!$A$2:$A$300,0),MATCH($G$2,'Malta Loop Info'!$B$1:$Z$1,0)),"No Cust ID")</f>
        <v>No Cust ID</v>
      </c>
      <c r="H278" s="4"/>
      <c r="I278" s="3"/>
      <c r="J278" s="3"/>
      <c r="K278" s="14"/>
      <c r="L278" s="3"/>
      <c r="M278" s="3"/>
      <c r="N278" s="3"/>
      <c r="O278" s="3"/>
      <c r="P278" s="3" t="str">
        <f t="shared" si="25"/>
        <v/>
      </c>
      <c r="Q278" s="3" t="str">
        <f t="shared" si="25"/>
        <v/>
      </c>
      <c r="R278" s="3"/>
      <c r="S278" s="3"/>
      <c r="T278" s="3" t="str">
        <f t="shared" si="26"/>
        <v/>
      </c>
      <c r="U278" s="3" t="str">
        <f t="shared" si="26"/>
        <v/>
      </c>
      <c r="V278" s="3"/>
      <c r="W278" s="3"/>
      <c r="X278" s="3" t="str">
        <f t="shared" si="27"/>
        <v/>
      </c>
      <c r="Y278" s="3" t="str">
        <f t="shared" si="27"/>
        <v/>
      </c>
      <c r="Z278" s="3"/>
      <c r="AA278" s="3"/>
      <c r="AB278" s="3" t="str">
        <f t="shared" si="24"/>
        <v/>
      </c>
      <c r="AC278" s="3" t="str">
        <f t="shared" si="24"/>
        <v/>
      </c>
      <c r="AD278" s="3"/>
      <c r="AE278" s="3"/>
      <c r="AF278" s="3" t="str">
        <f t="shared" si="28"/>
        <v/>
      </c>
      <c r="AG278" s="3" t="str">
        <f t="shared" si="28"/>
        <v/>
      </c>
      <c r="AH278" s="3"/>
    </row>
    <row r="279" spans="1:34" x14ac:dyDescent="0.35">
      <c r="A279" s="11"/>
      <c r="B279" s="2"/>
      <c r="C279" s="13" t="str">
        <f>IFERROR(INDEX('Malta Loop Info'!$B$2:$Z$300,MATCH(I279,'Malta Loop Info'!$A$2:$A$300,0),MATCH($C$2,'Malta Loop Info'!$B$1:$Z$1,0)),"No Match")</f>
        <v>No Match</v>
      </c>
      <c r="D279" s="13" t="str">
        <f>IFERROR(INDEX('Malta Loop Info'!$B$2:$Z$300,MATCH(I279,'Malta Loop Info'!$A$2:$A$300,0),MATCH($D$2,'Malta Loop Info'!$B$1:$Z$1,0)),"No Port Info")</f>
        <v>No Port Info</v>
      </c>
      <c r="E279" s="13" t="str">
        <f t="shared" si="29"/>
        <v>No</v>
      </c>
      <c r="F279" s="13" t="str">
        <f t="shared" si="30"/>
        <v>No Match</v>
      </c>
      <c r="G279" s="13" t="str">
        <f>IFERROR(INDEX('Malta Loop Info'!$B$2:$Z$300,MATCH(I279,'Malta Loop Info'!$A$2:$A$300,0),MATCH($G$2,'Malta Loop Info'!$B$1:$Z$1,0)),"No Cust ID")</f>
        <v>No Cust ID</v>
      </c>
      <c r="H279" s="4"/>
      <c r="I279" s="3"/>
      <c r="J279" s="3"/>
      <c r="K279" s="14"/>
      <c r="L279" s="3"/>
      <c r="M279" s="3"/>
      <c r="N279" s="3"/>
      <c r="O279" s="3"/>
      <c r="P279" s="3" t="str">
        <f t="shared" si="25"/>
        <v/>
      </c>
      <c r="Q279" s="3" t="str">
        <f t="shared" si="25"/>
        <v/>
      </c>
      <c r="R279" s="3"/>
      <c r="S279" s="3"/>
      <c r="T279" s="3" t="str">
        <f t="shared" si="26"/>
        <v/>
      </c>
      <c r="U279" s="3" t="str">
        <f t="shared" si="26"/>
        <v/>
      </c>
      <c r="V279" s="3"/>
      <c r="W279" s="3"/>
      <c r="X279" s="3" t="str">
        <f t="shared" si="27"/>
        <v/>
      </c>
      <c r="Y279" s="3" t="str">
        <f t="shared" si="27"/>
        <v/>
      </c>
      <c r="Z279" s="3"/>
      <c r="AA279" s="3"/>
      <c r="AB279" s="3" t="str">
        <f t="shared" si="24"/>
        <v/>
      </c>
      <c r="AC279" s="3" t="str">
        <f t="shared" si="24"/>
        <v/>
      </c>
      <c r="AD279" s="3"/>
      <c r="AE279" s="3"/>
      <c r="AF279" s="3" t="str">
        <f t="shared" si="28"/>
        <v/>
      </c>
      <c r="AG279" s="3" t="str">
        <f t="shared" si="28"/>
        <v/>
      </c>
      <c r="AH279" s="3"/>
    </row>
    <row r="280" spans="1:34" x14ac:dyDescent="0.35">
      <c r="A280" s="11"/>
      <c r="B280" s="2"/>
      <c r="C280" s="13" t="str">
        <f>IFERROR(INDEX('Malta Loop Info'!$B$2:$Z$300,MATCH(I280,'Malta Loop Info'!$A$2:$A$300,0),MATCH($C$2,'Malta Loop Info'!$B$1:$Z$1,0)),"No Match")</f>
        <v>No Match</v>
      </c>
      <c r="D280" s="13" t="str">
        <f>IFERROR(INDEX('Malta Loop Info'!$B$2:$Z$300,MATCH(I280,'Malta Loop Info'!$A$2:$A$300,0),MATCH($D$2,'Malta Loop Info'!$B$1:$Z$1,0)),"No Port Info")</f>
        <v>No Port Info</v>
      </c>
      <c r="E280" s="13" t="str">
        <f t="shared" si="29"/>
        <v>No</v>
      </c>
      <c r="F280" s="13" t="str">
        <f t="shared" si="30"/>
        <v>No Match</v>
      </c>
      <c r="G280" s="13" t="str">
        <f>IFERROR(INDEX('Malta Loop Info'!$B$2:$Z$300,MATCH(I280,'Malta Loop Info'!$A$2:$A$300,0),MATCH($G$2,'Malta Loop Info'!$B$1:$Z$1,0)),"No Cust ID")</f>
        <v>No Cust ID</v>
      </c>
      <c r="H280" s="4"/>
      <c r="I280" s="3"/>
      <c r="J280" s="3"/>
      <c r="K280" s="14"/>
      <c r="L280" s="3"/>
      <c r="M280" s="3"/>
      <c r="N280" s="3"/>
      <c r="O280" s="3"/>
      <c r="P280" s="3" t="str">
        <f t="shared" si="25"/>
        <v/>
      </c>
      <c r="Q280" s="3" t="str">
        <f t="shared" si="25"/>
        <v/>
      </c>
      <c r="R280" s="3"/>
      <c r="S280" s="3"/>
      <c r="T280" s="3" t="str">
        <f t="shared" si="26"/>
        <v/>
      </c>
      <c r="U280" s="3" t="str">
        <f t="shared" si="26"/>
        <v/>
      </c>
      <c r="V280" s="3"/>
      <c r="W280" s="3"/>
      <c r="X280" s="3" t="str">
        <f t="shared" si="27"/>
        <v/>
      </c>
      <c r="Y280" s="3" t="str">
        <f t="shared" si="27"/>
        <v/>
      </c>
      <c r="Z280" s="3"/>
      <c r="AA280" s="3"/>
      <c r="AB280" s="3" t="str">
        <f t="shared" ref="AB280:AC300" si="31">IF($AA280&lt;&gt;"N/A",TRIM(MID(SUBSTITUTE($AA280,"/",REPT(" ",LEN($AA280))),(AF$2-1)*LEN($AA280)+1,LEN($AA280))),"")</f>
        <v/>
      </c>
      <c r="AC280" s="3" t="str">
        <f t="shared" si="31"/>
        <v/>
      </c>
      <c r="AD280" s="3"/>
      <c r="AE280" s="3"/>
      <c r="AF280" s="3" t="str">
        <f t="shared" si="28"/>
        <v/>
      </c>
      <c r="AG280" s="3" t="str">
        <f t="shared" si="28"/>
        <v/>
      </c>
      <c r="AH280" s="3"/>
    </row>
    <row r="281" spans="1:34" x14ac:dyDescent="0.35">
      <c r="A281" s="11"/>
      <c r="B281" s="2"/>
      <c r="C281" s="13" t="str">
        <f>IFERROR(INDEX('Malta Loop Info'!$B$2:$Z$300,MATCH(I281,'Malta Loop Info'!$A$2:$A$300,0),MATCH($C$2,'Malta Loop Info'!$B$1:$Z$1,0)),"No Match")</f>
        <v>No Match</v>
      </c>
      <c r="D281" s="13" t="str">
        <f>IFERROR(INDEX('Malta Loop Info'!$B$2:$Z$300,MATCH(I281,'Malta Loop Info'!$A$2:$A$300,0),MATCH($D$2,'Malta Loop Info'!$B$1:$Z$1,0)),"No Port Info")</f>
        <v>No Port Info</v>
      </c>
      <c r="E281" s="13" t="str">
        <f t="shared" si="29"/>
        <v>No</v>
      </c>
      <c r="F281" s="13" t="str">
        <f t="shared" si="30"/>
        <v>No Match</v>
      </c>
      <c r="G281" s="13" t="str">
        <f>IFERROR(INDEX('Malta Loop Info'!$B$2:$Z$300,MATCH(I281,'Malta Loop Info'!$A$2:$A$300,0),MATCH($G$2,'Malta Loop Info'!$B$1:$Z$1,0)),"No Cust ID")</f>
        <v>No Cust ID</v>
      </c>
      <c r="H281" s="4"/>
      <c r="I281" s="3"/>
      <c r="J281" s="3"/>
      <c r="K281" s="14"/>
      <c r="L281" s="3"/>
      <c r="M281" s="3"/>
      <c r="N281" s="3"/>
      <c r="O281" s="3"/>
      <c r="P281" s="3" t="str">
        <f t="shared" ref="P281:Q300" si="32">IF($O281&lt;&gt;"N/A",TRIM(MID(SUBSTITUTE($O281,"/",REPT(" ",LEN($O281))),(P$2-1)*LEN($O281)+1,LEN($O281))),"")</f>
        <v/>
      </c>
      <c r="Q281" s="3" t="str">
        <f t="shared" si="32"/>
        <v/>
      </c>
      <c r="R281" s="3"/>
      <c r="S281" s="3"/>
      <c r="T281" s="3" t="str">
        <f t="shared" ref="T281:U300" si="33">IF($S281&lt;&gt;"N/A",TRIM(MID(SUBSTITUTE($S281,"/",REPT(" ",LEN($S281))),(T$2-1)*LEN($S281)+1,LEN($S281))),"")</f>
        <v/>
      </c>
      <c r="U281" s="3" t="str">
        <f t="shared" si="33"/>
        <v/>
      </c>
      <c r="V281" s="3"/>
      <c r="W281" s="3"/>
      <c r="X281" s="3" t="str">
        <f t="shared" si="27"/>
        <v/>
      </c>
      <c r="Y281" s="3" t="str">
        <f t="shared" si="27"/>
        <v/>
      </c>
      <c r="Z281" s="3"/>
      <c r="AA281" s="3"/>
      <c r="AB281" s="3" t="str">
        <f t="shared" si="31"/>
        <v/>
      </c>
      <c r="AC281" s="3" t="str">
        <f t="shared" si="31"/>
        <v/>
      </c>
      <c r="AD281" s="3"/>
      <c r="AE281" s="3"/>
      <c r="AF281" s="3" t="str">
        <f t="shared" si="28"/>
        <v/>
      </c>
      <c r="AG281" s="3" t="str">
        <f t="shared" si="28"/>
        <v/>
      </c>
      <c r="AH281" s="3"/>
    </row>
    <row r="282" spans="1:34" x14ac:dyDescent="0.35">
      <c r="A282" s="11"/>
      <c r="B282" s="2"/>
      <c r="C282" s="13" t="str">
        <f>IFERROR(INDEX('Malta Loop Info'!$B$2:$Z$300,MATCH(I282,'Malta Loop Info'!$A$2:$A$300,0),MATCH($C$2,'Malta Loop Info'!$B$1:$Z$1,0)),"No Match")</f>
        <v>No Match</v>
      </c>
      <c r="D282" s="13" t="str">
        <f>IFERROR(INDEX('Malta Loop Info'!$B$2:$Z$300,MATCH(I282,'Malta Loop Info'!$A$2:$A$300,0),MATCH($D$2,'Malta Loop Info'!$B$1:$Z$1,0)),"No Port Info")</f>
        <v>No Port Info</v>
      </c>
      <c r="E282" s="13" t="str">
        <f t="shared" si="29"/>
        <v>No</v>
      </c>
      <c r="F282" s="13" t="str">
        <f t="shared" si="30"/>
        <v>No Match</v>
      </c>
      <c r="G282" s="13" t="str">
        <f>IFERROR(INDEX('Malta Loop Info'!$B$2:$Z$300,MATCH(I282,'Malta Loop Info'!$A$2:$A$300,0),MATCH($G$2,'Malta Loop Info'!$B$1:$Z$1,0)),"No Cust ID")</f>
        <v>No Cust ID</v>
      </c>
      <c r="H282" s="4"/>
      <c r="I282" s="3"/>
      <c r="J282" s="3"/>
      <c r="K282" s="14"/>
      <c r="L282" s="3"/>
      <c r="M282" s="3"/>
      <c r="N282" s="3"/>
      <c r="O282" s="3"/>
      <c r="P282" s="3" t="str">
        <f t="shared" si="32"/>
        <v/>
      </c>
      <c r="Q282" s="3" t="str">
        <f t="shared" si="32"/>
        <v/>
      </c>
      <c r="R282" s="3"/>
      <c r="S282" s="3"/>
      <c r="T282" s="3" t="str">
        <f t="shared" si="33"/>
        <v/>
      </c>
      <c r="U282" s="3" t="str">
        <f t="shared" si="33"/>
        <v/>
      </c>
      <c r="V282" s="3"/>
      <c r="W282" s="3"/>
      <c r="X282" s="3" t="str">
        <f t="shared" ref="X282:Y300" si="34">IF($W282&lt;&gt;"N/A",TRIM(MID(SUBSTITUTE($W282,"/",REPT(" ",LEN($W282))),(X$2-1)*LEN($W282)+1,LEN($W282))),"")</f>
        <v/>
      </c>
      <c r="Y282" s="3" t="str">
        <f t="shared" si="34"/>
        <v/>
      </c>
      <c r="Z282" s="3"/>
      <c r="AA282" s="3"/>
      <c r="AB282" s="3" t="str">
        <f t="shared" si="31"/>
        <v/>
      </c>
      <c r="AC282" s="3" t="str">
        <f t="shared" si="31"/>
        <v/>
      </c>
      <c r="AD282" s="3"/>
      <c r="AE282" s="3"/>
      <c r="AF282" s="3" t="str">
        <f t="shared" si="28"/>
        <v/>
      </c>
      <c r="AG282" s="3" t="str">
        <f t="shared" si="28"/>
        <v/>
      </c>
      <c r="AH282" s="3"/>
    </row>
    <row r="283" spans="1:34" x14ac:dyDescent="0.35">
      <c r="A283" s="11"/>
      <c r="B283" s="2"/>
      <c r="C283" s="13" t="str">
        <f>IFERROR(INDEX('Malta Loop Info'!$B$2:$Z$300,MATCH(I283,'Malta Loop Info'!$A$2:$A$300,0),MATCH($C$2,'Malta Loop Info'!$B$1:$Z$1,0)),"No Match")</f>
        <v>No Match</v>
      </c>
      <c r="D283" s="13" t="str">
        <f>IFERROR(INDEX('Malta Loop Info'!$B$2:$Z$300,MATCH(I283,'Malta Loop Info'!$A$2:$A$300,0),MATCH($D$2,'Malta Loop Info'!$B$1:$Z$1,0)),"No Port Info")</f>
        <v>No Port Info</v>
      </c>
      <c r="E283" s="13" t="str">
        <f t="shared" si="29"/>
        <v>No</v>
      </c>
      <c r="F283" s="13" t="str">
        <f t="shared" si="30"/>
        <v>No Match</v>
      </c>
      <c r="G283" s="13" t="str">
        <f>IFERROR(INDEX('Malta Loop Info'!$B$2:$Z$300,MATCH(I283,'Malta Loop Info'!$A$2:$A$300,0),MATCH($G$2,'Malta Loop Info'!$B$1:$Z$1,0)),"No Cust ID")</f>
        <v>No Cust ID</v>
      </c>
      <c r="H283" s="4"/>
      <c r="I283" s="3"/>
      <c r="J283" s="3"/>
      <c r="K283" s="14"/>
      <c r="L283" s="3"/>
      <c r="M283" s="3"/>
      <c r="N283" s="3"/>
      <c r="O283" s="3"/>
      <c r="P283" s="3" t="str">
        <f t="shared" si="32"/>
        <v/>
      </c>
      <c r="Q283" s="3" t="str">
        <f t="shared" si="32"/>
        <v/>
      </c>
      <c r="R283" s="3"/>
      <c r="S283" s="3"/>
      <c r="T283" s="3" t="str">
        <f t="shared" si="33"/>
        <v/>
      </c>
      <c r="U283" s="3" t="str">
        <f t="shared" si="33"/>
        <v/>
      </c>
      <c r="V283" s="3"/>
      <c r="W283" s="3"/>
      <c r="X283" s="3" t="str">
        <f t="shared" si="34"/>
        <v/>
      </c>
      <c r="Y283" s="3" t="str">
        <f t="shared" si="34"/>
        <v/>
      </c>
      <c r="Z283" s="3"/>
      <c r="AA283" s="3"/>
      <c r="AB283" s="3" t="str">
        <f t="shared" si="31"/>
        <v/>
      </c>
      <c r="AC283" s="3" t="str">
        <f t="shared" si="31"/>
        <v/>
      </c>
      <c r="AD283" s="3"/>
      <c r="AE283" s="3"/>
      <c r="AF283" s="3" t="str">
        <f t="shared" si="28"/>
        <v/>
      </c>
      <c r="AG283" s="3" t="str">
        <f t="shared" si="28"/>
        <v/>
      </c>
      <c r="AH283" s="3"/>
    </row>
    <row r="284" spans="1:34" x14ac:dyDescent="0.35">
      <c r="A284" s="11"/>
      <c r="B284" s="2"/>
      <c r="C284" s="13" t="str">
        <f>IFERROR(INDEX('Malta Loop Info'!$B$2:$Z$300,MATCH(I284,'Malta Loop Info'!$A$2:$A$300,0),MATCH($C$2,'Malta Loop Info'!$B$1:$Z$1,0)),"No Match")</f>
        <v>No Match</v>
      </c>
      <c r="D284" s="13" t="str">
        <f>IFERROR(INDEX('Malta Loop Info'!$B$2:$Z$300,MATCH(I284,'Malta Loop Info'!$A$2:$A$300,0),MATCH($D$2,'Malta Loop Info'!$B$1:$Z$1,0)),"No Port Info")</f>
        <v>No Port Info</v>
      </c>
      <c r="E284" s="13" t="str">
        <f t="shared" si="29"/>
        <v>No</v>
      </c>
      <c r="F284" s="13" t="str">
        <f t="shared" si="30"/>
        <v>No Match</v>
      </c>
      <c r="G284" s="13" t="str">
        <f>IFERROR(INDEX('Malta Loop Info'!$B$2:$Z$300,MATCH(I284,'Malta Loop Info'!$A$2:$A$300,0),MATCH($G$2,'Malta Loop Info'!$B$1:$Z$1,0)),"No Cust ID")</f>
        <v>No Cust ID</v>
      </c>
      <c r="H284" s="4"/>
      <c r="I284" s="3"/>
      <c r="J284" s="3"/>
      <c r="K284" s="14"/>
      <c r="L284" s="3"/>
      <c r="M284" s="3"/>
      <c r="N284" s="3"/>
      <c r="O284" s="3"/>
      <c r="P284" s="3" t="str">
        <f t="shared" si="32"/>
        <v/>
      </c>
      <c r="Q284" s="3" t="str">
        <f t="shared" si="32"/>
        <v/>
      </c>
      <c r="R284" s="3"/>
      <c r="S284" s="3"/>
      <c r="T284" s="3" t="str">
        <f t="shared" si="33"/>
        <v/>
      </c>
      <c r="U284" s="3" t="str">
        <f t="shared" si="33"/>
        <v/>
      </c>
      <c r="V284" s="3"/>
      <c r="W284" s="3"/>
      <c r="X284" s="3" t="str">
        <f t="shared" si="34"/>
        <v/>
      </c>
      <c r="Y284" s="3" t="str">
        <f t="shared" si="34"/>
        <v/>
      </c>
      <c r="Z284" s="3"/>
      <c r="AA284" s="3"/>
      <c r="AB284" s="3" t="str">
        <f t="shared" si="31"/>
        <v/>
      </c>
      <c r="AC284" s="3" t="str">
        <f t="shared" si="31"/>
        <v/>
      </c>
      <c r="AD284" s="3"/>
      <c r="AE284" s="3"/>
      <c r="AF284" s="3" t="str">
        <f t="shared" si="28"/>
        <v/>
      </c>
      <c r="AG284" s="3" t="str">
        <f t="shared" si="28"/>
        <v/>
      </c>
      <c r="AH284" s="3"/>
    </row>
    <row r="285" spans="1:34" x14ac:dyDescent="0.35">
      <c r="A285" s="11"/>
      <c r="B285" s="2"/>
      <c r="C285" s="13" t="str">
        <f>IFERROR(INDEX('Malta Loop Info'!$B$2:$Z$300,MATCH(I285,'Malta Loop Info'!$A$2:$A$300,0),MATCH($C$2,'Malta Loop Info'!$B$1:$Z$1,0)),"No Match")</f>
        <v>No Match</v>
      </c>
      <c r="D285" s="13" t="str">
        <f>IFERROR(INDEX('Malta Loop Info'!$B$2:$Z$300,MATCH(I285,'Malta Loop Info'!$A$2:$A$300,0),MATCH($D$2,'Malta Loop Info'!$B$1:$Z$1,0)),"No Port Info")</f>
        <v>No Port Info</v>
      </c>
      <c r="E285" s="13" t="str">
        <f t="shared" si="29"/>
        <v>No</v>
      </c>
      <c r="F285" s="13" t="str">
        <f t="shared" si="30"/>
        <v>No Match</v>
      </c>
      <c r="G285" s="13" t="str">
        <f>IFERROR(INDEX('Malta Loop Info'!$B$2:$Z$300,MATCH(I285,'Malta Loop Info'!$A$2:$A$300,0),MATCH($G$2,'Malta Loop Info'!$B$1:$Z$1,0)),"No Cust ID")</f>
        <v>No Cust ID</v>
      </c>
      <c r="H285" s="4"/>
      <c r="I285" s="3"/>
      <c r="J285" s="3"/>
      <c r="K285" s="14"/>
      <c r="L285" s="3"/>
      <c r="M285" s="3"/>
      <c r="N285" s="3"/>
      <c r="O285" s="3"/>
      <c r="P285" s="3" t="str">
        <f t="shared" si="32"/>
        <v/>
      </c>
      <c r="Q285" s="3" t="str">
        <f t="shared" si="32"/>
        <v/>
      </c>
      <c r="R285" s="3"/>
      <c r="S285" s="3"/>
      <c r="T285" s="3" t="str">
        <f t="shared" si="33"/>
        <v/>
      </c>
      <c r="U285" s="3" t="str">
        <f t="shared" si="33"/>
        <v/>
      </c>
      <c r="V285" s="3"/>
      <c r="W285" s="3"/>
      <c r="X285" s="3" t="str">
        <f t="shared" si="34"/>
        <v/>
      </c>
      <c r="Y285" s="3" t="str">
        <f t="shared" si="34"/>
        <v/>
      </c>
      <c r="Z285" s="3"/>
      <c r="AA285" s="3"/>
      <c r="AB285" s="3" t="str">
        <f t="shared" si="31"/>
        <v/>
      </c>
      <c r="AC285" s="3" t="str">
        <f t="shared" si="31"/>
        <v/>
      </c>
      <c r="AD285" s="3"/>
      <c r="AE285" s="3"/>
      <c r="AF285" s="3" t="str">
        <f t="shared" si="28"/>
        <v/>
      </c>
      <c r="AG285" s="3" t="str">
        <f t="shared" si="28"/>
        <v/>
      </c>
      <c r="AH285" s="3"/>
    </row>
    <row r="286" spans="1:34" x14ac:dyDescent="0.35">
      <c r="A286" s="11"/>
      <c r="B286" s="2"/>
      <c r="C286" s="13" t="str">
        <f>IFERROR(INDEX('Malta Loop Info'!$B$2:$Z$300,MATCH(I286,'Malta Loop Info'!$A$2:$A$300,0),MATCH($C$2,'Malta Loop Info'!$B$1:$Z$1,0)),"No Match")</f>
        <v>No Match</v>
      </c>
      <c r="D286" s="13" t="str">
        <f>IFERROR(INDEX('Malta Loop Info'!$B$2:$Z$300,MATCH(I286,'Malta Loop Info'!$A$2:$A$300,0),MATCH($D$2,'Malta Loop Info'!$B$1:$Z$1,0)),"No Port Info")</f>
        <v>No Port Info</v>
      </c>
      <c r="E286" s="13" t="str">
        <f t="shared" si="29"/>
        <v>No</v>
      </c>
      <c r="F286" s="13" t="str">
        <f t="shared" si="30"/>
        <v>No Match</v>
      </c>
      <c r="G286" s="13" t="str">
        <f>IFERROR(INDEX('Malta Loop Info'!$B$2:$Z$300,MATCH(I286,'Malta Loop Info'!$A$2:$A$300,0),MATCH($G$2,'Malta Loop Info'!$B$1:$Z$1,0)),"No Cust ID")</f>
        <v>No Cust ID</v>
      </c>
      <c r="H286" s="4"/>
      <c r="I286" s="3"/>
      <c r="J286" s="3"/>
      <c r="K286" s="14"/>
      <c r="L286" s="3"/>
      <c r="M286" s="3"/>
      <c r="N286" s="3"/>
      <c r="O286" s="3"/>
      <c r="P286" s="3" t="str">
        <f t="shared" si="32"/>
        <v/>
      </c>
      <c r="Q286" s="3" t="str">
        <f t="shared" si="32"/>
        <v/>
      </c>
      <c r="R286" s="3"/>
      <c r="S286" s="3"/>
      <c r="T286" s="3" t="str">
        <f t="shared" si="33"/>
        <v/>
      </c>
      <c r="U286" s="3" t="str">
        <f t="shared" si="33"/>
        <v/>
      </c>
      <c r="V286" s="3"/>
      <c r="W286" s="3"/>
      <c r="X286" s="3" t="str">
        <f t="shared" si="34"/>
        <v/>
      </c>
      <c r="Y286" s="3" t="str">
        <f t="shared" si="34"/>
        <v/>
      </c>
      <c r="Z286" s="3"/>
      <c r="AA286" s="3"/>
      <c r="AB286" s="3" t="str">
        <f t="shared" si="31"/>
        <v/>
      </c>
      <c r="AC286" s="3" t="str">
        <f t="shared" si="31"/>
        <v/>
      </c>
      <c r="AD286" s="3"/>
      <c r="AE286" s="3"/>
      <c r="AF286" s="3" t="str">
        <f t="shared" si="28"/>
        <v/>
      </c>
      <c r="AG286" s="3" t="str">
        <f t="shared" si="28"/>
        <v/>
      </c>
      <c r="AH286" s="3"/>
    </row>
    <row r="287" spans="1:34" x14ac:dyDescent="0.35">
      <c r="A287" s="11"/>
      <c r="B287" s="2"/>
      <c r="C287" s="13" t="str">
        <f>IFERROR(INDEX('Malta Loop Info'!$B$2:$Z$300,MATCH(I287,'Malta Loop Info'!$A$2:$A$300,0),MATCH($C$2,'Malta Loop Info'!$B$1:$Z$1,0)),"No Match")</f>
        <v>No Match</v>
      </c>
      <c r="D287" s="13" t="str">
        <f>IFERROR(INDEX('Malta Loop Info'!$B$2:$Z$300,MATCH(I287,'Malta Loop Info'!$A$2:$A$300,0),MATCH($D$2,'Malta Loop Info'!$B$1:$Z$1,0)),"No Port Info")</f>
        <v>No Port Info</v>
      </c>
      <c r="E287" s="13" t="str">
        <f t="shared" si="29"/>
        <v>No</v>
      </c>
      <c r="F287" s="13" t="str">
        <f t="shared" si="30"/>
        <v>No Match</v>
      </c>
      <c r="G287" s="13" t="str">
        <f>IFERROR(INDEX('Malta Loop Info'!$B$2:$Z$300,MATCH(I287,'Malta Loop Info'!$A$2:$A$300,0),MATCH($G$2,'Malta Loop Info'!$B$1:$Z$1,0)),"No Cust ID")</f>
        <v>No Cust ID</v>
      </c>
      <c r="H287" s="4"/>
      <c r="I287" s="3"/>
      <c r="J287" s="3"/>
      <c r="K287" s="14"/>
      <c r="L287" s="3"/>
      <c r="M287" s="3"/>
      <c r="N287" s="3"/>
      <c r="O287" s="3"/>
      <c r="P287" s="3" t="str">
        <f t="shared" si="32"/>
        <v/>
      </c>
      <c r="Q287" s="3" t="str">
        <f t="shared" si="32"/>
        <v/>
      </c>
      <c r="R287" s="3"/>
      <c r="S287" s="3"/>
      <c r="T287" s="3" t="str">
        <f t="shared" si="33"/>
        <v/>
      </c>
      <c r="U287" s="3" t="str">
        <f t="shared" si="33"/>
        <v/>
      </c>
      <c r="V287" s="3"/>
      <c r="W287" s="3"/>
      <c r="X287" s="3" t="str">
        <f t="shared" si="34"/>
        <v/>
      </c>
      <c r="Y287" s="3" t="str">
        <f t="shared" si="34"/>
        <v/>
      </c>
      <c r="Z287" s="3"/>
      <c r="AA287" s="3"/>
      <c r="AB287" s="3" t="str">
        <f t="shared" si="31"/>
        <v/>
      </c>
      <c r="AC287" s="3" t="str">
        <f t="shared" si="31"/>
        <v/>
      </c>
      <c r="AD287" s="3"/>
      <c r="AE287" s="3"/>
      <c r="AF287" s="3" t="str">
        <f t="shared" si="28"/>
        <v/>
      </c>
      <c r="AG287" s="3" t="str">
        <f t="shared" si="28"/>
        <v/>
      </c>
      <c r="AH287" s="3"/>
    </row>
    <row r="288" spans="1:34" x14ac:dyDescent="0.35">
      <c r="A288" s="11"/>
      <c r="B288" s="2"/>
      <c r="C288" s="13" t="str">
        <f>IFERROR(INDEX('Malta Loop Info'!$B$2:$Z$300,MATCH(I288,'Malta Loop Info'!$A$2:$A$300,0),MATCH($C$2,'Malta Loop Info'!$B$1:$Z$1,0)),"No Match")</f>
        <v>No Match</v>
      </c>
      <c r="D288" s="13" t="str">
        <f>IFERROR(INDEX('Malta Loop Info'!$B$2:$Z$300,MATCH(I288,'Malta Loop Info'!$A$2:$A$300,0),MATCH($D$2,'Malta Loop Info'!$B$1:$Z$1,0)),"No Port Info")</f>
        <v>No Port Info</v>
      </c>
      <c r="E288" s="13" t="str">
        <f t="shared" si="29"/>
        <v>No</v>
      </c>
      <c r="F288" s="13" t="str">
        <f t="shared" si="30"/>
        <v>No Match</v>
      </c>
      <c r="G288" s="13" t="str">
        <f>IFERROR(INDEX('Malta Loop Info'!$B$2:$Z$300,MATCH(I288,'Malta Loop Info'!$A$2:$A$300,0),MATCH($G$2,'Malta Loop Info'!$B$1:$Z$1,0)),"No Cust ID")</f>
        <v>No Cust ID</v>
      </c>
      <c r="H288" s="4"/>
      <c r="I288" s="3"/>
      <c r="J288" s="3"/>
      <c r="K288" s="14"/>
      <c r="L288" s="3"/>
      <c r="M288" s="3"/>
      <c r="N288" s="3"/>
      <c r="O288" s="3"/>
      <c r="P288" s="3" t="str">
        <f t="shared" si="32"/>
        <v/>
      </c>
      <c r="Q288" s="3" t="str">
        <f t="shared" si="32"/>
        <v/>
      </c>
      <c r="R288" s="3"/>
      <c r="S288" s="3"/>
      <c r="T288" s="3" t="str">
        <f t="shared" si="33"/>
        <v/>
      </c>
      <c r="U288" s="3" t="str">
        <f t="shared" si="33"/>
        <v/>
      </c>
      <c r="V288" s="3"/>
      <c r="W288" s="3"/>
      <c r="X288" s="3" t="str">
        <f t="shared" si="34"/>
        <v/>
      </c>
      <c r="Y288" s="3" t="str">
        <f t="shared" si="34"/>
        <v/>
      </c>
      <c r="Z288" s="3"/>
      <c r="AA288" s="3"/>
      <c r="AB288" s="3" t="str">
        <f t="shared" si="31"/>
        <v/>
      </c>
      <c r="AC288" s="3" t="str">
        <f t="shared" si="31"/>
        <v/>
      </c>
      <c r="AD288" s="3"/>
      <c r="AE288" s="3"/>
      <c r="AF288" s="3" t="str">
        <f t="shared" si="28"/>
        <v/>
      </c>
      <c r="AG288" s="3" t="str">
        <f t="shared" si="28"/>
        <v/>
      </c>
      <c r="AH288" s="3"/>
    </row>
    <row r="289" spans="1:34" x14ac:dyDescent="0.35">
      <c r="A289" s="11"/>
      <c r="B289" s="2"/>
      <c r="C289" s="13" t="str">
        <f>IFERROR(INDEX('Malta Loop Info'!$B$2:$Z$300,MATCH(I289,'Malta Loop Info'!$A$2:$A$300,0),MATCH($C$2,'Malta Loop Info'!$B$1:$Z$1,0)),"No Match")</f>
        <v>No Match</v>
      </c>
      <c r="D289" s="13" t="str">
        <f>IFERROR(INDEX('Malta Loop Info'!$B$2:$Z$300,MATCH(I289,'Malta Loop Info'!$A$2:$A$300,0),MATCH($D$2,'Malta Loop Info'!$B$1:$Z$1,0)),"No Port Info")</f>
        <v>No Port Info</v>
      </c>
      <c r="E289" s="13" t="str">
        <f t="shared" si="29"/>
        <v>No</v>
      </c>
      <c r="F289" s="13" t="str">
        <f t="shared" si="30"/>
        <v>No Match</v>
      </c>
      <c r="G289" s="13" t="str">
        <f>IFERROR(INDEX('Malta Loop Info'!$B$2:$Z$300,MATCH(I289,'Malta Loop Info'!$A$2:$A$300,0),MATCH($G$2,'Malta Loop Info'!$B$1:$Z$1,0)),"No Cust ID")</f>
        <v>No Cust ID</v>
      </c>
      <c r="H289" s="4"/>
      <c r="I289" s="3"/>
      <c r="J289" s="3"/>
      <c r="K289" s="14"/>
      <c r="L289" s="3"/>
      <c r="M289" s="3"/>
      <c r="N289" s="3"/>
      <c r="O289" s="3"/>
      <c r="P289" s="3" t="str">
        <f t="shared" si="32"/>
        <v/>
      </c>
      <c r="Q289" s="3" t="str">
        <f t="shared" si="32"/>
        <v/>
      </c>
      <c r="R289" s="3"/>
      <c r="S289" s="3"/>
      <c r="T289" s="3" t="str">
        <f t="shared" si="33"/>
        <v/>
      </c>
      <c r="U289" s="3" t="str">
        <f t="shared" si="33"/>
        <v/>
      </c>
      <c r="V289" s="3"/>
      <c r="W289" s="3"/>
      <c r="X289" s="3" t="str">
        <f t="shared" si="34"/>
        <v/>
      </c>
      <c r="Y289" s="3" t="str">
        <f t="shared" si="34"/>
        <v/>
      </c>
      <c r="Z289" s="3"/>
      <c r="AA289" s="3"/>
      <c r="AB289" s="3" t="str">
        <f t="shared" si="31"/>
        <v/>
      </c>
      <c r="AC289" s="3" t="str">
        <f t="shared" si="31"/>
        <v/>
      </c>
      <c r="AD289" s="3"/>
      <c r="AE289" s="3"/>
      <c r="AF289" s="3" t="str">
        <f t="shared" si="28"/>
        <v/>
      </c>
      <c r="AG289" s="3" t="str">
        <f t="shared" si="28"/>
        <v/>
      </c>
      <c r="AH289" s="3"/>
    </row>
    <row r="290" spans="1:34" x14ac:dyDescent="0.35">
      <c r="A290" s="11"/>
      <c r="B290" s="2"/>
      <c r="C290" s="13" t="str">
        <f>IFERROR(INDEX('Malta Loop Info'!$B$2:$Z$300,MATCH(I290,'Malta Loop Info'!$A$2:$A$300,0),MATCH($C$2,'Malta Loop Info'!$B$1:$Z$1,0)),"No Match")</f>
        <v>No Match</v>
      </c>
      <c r="D290" s="13" t="str">
        <f>IFERROR(INDEX('Malta Loop Info'!$B$2:$Z$300,MATCH(I290,'Malta Loop Info'!$A$2:$A$300,0),MATCH($D$2,'Malta Loop Info'!$B$1:$Z$1,0)),"No Port Info")</f>
        <v>No Port Info</v>
      </c>
      <c r="E290" s="13" t="str">
        <f t="shared" si="29"/>
        <v>No</v>
      </c>
      <c r="F290" s="13" t="str">
        <f t="shared" si="30"/>
        <v>No Match</v>
      </c>
      <c r="G290" s="13" t="str">
        <f>IFERROR(INDEX('Malta Loop Info'!$B$2:$Z$300,MATCH(I290,'Malta Loop Info'!$A$2:$A$300,0),MATCH($G$2,'Malta Loop Info'!$B$1:$Z$1,0)),"No Cust ID")</f>
        <v>No Cust ID</v>
      </c>
      <c r="H290" s="4"/>
      <c r="I290" s="3"/>
      <c r="J290" s="3"/>
      <c r="K290" s="14"/>
      <c r="L290" s="3"/>
      <c r="M290" s="3"/>
      <c r="N290" s="3"/>
      <c r="O290" s="3"/>
      <c r="P290" s="3" t="str">
        <f t="shared" si="32"/>
        <v/>
      </c>
      <c r="Q290" s="3" t="str">
        <f t="shared" si="32"/>
        <v/>
      </c>
      <c r="R290" s="3"/>
      <c r="S290" s="3"/>
      <c r="T290" s="3" t="str">
        <f t="shared" si="33"/>
        <v/>
      </c>
      <c r="U290" s="3" t="str">
        <f t="shared" si="33"/>
        <v/>
      </c>
      <c r="V290" s="3"/>
      <c r="W290" s="3"/>
      <c r="X290" s="3" t="str">
        <f t="shared" si="34"/>
        <v/>
      </c>
      <c r="Y290" s="3" t="str">
        <f t="shared" si="34"/>
        <v/>
      </c>
      <c r="Z290" s="3"/>
      <c r="AA290" s="3"/>
      <c r="AB290" s="3" t="str">
        <f t="shared" si="31"/>
        <v/>
      </c>
      <c r="AC290" s="3" t="str">
        <f t="shared" si="31"/>
        <v/>
      </c>
      <c r="AD290" s="3"/>
      <c r="AE290" s="3"/>
      <c r="AF290" s="3" t="str">
        <f t="shared" si="28"/>
        <v/>
      </c>
      <c r="AG290" s="3" t="str">
        <f t="shared" si="28"/>
        <v/>
      </c>
      <c r="AH290" s="3"/>
    </row>
    <row r="291" spans="1:34" x14ac:dyDescent="0.35">
      <c r="A291" s="11"/>
      <c r="B291" s="2"/>
      <c r="C291" s="13" t="str">
        <f>IFERROR(INDEX('Malta Loop Info'!$B$2:$Z$300,MATCH(I291,'Malta Loop Info'!$A$2:$A$300,0),MATCH($C$2,'Malta Loop Info'!$B$1:$Z$1,0)),"No Match")</f>
        <v>No Match</v>
      </c>
      <c r="D291" s="13" t="str">
        <f>IFERROR(INDEX('Malta Loop Info'!$B$2:$Z$300,MATCH(I291,'Malta Loop Info'!$A$2:$A$300,0),MATCH($D$2,'Malta Loop Info'!$B$1:$Z$1,0)),"No Port Info")</f>
        <v>No Port Info</v>
      </c>
      <c r="E291" s="13" t="str">
        <f t="shared" si="29"/>
        <v>No</v>
      </c>
      <c r="F291" s="13" t="str">
        <f t="shared" si="30"/>
        <v>No Match</v>
      </c>
      <c r="G291" s="13" t="str">
        <f>IFERROR(INDEX('Malta Loop Info'!$B$2:$Z$300,MATCH(I291,'Malta Loop Info'!$A$2:$A$300,0),MATCH($G$2,'Malta Loop Info'!$B$1:$Z$1,0)),"No Cust ID")</f>
        <v>No Cust ID</v>
      </c>
      <c r="H291" s="4"/>
      <c r="I291" s="3"/>
      <c r="J291" s="3"/>
      <c r="K291" s="14"/>
      <c r="L291" s="3"/>
      <c r="M291" s="3"/>
      <c r="N291" s="3"/>
      <c r="O291" s="3"/>
      <c r="P291" s="3" t="str">
        <f t="shared" si="32"/>
        <v/>
      </c>
      <c r="Q291" s="3" t="str">
        <f t="shared" si="32"/>
        <v/>
      </c>
      <c r="R291" s="3"/>
      <c r="S291" s="3"/>
      <c r="T291" s="3" t="str">
        <f t="shared" si="33"/>
        <v/>
      </c>
      <c r="U291" s="3" t="str">
        <f t="shared" si="33"/>
        <v/>
      </c>
      <c r="V291" s="3"/>
      <c r="W291" s="3"/>
      <c r="X291" s="3" t="str">
        <f t="shared" si="34"/>
        <v/>
      </c>
      <c r="Y291" s="3" t="str">
        <f t="shared" si="34"/>
        <v/>
      </c>
      <c r="Z291" s="3"/>
      <c r="AA291" s="3"/>
      <c r="AB291" s="3" t="str">
        <f t="shared" si="31"/>
        <v/>
      </c>
      <c r="AC291" s="3" t="str">
        <f t="shared" si="31"/>
        <v/>
      </c>
      <c r="AD291" s="3"/>
      <c r="AE291" s="3"/>
      <c r="AF291" s="3" t="str">
        <f t="shared" si="28"/>
        <v/>
      </c>
      <c r="AG291" s="3" t="str">
        <f t="shared" si="28"/>
        <v/>
      </c>
      <c r="AH291" s="3"/>
    </row>
    <row r="292" spans="1:34" x14ac:dyDescent="0.35">
      <c r="A292" s="11"/>
      <c r="B292" s="2"/>
      <c r="C292" s="13" t="str">
        <f>IFERROR(INDEX('Malta Loop Info'!$B$2:$Z$300,MATCH(I292,'Malta Loop Info'!$A$2:$A$300,0),MATCH($C$2,'Malta Loop Info'!$B$1:$Z$1,0)),"No Match")</f>
        <v>No Match</v>
      </c>
      <c r="D292" s="13" t="str">
        <f>IFERROR(INDEX('Malta Loop Info'!$B$2:$Z$300,MATCH(I292,'Malta Loop Info'!$A$2:$A$300,0),MATCH($D$2,'Malta Loop Info'!$B$1:$Z$1,0)),"No Port Info")</f>
        <v>No Port Info</v>
      </c>
      <c r="E292" s="13" t="str">
        <f t="shared" si="29"/>
        <v>No</v>
      </c>
      <c r="F292" s="13" t="str">
        <f t="shared" si="30"/>
        <v>No Match</v>
      </c>
      <c r="G292" s="13" t="str">
        <f>IFERROR(INDEX('Malta Loop Info'!$B$2:$Z$300,MATCH(I292,'Malta Loop Info'!$A$2:$A$300,0),MATCH($G$2,'Malta Loop Info'!$B$1:$Z$1,0)),"No Cust ID")</f>
        <v>No Cust ID</v>
      </c>
      <c r="H292" s="4"/>
      <c r="I292" s="3"/>
      <c r="J292" s="3"/>
      <c r="K292" s="14"/>
      <c r="L292" s="3"/>
      <c r="M292" s="3"/>
      <c r="N292" s="3"/>
      <c r="O292" s="3"/>
      <c r="P292" s="3" t="str">
        <f t="shared" si="32"/>
        <v/>
      </c>
      <c r="Q292" s="3" t="str">
        <f t="shared" si="32"/>
        <v/>
      </c>
      <c r="R292" s="3"/>
      <c r="S292" s="3"/>
      <c r="T292" s="3" t="str">
        <f t="shared" si="33"/>
        <v/>
      </c>
      <c r="U292" s="3" t="str">
        <f t="shared" si="33"/>
        <v/>
      </c>
      <c r="V292" s="3"/>
      <c r="W292" s="3"/>
      <c r="X292" s="3" t="str">
        <f t="shared" si="34"/>
        <v/>
      </c>
      <c r="Y292" s="3" t="str">
        <f t="shared" si="34"/>
        <v/>
      </c>
      <c r="Z292" s="3"/>
      <c r="AA292" s="3"/>
      <c r="AB292" s="3" t="str">
        <f t="shared" si="31"/>
        <v/>
      </c>
      <c r="AC292" s="3" t="str">
        <f t="shared" si="31"/>
        <v/>
      </c>
      <c r="AD292" s="3"/>
      <c r="AE292" s="3"/>
      <c r="AF292" s="3" t="str">
        <f t="shared" ref="AF292:AG300" si="35">IF($AE292&lt;&gt;"N/A",TRIM(MID(SUBSTITUTE($AE292,"/",REPT(" ",LEN($AE292))),(AF$2-1)*LEN($AE292)+1,LEN($AE292))),"")</f>
        <v/>
      </c>
      <c r="AG292" s="3" t="str">
        <f t="shared" si="35"/>
        <v/>
      </c>
      <c r="AH292" s="3"/>
    </row>
    <row r="293" spans="1:34" x14ac:dyDescent="0.35">
      <c r="A293" s="11"/>
      <c r="B293" s="2"/>
      <c r="C293" s="13" t="str">
        <f>IFERROR(INDEX('Malta Loop Info'!$B$2:$Z$300,MATCH(I293,'Malta Loop Info'!$A$2:$A$300,0),MATCH($C$2,'Malta Loop Info'!$B$1:$Z$1,0)),"No Match")</f>
        <v>No Match</v>
      </c>
      <c r="D293" s="13" t="str">
        <f>IFERROR(INDEX('Malta Loop Info'!$B$2:$Z$300,MATCH(I293,'Malta Loop Info'!$A$2:$A$300,0),MATCH($D$2,'Malta Loop Info'!$B$1:$Z$1,0)),"No Port Info")</f>
        <v>No Port Info</v>
      </c>
      <c r="E293" s="13" t="str">
        <f t="shared" si="29"/>
        <v>No</v>
      </c>
      <c r="F293" s="13" t="str">
        <f t="shared" si="30"/>
        <v>No Match</v>
      </c>
      <c r="G293" s="13" t="str">
        <f>IFERROR(INDEX('Malta Loop Info'!$B$2:$Z$300,MATCH(I293,'Malta Loop Info'!$A$2:$A$300,0),MATCH($G$2,'Malta Loop Info'!$B$1:$Z$1,0)),"No Cust ID")</f>
        <v>No Cust ID</v>
      </c>
      <c r="H293" s="4"/>
      <c r="I293" s="3"/>
      <c r="J293" s="3"/>
      <c r="K293" s="14"/>
      <c r="L293" s="3"/>
      <c r="M293" s="3"/>
      <c r="N293" s="3"/>
      <c r="O293" s="3"/>
      <c r="P293" s="3" t="str">
        <f t="shared" si="32"/>
        <v/>
      </c>
      <c r="Q293" s="3" t="str">
        <f t="shared" si="32"/>
        <v/>
      </c>
      <c r="R293" s="3"/>
      <c r="S293" s="3"/>
      <c r="T293" s="3" t="str">
        <f t="shared" si="33"/>
        <v/>
      </c>
      <c r="U293" s="3" t="str">
        <f t="shared" si="33"/>
        <v/>
      </c>
      <c r="V293" s="3"/>
      <c r="W293" s="3"/>
      <c r="X293" s="3" t="str">
        <f t="shared" si="34"/>
        <v/>
      </c>
      <c r="Y293" s="3" t="str">
        <f t="shared" si="34"/>
        <v/>
      </c>
      <c r="Z293" s="3"/>
      <c r="AA293" s="3"/>
      <c r="AB293" s="3" t="str">
        <f t="shared" si="31"/>
        <v/>
      </c>
      <c r="AC293" s="3" t="str">
        <f t="shared" si="31"/>
        <v/>
      </c>
      <c r="AD293" s="3"/>
      <c r="AE293" s="3"/>
      <c r="AF293" s="3" t="str">
        <f t="shared" si="35"/>
        <v/>
      </c>
      <c r="AG293" s="3" t="str">
        <f t="shared" si="35"/>
        <v/>
      </c>
      <c r="AH293" s="3"/>
    </row>
    <row r="294" spans="1:34" x14ac:dyDescent="0.35">
      <c r="A294" s="11"/>
      <c r="B294" s="2"/>
      <c r="C294" s="13" t="str">
        <f>IFERROR(INDEX('Malta Loop Info'!$B$2:$Z$300,MATCH(I294,'Malta Loop Info'!$A$2:$A$300,0),MATCH($C$2,'Malta Loop Info'!$B$1:$Z$1,0)),"No Match")</f>
        <v>No Match</v>
      </c>
      <c r="D294" s="13" t="str">
        <f>IFERROR(INDEX('Malta Loop Info'!$B$2:$Z$300,MATCH(I294,'Malta Loop Info'!$A$2:$A$300,0),MATCH($D$2,'Malta Loop Info'!$B$1:$Z$1,0)),"No Port Info")</f>
        <v>No Port Info</v>
      </c>
      <c r="E294" s="13" t="str">
        <f t="shared" si="29"/>
        <v>No</v>
      </c>
      <c r="F294" s="13" t="str">
        <f t="shared" si="30"/>
        <v>No Match</v>
      </c>
      <c r="G294" s="13" t="str">
        <f>IFERROR(INDEX('Malta Loop Info'!$B$2:$Z$300,MATCH(I294,'Malta Loop Info'!$A$2:$A$300,0),MATCH($G$2,'Malta Loop Info'!$B$1:$Z$1,0)),"No Cust ID")</f>
        <v>No Cust ID</v>
      </c>
      <c r="H294" s="4"/>
      <c r="I294" s="3"/>
      <c r="J294" s="3"/>
      <c r="K294" s="14"/>
      <c r="L294" s="3"/>
      <c r="M294" s="3"/>
      <c r="N294" s="3"/>
      <c r="O294" s="3"/>
      <c r="P294" s="3" t="str">
        <f t="shared" si="32"/>
        <v/>
      </c>
      <c r="Q294" s="3" t="str">
        <f t="shared" si="32"/>
        <v/>
      </c>
      <c r="R294" s="3"/>
      <c r="S294" s="3"/>
      <c r="T294" s="3" t="str">
        <f t="shared" si="33"/>
        <v/>
      </c>
      <c r="U294" s="3" t="str">
        <f t="shared" si="33"/>
        <v/>
      </c>
      <c r="V294" s="3"/>
      <c r="W294" s="3"/>
      <c r="X294" s="3" t="str">
        <f t="shared" si="34"/>
        <v/>
      </c>
      <c r="Y294" s="3" t="str">
        <f t="shared" si="34"/>
        <v/>
      </c>
      <c r="Z294" s="3"/>
      <c r="AA294" s="3"/>
      <c r="AB294" s="3" t="str">
        <f t="shared" si="31"/>
        <v/>
      </c>
      <c r="AC294" s="3" t="str">
        <f t="shared" si="31"/>
        <v/>
      </c>
      <c r="AD294" s="3"/>
      <c r="AE294" s="3"/>
      <c r="AF294" s="3" t="str">
        <f t="shared" si="35"/>
        <v/>
      </c>
      <c r="AG294" s="3" t="str">
        <f t="shared" si="35"/>
        <v/>
      </c>
      <c r="AH294" s="3"/>
    </row>
    <row r="295" spans="1:34" x14ac:dyDescent="0.35">
      <c r="A295" s="11"/>
      <c r="B295" s="2"/>
      <c r="C295" s="13" t="str">
        <f>IFERROR(INDEX('Malta Loop Info'!$B$2:$Z$300,MATCH(I295,'Malta Loop Info'!$A$2:$A$300,0),MATCH($C$2,'Malta Loop Info'!$B$1:$Z$1,0)),"No Match")</f>
        <v>No Match</v>
      </c>
      <c r="D295" s="13" t="str">
        <f>IFERROR(INDEX('Malta Loop Info'!$B$2:$Z$300,MATCH(I295,'Malta Loop Info'!$A$2:$A$300,0),MATCH($D$2,'Malta Loop Info'!$B$1:$Z$1,0)),"No Port Info")</f>
        <v>No Port Info</v>
      </c>
      <c r="E295" s="13" t="str">
        <f t="shared" si="29"/>
        <v>No</v>
      </c>
      <c r="F295" s="13" t="str">
        <f t="shared" si="30"/>
        <v>No Match</v>
      </c>
      <c r="G295" s="13" t="str">
        <f>IFERROR(INDEX('Malta Loop Info'!$B$2:$Z$300,MATCH(I295,'Malta Loop Info'!$A$2:$A$300,0),MATCH($G$2,'Malta Loop Info'!$B$1:$Z$1,0)),"No Cust ID")</f>
        <v>No Cust ID</v>
      </c>
      <c r="H295" s="4"/>
      <c r="I295" s="3"/>
      <c r="J295" s="3"/>
      <c r="K295" s="14"/>
      <c r="L295" s="3"/>
      <c r="M295" s="3"/>
      <c r="N295" s="3"/>
      <c r="O295" s="3"/>
      <c r="P295" s="3" t="str">
        <f t="shared" si="32"/>
        <v/>
      </c>
      <c r="Q295" s="3" t="str">
        <f t="shared" si="32"/>
        <v/>
      </c>
      <c r="R295" s="3"/>
      <c r="S295" s="3"/>
      <c r="T295" s="3" t="str">
        <f t="shared" si="33"/>
        <v/>
      </c>
      <c r="U295" s="3" t="str">
        <f t="shared" si="33"/>
        <v/>
      </c>
      <c r="V295" s="3"/>
      <c r="W295" s="3"/>
      <c r="X295" s="3" t="str">
        <f t="shared" si="34"/>
        <v/>
      </c>
      <c r="Y295" s="3" t="str">
        <f t="shared" si="34"/>
        <v/>
      </c>
      <c r="Z295" s="3"/>
      <c r="AA295" s="3"/>
      <c r="AB295" s="3" t="str">
        <f t="shared" si="31"/>
        <v/>
      </c>
      <c r="AC295" s="3" t="str">
        <f t="shared" si="31"/>
        <v/>
      </c>
      <c r="AD295" s="3"/>
      <c r="AE295" s="3"/>
      <c r="AF295" s="3" t="str">
        <f t="shared" si="35"/>
        <v/>
      </c>
      <c r="AG295" s="3" t="str">
        <f t="shared" si="35"/>
        <v/>
      </c>
      <c r="AH295" s="3"/>
    </row>
    <row r="296" spans="1:34" x14ac:dyDescent="0.35">
      <c r="A296" s="11"/>
      <c r="B296" s="2"/>
      <c r="C296" s="13" t="str">
        <f>IFERROR(INDEX('Malta Loop Info'!$B$2:$Z$300,MATCH(I296,'Malta Loop Info'!$A$2:$A$300,0),MATCH($C$2,'Malta Loop Info'!$B$1:$Z$1,0)),"No Match")</f>
        <v>No Match</v>
      </c>
      <c r="D296" s="13" t="str">
        <f>IFERROR(INDEX('Malta Loop Info'!$B$2:$Z$300,MATCH(I296,'Malta Loop Info'!$A$2:$A$300,0),MATCH($D$2,'Malta Loop Info'!$B$1:$Z$1,0)),"No Port Info")</f>
        <v>No Port Info</v>
      </c>
      <c r="E296" s="13" t="str">
        <f t="shared" si="29"/>
        <v>No</v>
      </c>
      <c r="F296" s="13" t="str">
        <f t="shared" si="30"/>
        <v>No Match</v>
      </c>
      <c r="G296" s="13" t="str">
        <f>IFERROR(INDEX('Malta Loop Info'!$B$2:$Z$300,MATCH(I296,'Malta Loop Info'!$A$2:$A$300,0),MATCH($G$2,'Malta Loop Info'!$B$1:$Z$1,0)),"No Cust ID")</f>
        <v>No Cust ID</v>
      </c>
      <c r="H296" s="4"/>
      <c r="I296" s="3"/>
      <c r="J296" s="3"/>
      <c r="K296" s="14"/>
      <c r="L296" s="3"/>
      <c r="M296" s="3"/>
      <c r="N296" s="3"/>
      <c r="O296" s="3"/>
      <c r="P296" s="3" t="str">
        <f t="shared" si="32"/>
        <v/>
      </c>
      <c r="Q296" s="3" t="str">
        <f t="shared" si="32"/>
        <v/>
      </c>
      <c r="R296" s="3"/>
      <c r="S296" s="3"/>
      <c r="T296" s="3" t="str">
        <f t="shared" si="33"/>
        <v/>
      </c>
      <c r="U296" s="3" t="str">
        <f t="shared" si="33"/>
        <v/>
      </c>
      <c r="V296" s="3"/>
      <c r="W296" s="3"/>
      <c r="X296" s="3" t="str">
        <f t="shared" si="34"/>
        <v/>
      </c>
      <c r="Y296" s="3" t="str">
        <f t="shared" si="34"/>
        <v/>
      </c>
      <c r="Z296" s="3"/>
      <c r="AA296" s="3"/>
      <c r="AB296" s="3" t="str">
        <f t="shared" si="31"/>
        <v/>
      </c>
      <c r="AC296" s="3" t="str">
        <f t="shared" si="31"/>
        <v/>
      </c>
      <c r="AD296" s="3"/>
      <c r="AE296" s="3"/>
      <c r="AF296" s="3" t="str">
        <f t="shared" si="35"/>
        <v/>
      </c>
      <c r="AG296" s="3" t="str">
        <f t="shared" si="35"/>
        <v/>
      </c>
      <c r="AH296" s="3"/>
    </row>
    <row r="297" spans="1:34" x14ac:dyDescent="0.35">
      <c r="A297" s="11"/>
      <c r="B297" s="2"/>
      <c r="C297" s="13" t="str">
        <f>IFERROR(INDEX('Malta Loop Info'!$B$2:$Z$300,MATCH(I297,'Malta Loop Info'!$A$2:$A$300,0),MATCH($C$2,'Malta Loop Info'!$B$1:$Z$1,0)),"No Match")</f>
        <v>No Match</v>
      </c>
      <c r="D297" s="13" t="str">
        <f>IFERROR(INDEX('Malta Loop Info'!$B$2:$Z$300,MATCH(I297,'Malta Loop Info'!$A$2:$A$300,0),MATCH($D$2,'Malta Loop Info'!$B$1:$Z$1,0)),"No Port Info")</f>
        <v>No Port Info</v>
      </c>
      <c r="E297" s="13" t="str">
        <f t="shared" si="29"/>
        <v>No</v>
      </c>
      <c r="F297" s="13" t="str">
        <f t="shared" si="30"/>
        <v>No Match</v>
      </c>
      <c r="G297" s="13" t="str">
        <f>IFERROR(INDEX('Malta Loop Info'!$B$2:$Z$300,MATCH(I297,'Malta Loop Info'!$A$2:$A$300,0),MATCH($G$2,'Malta Loop Info'!$B$1:$Z$1,0)),"No Cust ID")</f>
        <v>No Cust ID</v>
      </c>
      <c r="H297" s="4"/>
      <c r="I297" s="3"/>
      <c r="J297" s="3"/>
      <c r="K297" s="14"/>
      <c r="L297" s="3"/>
      <c r="M297" s="3"/>
      <c r="N297" s="3"/>
      <c r="O297" s="3"/>
      <c r="P297" s="3" t="str">
        <f t="shared" si="32"/>
        <v/>
      </c>
      <c r="Q297" s="3" t="str">
        <f t="shared" si="32"/>
        <v/>
      </c>
      <c r="R297" s="3"/>
      <c r="S297" s="3"/>
      <c r="T297" s="3" t="str">
        <f t="shared" si="33"/>
        <v/>
      </c>
      <c r="U297" s="3" t="str">
        <f t="shared" si="33"/>
        <v/>
      </c>
      <c r="V297" s="3"/>
      <c r="W297" s="3"/>
      <c r="X297" s="3" t="str">
        <f t="shared" si="34"/>
        <v/>
      </c>
      <c r="Y297" s="3" t="str">
        <f t="shared" si="34"/>
        <v/>
      </c>
      <c r="Z297" s="3"/>
      <c r="AA297" s="3"/>
      <c r="AB297" s="3" t="str">
        <f t="shared" si="31"/>
        <v/>
      </c>
      <c r="AC297" s="3" t="str">
        <f t="shared" si="31"/>
        <v/>
      </c>
      <c r="AD297" s="3"/>
      <c r="AE297" s="3"/>
      <c r="AF297" s="3" t="str">
        <f t="shared" si="35"/>
        <v/>
      </c>
      <c r="AG297" s="3" t="str">
        <f t="shared" si="35"/>
        <v/>
      </c>
      <c r="AH297" s="3"/>
    </row>
    <row r="298" spans="1:34" x14ac:dyDescent="0.35">
      <c r="A298" s="11"/>
      <c r="B298" s="2"/>
      <c r="C298" s="13" t="str">
        <f>IFERROR(INDEX('Malta Loop Info'!$B$2:$Z$300,MATCH(I298,'Malta Loop Info'!$A$2:$A$300,0),MATCH($C$2,'Malta Loop Info'!$B$1:$Z$1,0)),"No Match")</f>
        <v>No Match</v>
      </c>
      <c r="D298" s="13" t="str">
        <f>IFERROR(INDEX('Malta Loop Info'!$B$2:$Z$300,MATCH(I298,'Malta Loop Info'!$A$2:$A$300,0),MATCH($D$2,'Malta Loop Info'!$B$1:$Z$1,0)),"No Port Info")</f>
        <v>No Port Info</v>
      </c>
      <c r="E298" s="13" t="str">
        <f t="shared" si="29"/>
        <v>No</v>
      </c>
      <c r="F298" s="13" t="str">
        <f t="shared" si="30"/>
        <v>No Match</v>
      </c>
      <c r="G298" s="13" t="str">
        <f>IFERROR(INDEX('Malta Loop Info'!$B$2:$Z$300,MATCH(I298,'Malta Loop Info'!$A$2:$A$300,0),MATCH($G$2,'Malta Loop Info'!$B$1:$Z$1,0)),"No Cust ID")</f>
        <v>No Cust ID</v>
      </c>
      <c r="H298" s="4"/>
      <c r="I298" s="3"/>
      <c r="J298" s="3"/>
      <c r="K298" s="14"/>
      <c r="L298" s="3"/>
      <c r="M298" s="3"/>
      <c r="N298" s="3"/>
      <c r="O298" s="3"/>
      <c r="P298" s="3" t="str">
        <f t="shared" si="32"/>
        <v/>
      </c>
      <c r="Q298" s="3" t="str">
        <f t="shared" si="32"/>
        <v/>
      </c>
      <c r="R298" s="3"/>
      <c r="S298" s="3"/>
      <c r="T298" s="3" t="str">
        <f t="shared" si="33"/>
        <v/>
      </c>
      <c r="U298" s="3" t="str">
        <f t="shared" si="33"/>
        <v/>
      </c>
      <c r="V298" s="3"/>
      <c r="W298" s="3"/>
      <c r="X298" s="3" t="str">
        <f t="shared" si="34"/>
        <v/>
      </c>
      <c r="Y298" s="3" t="str">
        <f t="shared" si="34"/>
        <v/>
      </c>
      <c r="Z298" s="3"/>
      <c r="AA298" s="3"/>
      <c r="AB298" s="3" t="str">
        <f t="shared" si="31"/>
        <v/>
      </c>
      <c r="AC298" s="3" t="str">
        <f t="shared" si="31"/>
        <v/>
      </c>
      <c r="AD298" s="3"/>
      <c r="AE298" s="3"/>
      <c r="AF298" s="3" t="str">
        <f t="shared" si="35"/>
        <v/>
      </c>
      <c r="AG298" s="3" t="str">
        <f t="shared" si="35"/>
        <v/>
      </c>
      <c r="AH298" s="3"/>
    </row>
    <row r="299" spans="1:34" x14ac:dyDescent="0.35">
      <c r="A299" s="11"/>
      <c r="B299" s="2"/>
      <c r="C299" s="13" t="str">
        <f>IFERROR(INDEX('Malta Loop Info'!$B$2:$Z$300,MATCH(I299,'Malta Loop Info'!$A$2:$A$300,0),MATCH($C$2,'Malta Loop Info'!$B$1:$Z$1,0)),"No Match")</f>
        <v>No Match</v>
      </c>
      <c r="D299" s="13" t="str">
        <f>IFERROR(INDEX('Malta Loop Info'!$B$2:$Z$300,MATCH(I299,'Malta Loop Info'!$A$2:$A$300,0),MATCH($D$2,'Malta Loop Info'!$B$1:$Z$1,0)),"No Port Info")</f>
        <v>No Port Info</v>
      </c>
      <c r="E299" s="13" t="str">
        <f t="shared" si="29"/>
        <v>No</v>
      </c>
      <c r="F299" s="13" t="str">
        <f t="shared" si="30"/>
        <v>No Match</v>
      </c>
      <c r="G299" s="13" t="str">
        <f>IFERROR(INDEX('Malta Loop Info'!$B$2:$Z$300,MATCH(I299,'Malta Loop Info'!$A$2:$A$300,0),MATCH($G$2,'Malta Loop Info'!$B$1:$Z$1,0)),"No Cust ID")</f>
        <v>No Cust ID</v>
      </c>
      <c r="H299" s="4"/>
      <c r="I299" s="3"/>
      <c r="J299" s="3"/>
      <c r="K299" s="14"/>
      <c r="L299" s="3"/>
      <c r="M299" s="3"/>
      <c r="N299" s="3"/>
      <c r="O299" s="3"/>
      <c r="P299" s="3" t="str">
        <f t="shared" si="32"/>
        <v/>
      </c>
      <c r="Q299" s="3" t="str">
        <f t="shared" si="32"/>
        <v/>
      </c>
      <c r="R299" s="3"/>
      <c r="S299" s="3"/>
      <c r="T299" s="3" t="str">
        <f t="shared" si="33"/>
        <v/>
      </c>
      <c r="U299" s="3" t="str">
        <f t="shared" si="33"/>
        <v/>
      </c>
      <c r="V299" s="3"/>
      <c r="W299" s="3"/>
      <c r="X299" s="3" t="str">
        <f t="shared" si="34"/>
        <v/>
      </c>
      <c r="Y299" s="3" t="str">
        <f t="shared" si="34"/>
        <v/>
      </c>
      <c r="Z299" s="3"/>
      <c r="AA299" s="3"/>
      <c r="AB299" s="3" t="str">
        <f t="shared" si="31"/>
        <v/>
      </c>
      <c r="AC299" s="3" t="str">
        <f t="shared" si="31"/>
        <v/>
      </c>
      <c r="AD299" s="3"/>
      <c r="AE299" s="3"/>
      <c r="AF299" s="3" t="str">
        <f t="shared" si="35"/>
        <v/>
      </c>
      <c r="AG299" s="3" t="str">
        <f t="shared" si="35"/>
        <v/>
      </c>
      <c r="AH299" s="3"/>
    </row>
    <row r="300" spans="1:34" x14ac:dyDescent="0.35">
      <c r="A300" s="11"/>
      <c r="B300" s="2"/>
      <c r="C300" s="13" t="str">
        <f>IFERROR(INDEX('Malta Loop Info'!$B$2:$Z$300,MATCH(I300,'Malta Loop Info'!$A$2:$A$300,0),MATCH($C$2,'Malta Loop Info'!$B$1:$Z$1,0)),"No Match")</f>
        <v>No Match</v>
      </c>
      <c r="D300" s="13" t="str">
        <f>IFERROR(INDEX('Malta Loop Info'!$B$2:$Z$300,MATCH(I300,'Malta Loop Info'!$A$2:$A$300,0),MATCH($D$2,'Malta Loop Info'!$B$1:$Z$1,0)),"No Port Info")</f>
        <v>No Port Info</v>
      </c>
      <c r="E300" s="13" t="str">
        <f t="shared" si="29"/>
        <v>No</v>
      </c>
      <c r="F300" s="13" t="str">
        <f t="shared" si="30"/>
        <v>No Match</v>
      </c>
      <c r="G300" s="13" t="str">
        <f>IFERROR(INDEX('Malta Loop Info'!$B$2:$Z$300,MATCH(I300,'Malta Loop Info'!$A$2:$A$300,0),MATCH($G$2,'Malta Loop Info'!$B$1:$Z$1,0)),"No Cust ID")</f>
        <v>No Cust ID</v>
      </c>
      <c r="H300" s="4"/>
      <c r="I300" s="3"/>
      <c r="J300" s="3"/>
      <c r="K300" s="14"/>
      <c r="L300" s="3"/>
      <c r="M300" s="3"/>
      <c r="N300" s="3"/>
      <c r="O300" s="3"/>
      <c r="P300" s="3" t="str">
        <f t="shared" si="32"/>
        <v/>
      </c>
      <c r="Q300" s="3" t="str">
        <f t="shared" si="32"/>
        <v/>
      </c>
      <c r="R300" s="3"/>
      <c r="S300" s="3"/>
      <c r="T300" s="3" t="str">
        <f t="shared" si="33"/>
        <v/>
      </c>
      <c r="U300" s="3" t="str">
        <f t="shared" si="33"/>
        <v/>
      </c>
      <c r="V300" s="3"/>
      <c r="W300" s="3"/>
      <c r="X300" s="3" t="str">
        <f t="shared" si="34"/>
        <v/>
      </c>
      <c r="Y300" s="3" t="str">
        <f t="shared" si="34"/>
        <v/>
      </c>
      <c r="Z300" s="3"/>
      <c r="AA300" s="3"/>
      <c r="AB300" s="3" t="str">
        <f t="shared" si="31"/>
        <v/>
      </c>
      <c r="AC300" s="3" t="str">
        <f t="shared" si="31"/>
        <v/>
      </c>
      <c r="AD300" s="3"/>
      <c r="AE300" s="3"/>
      <c r="AF300" s="3" t="str">
        <f t="shared" si="35"/>
        <v/>
      </c>
      <c r="AG300" s="3" t="str">
        <f t="shared" si="35"/>
        <v/>
      </c>
      <c r="AH300" s="3"/>
    </row>
    <row r="301" spans="1:34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</sheetData>
  <mergeCells count="6">
    <mergeCell ref="AE1:AH1"/>
    <mergeCell ref="C1:G1"/>
    <mergeCell ref="O1:R1"/>
    <mergeCell ref="S1:V1"/>
    <mergeCell ref="W1:Z1"/>
    <mergeCell ref="AA1:AD1"/>
  </mergeCells>
  <conditionalFormatting sqref="I28:J300">
    <cfRule type="expression" dxfId="19" priority="13">
      <formula>MATCH(I28,$A$3:$A$300,0)</formula>
    </cfRule>
  </conditionalFormatting>
  <conditionalFormatting sqref="A3:B300">
    <cfRule type="expression" dxfId="18" priority="12">
      <formula>MATCH(A3,$I$3:$I$300,0)</formula>
    </cfRule>
  </conditionalFormatting>
  <conditionalFormatting sqref="D3:D300">
    <cfRule type="expression" dxfId="17" priority="11">
      <formula>D3="No Port Info"</formula>
    </cfRule>
  </conditionalFormatting>
  <conditionalFormatting sqref="E3:E300">
    <cfRule type="expression" dxfId="16" priority="10">
      <formula>E3="No"</formula>
    </cfRule>
  </conditionalFormatting>
  <conditionalFormatting sqref="F3:G300">
    <cfRule type="expression" dxfId="15" priority="9">
      <formula>F3="No Match"</formula>
    </cfRule>
  </conditionalFormatting>
  <conditionalFormatting sqref="C3:C300">
    <cfRule type="expression" dxfId="14" priority="8">
      <formula>C3="No Match"</formula>
    </cfRule>
  </conditionalFormatting>
  <conditionalFormatting sqref="G3:G300">
    <cfRule type="expression" dxfId="13" priority="7">
      <formula>G3="No Cust ID"</formula>
    </cfRule>
  </conditionalFormatting>
  <conditionalFormatting sqref="I27">
    <cfRule type="expression" dxfId="12" priority="3">
      <formula>MATCH(I27,$A$3:$A$300,0)</formula>
    </cfRule>
  </conditionalFormatting>
  <conditionalFormatting sqref="J27">
    <cfRule type="expression" dxfId="11" priority="2">
      <formula>MATCH(J27,$A$3:$A$300,0)</formula>
    </cfRule>
  </conditionalFormatting>
  <conditionalFormatting sqref="I3:J26">
    <cfRule type="expression" dxfId="10" priority="1">
      <formula>MATCH(I3,$A$3:$A$300,0)</formula>
    </cfRule>
  </conditionalFormatting>
  <hyperlinks>
    <hyperlink ref="K3" r:id="rId1" xr:uid="{49AD5D6C-C806-4989-B1ED-525C658ADAFD}"/>
    <hyperlink ref="K4" r:id="rId2" xr:uid="{E2AA64DB-A341-4579-B7AE-8529BC386F12}"/>
    <hyperlink ref="K5" r:id="rId3" xr:uid="{A11FF4D8-CBD5-4DB1-9B26-9823AB11A21D}"/>
    <hyperlink ref="K6" r:id="rId4" xr:uid="{1B16E547-6D8D-48D8-AFA6-2766ACE3D55F}"/>
    <hyperlink ref="K7" r:id="rId5" xr:uid="{9D322133-9E51-4A4E-B4EF-335EACF870AA}"/>
    <hyperlink ref="K8" r:id="rId6" xr:uid="{F2A5AD72-6853-4653-922F-80E48C903DF0}"/>
    <hyperlink ref="K9" r:id="rId7" xr:uid="{E8C127A0-C236-4DF0-AEA4-93FE939541D5}"/>
    <hyperlink ref="K10" r:id="rId8" xr:uid="{B5062EEF-BAF9-43E0-BF16-707D8B0AEAC9}"/>
    <hyperlink ref="K11" r:id="rId9" xr:uid="{2BF3609A-BC2A-4630-833C-B08B4B04B2EE}"/>
    <hyperlink ref="K12" r:id="rId10" xr:uid="{C02EED41-30DB-430F-962F-234335AC0FB0}"/>
    <hyperlink ref="K13" r:id="rId11" xr:uid="{6191F88A-C5E0-4233-81DE-85BA6C4750FC}"/>
    <hyperlink ref="K14" r:id="rId12" xr:uid="{4EDEC5C1-F122-4D58-BAB3-9BACC24B2DD6}"/>
    <hyperlink ref="K15" r:id="rId13" xr:uid="{DDD1402D-B01B-4CE6-BD68-759DDC57776C}"/>
    <hyperlink ref="K16" r:id="rId14" xr:uid="{C67270A8-CF26-4B9E-8F06-4BCABFB69796}"/>
    <hyperlink ref="K17" r:id="rId15" xr:uid="{1D572753-FE61-4F7C-B571-C0121A8402D9}"/>
    <hyperlink ref="K18" r:id="rId16" xr:uid="{9C111E97-7EFF-4BC5-8E7F-D9BBD43B029D}"/>
    <hyperlink ref="K19" r:id="rId17" xr:uid="{A460EA1A-6D11-4C4C-8674-C78B2EF39003}"/>
    <hyperlink ref="K20" r:id="rId18" xr:uid="{9B501291-6D83-408B-9F59-DD996F8AF728}"/>
    <hyperlink ref="K21" r:id="rId19" xr:uid="{84BEFB9B-28A0-4D16-8DE3-41A3CBF05446}"/>
    <hyperlink ref="K22" r:id="rId20" xr:uid="{12F3AA80-4441-4A17-ABB7-DC839457B5A8}"/>
    <hyperlink ref="K23" r:id="rId21" xr:uid="{822A594E-6D68-4FA3-809D-89633C88B281}"/>
    <hyperlink ref="K24" r:id="rId22" xr:uid="{EAB99D80-CCFC-4A2F-B145-20E5998DB09E}"/>
    <hyperlink ref="K25" r:id="rId23" xr:uid="{ED8DA619-F827-4804-B3F1-12518C894656}"/>
    <hyperlink ref="K26" r:id="rId24" xr:uid="{DA9EA44A-E7BA-4907-8998-80BA8525D5C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F0D2C-94CE-48BF-A406-867321A8414A}">
  <dimension ref="A1:AH301"/>
  <sheetViews>
    <sheetView topLeftCell="A5" zoomScaleNormal="100" workbookViewId="0">
      <selection activeCell="I18" sqref="I18"/>
    </sheetView>
  </sheetViews>
  <sheetFormatPr defaultRowHeight="14.5" x14ac:dyDescent="0.35"/>
  <cols>
    <col min="1" max="1" width="22.26953125" bestFit="1" customWidth="1"/>
    <col min="2" max="2" width="2.26953125" customWidth="1"/>
    <col min="3" max="3" width="15.26953125" bestFit="1" customWidth="1"/>
    <col min="4" max="4" width="11.453125" bestFit="1" customWidth="1"/>
    <col min="5" max="5" width="6" bestFit="1" customWidth="1"/>
    <col min="6" max="6" width="9.54296875" customWidth="1"/>
    <col min="7" max="7" width="10.1796875" bestFit="1" customWidth="1"/>
    <col min="8" max="8" width="2.26953125" customWidth="1"/>
    <col min="9" max="9" width="22.7265625" customWidth="1"/>
    <col min="10" max="10" width="14.7265625" bestFit="1" customWidth="1"/>
    <col min="11" max="11" width="22.54296875" bestFit="1" customWidth="1"/>
    <col min="12" max="12" width="5.81640625" bestFit="1" customWidth="1"/>
    <col min="13" max="14" width="9.81640625" bestFit="1" customWidth="1"/>
    <col min="15" max="15" width="20.7265625" bestFit="1" customWidth="1"/>
    <col min="16" max="16" width="13.7265625" bestFit="1" customWidth="1"/>
    <col min="17" max="17" width="3" bestFit="1" customWidth="1"/>
    <col min="18" max="18" width="17.453125" bestFit="1" customWidth="1"/>
    <col min="19" max="19" width="15.7265625" bestFit="1" customWidth="1"/>
    <col min="20" max="20" width="13.7265625" bestFit="1" customWidth="1"/>
    <col min="21" max="21" width="3" bestFit="1" customWidth="1"/>
    <col min="22" max="22" width="17.7265625" bestFit="1" customWidth="1"/>
    <col min="23" max="23" width="16.54296875" customWidth="1"/>
    <col min="24" max="24" width="13.7265625" bestFit="1" customWidth="1"/>
    <col min="25" max="25" width="3" bestFit="1" customWidth="1"/>
    <col min="26" max="26" width="19.26953125" bestFit="1" customWidth="1"/>
    <col min="27" max="27" width="17.7265625" customWidth="1"/>
    <col min="28" max="28" width="15.453125" customWidth="1"/>
    <col min="29" max="29" width="2" bestFit="1" customWidth="1"/>
    <col min="30" max="30" width="16.7265625" bestFit="1" customWidth="1"/>
    <col min="31" max="31" width="15.54296875" bestFit="1" customWidth="1"/>
    <col min="32" max="32" width="12.7265625" bestFit="1" customWidth="1"/>
    <col min="33" max="33" width="3" bestFit="1" customWidth="1"/>
    <col min="34" max="34" width="17.81640625" bestFit="1" customWidth="1"/>
  </cols>
  <sheetData>
    <row r="1" spans="1:34" x14ac:dyDescent="0.35">
      <c r="B1" s="2"/>
      <c r="C1" s="22" t="s">
        <v>7</v>
      </c>
      <c r="D1" s="22"/>
      <c r="E1" s="22"/>
      <c r="F1" s="22"/>
      <c r="G1" s="22"/>
      <c r="H1" s="4"/>
      <c r="O1" s="22" t="s">
        <v>8</v>
      </c>
      <c r="P1" s="22"/>
      <c r="Q1" s="22"/>
      <c r="R1" s="22"/>
      <c r="S1" s="22" t="s">
        <v>9</v>
      </c>
      <c r="T1" s="22"/>
      <c r="U1" s="22"/>
      <c r="V1" s="22"/>
      <c r="W1" s="22" t="s">
        <v>10</v>
      </c>
      <c r="X1" s="22"/>
      <c r="Y1" s="22"/>
      <c r="Z1" s="22"/>
      <c r="AA1" s="22" t="s">
        <v>11</v>
      </c>
      <c r="AB1" s="22"/>
      <c r="AC1" s="22"/>
      <c r="AD1" s="22"/>
      <c r="AE1" s="22" t="s">
        <v>12</v>
      </c>
      <c r="AF1" s="22"/>
      <c r="AG1" s="22"/>
      <c r="AH1" s="22"/>
    </row>
    <row r="2" spans="1:34" s="9" customFormat="1" ht="43.5" x14ac:dyDescent="0.35">
      <c r="A2" s="5" t="s">
        <v>13</v>
      </c>
      <c r="B2" s="6"/>
      <c r="C2" s="7" t="str">
        <f>'Sycamore Loop Info'!C1</f>
        <v>Calix Card</v>
      </c>
      <c r="D2" s="7" t="str">
        <f>'Sycamore Loop Info'!D1</f>
        <v>Port</v>
      </c>
      <c r="E2" s="7" t="s">
        <v>14</v>
      </c>
      <c r="F2" s="7" t="s">
        <v>15</v>
      </c>
      <c r="G2" s="7" t="str">
        <f>'Sycamore Loop Info'!B1</f>
        <v>ID</v>
      </c>
      <c r="H2" s="8"/>
      <c r="I2" s="10" t="s">
        <v>16</v>
      </c>
      <c r="J2" s="10" t="s">
        <v>17</v>
      </c>
      <c r="K2" s="10" t="s">
        <v>18</v>
      </c>
      <c r="L2" s="10" t="s">
        <v>19</v>
      </c>
      <c r="M2" s="10" t="s">
        <v>20</v>
      </c>
      <c r="N2" s="10" t="s">
        <v>21</v>
      </c>
      <c r="O2" s="10" t="s">
        <v>22</v>
      </c>
      <c r="P2" s="10">
        <v>1</v>
      </c>
      <c r="Q2" s="10">
        <v>2</v>
      </c>
      <c r="R2" s="10" t="s">
        <v>23</v>
      </c>
      <c r="S2" s="10" t="s">
        <v>24</v>
      </c>
      <c r="T2" s="10">
        <v>1</v>
      </c>
      <c r="U2" s="10">
        <v>2</v>
      </c>
      <c r="V2" s="10" t="s">
        <v>25</v>
      </c>
      <c r="W2" s="10" t="s">
        <v>26</v>
      </c>
      <c r="X2" s="10">
        <v>1</v>
      </c>
      <c r="Y2" s="10">
        <v>2</v>
      </c>
      <c r="Z2" s="10" t="s">
        <v>27</v>
      </c>
      <c r="AA2" s="10" t="s">
        <v>28</v>
      </c>
      <c r="AB2" s="10">
        <v>1</v>
      </c>
      <c r="AC2" s="10">
        <v>2</v>
      </c>
      <c r="AD2" s="10" t="s">
        <v>29</v>
      </c>
      <c r="AE2" s="10" t="s">
        <v>30</v>
      </c>
      <c r="AF2" s="10">
        <v>1</v>
      </c>
      <c r="AG2" s="10">
        <v>2</v>
      </c>
      <c r="AH2" s="10" t="s">
        <v>31</v>
      </c>
    </row>
    <row r="3" spans="1:34" x14ac:dyDescent="0.35">
      <c r="A3" s="11" t="str" cm="1">
        <f t="array" ref="A3:A59">IFERROR(_xlfn.UNIQUE(_xlfn._xlws.FILTER('Dekalb Loop Info'!$A$2:$A$300,'Dekalb Loop Info'!$A$2:$A$300&lt;&gt;"")),"No Custmers")</f>
        <v>Barry Taylor</v>
      </c>
      <c r="B3" s="2"/>
      <c r="C3" s="13" t="str">
        <f>IFERROR(INDEX('Dekalb Loop Info'!$B$2:$Z$300,MATCH(I3,'Dekalb Loop Info'!$A$2:$A$300,0),MATCH($C$2,'Dekalb Loop Info'!$B$1:$Z$1,0)),"No Match")</f>
        <v>DeKalb_1_12</v>
      </c>
      <c r="D3" s="13">
        <f>IFERROR(INDEX('Dekalb Loop Info'!$B$2:$Z$300,MATCH(I3,'Dekalb Loop Info'!$A$2:$A$300,0),MATCH($D$2,'Dekalb Loop Info'!$B$1:$Z$1,0)),"No Port Info")</f>
        <v>10</v>
      </c>
      <c r="E3" s="13" t="str">
        <f>IFERROR(IF(C3=J3,"Yes","No"),"Not Found")</f>
        <v>Yes</v>
      </c>
      <c r="F3" s="13" t="str">
        <f>IFERROR(IF(D3=L3,"Match","No Match"),"No Port")</f>
        <v>Match</v>
      </c>
      <c r="G3" s="13">
        <f>IFERROR(INDEX('Dekalb Loop Info'!$B$2:$Z$300,MATCH(I3,'Dekalb Loop Info'!$A$2:$A$300,0),MATCH($G$2,'Dekalb Loop Info'!$B$1:$Z$1,0)),"No Cust ID")</f>
        <v>202</v>
      </c>
      <c r="H3" s="4"/>
      <c r="I3" t="s">
        <v>350</v>
      </c>
      <c r="J3" t="s">
        <v>351</v>
      </c>
      <c r="K3" s="1" t="s">
        <v>352</v>
      </c>
      <c r="L3">
        <v>10</v>
      </c>
      <c r="M3" t="s">
        <v>35</v>
      </c>
      <c r="N3" t="s">
        <v>35</v>
      </c>
      <c r="O3" s="18" t="s">
        <v>353</v>
      </c>
      <c r="P3" s="3" t="str">
        <f>IF($O3&lt;&gt;"N/A",TRIM(MID(SUBSTITUTE($O3,"/",REPT(" ",LEN($O3))),('Rochelle Audit Active Cust.'!P$2-1)*LEN($O3)+1,LEN($O3))),"")</f>
        <v>208.89.149.82</v>
      </c>
      <c r="Q3" s="3" t="str">
        <f>IF($O3&lt;&gt;"N/A",TRIM(MID(SUBSTITUTE($O3,"/",REPT(" ",LEN($O3))),('Rochelle Audit Active Cust.'!Q$2-1)*LEN($O3)+1,LEN($O3))),"")</f>
        <v>32</v>
      </c>
      <c r="R3" s="18" t="s">
        <v>354</v>
      </c>
      <c r="S3" t="s">
        <v>38</v>
      </c>
      <c r="T3" s="3" t="str">
        <f>IF($S3&lt;&gt;"N/A",TRIM(MID(SUBSTITUTE($S3,"/",REPT(" ",LEN($S3))),('Rochelle Audit Active Cust.'!T$2-1)*LEN($S3)+1,LEN($S3))),"")</f>
        <v/>
      </c>
      <c r="U3" s="3" t="str">
        <f>IF($S3&lt;&gt;"N/A",TRIM(MID(SUBSTITUTE($S3,"/",REPT(" ",LEN($S3))),('Rochelle Audit Active Cust.'!U$2-1)*LEN($S3)+1,LEN($S3))),"")</f>
        <v/>
      </c>
      <c r="V3" t="s">
        <v>38</v>
      </c>
      <c r="W3" t="s">
        <v>38</v>
      </c>
      <c r="X3" s="3" t="str">
        <f>IF($W3&lt;&gt;"N/A",TRIM(MID(SUBSTITUTE($W3,"/",REPT(" ",LEN($W3))),('Rochelle Audit Active Cust.'!X$2-1)*LEN($W3)+1,LEN($W3))),"")</f>
        <v/>
      </c>
      <c r="Y3" s="3" t="str">
        <f>IF($W3&lt;&gt;"N/A",TRIM(MID(SUBSTITUTE($W3,"/",REPT(" ",LEN($W3))),('Rochelle Audit Active Cust.'!Y$2-1)*LEN($W3)+1,LEN($W3))),"")</f>
        <v/>
      </c>
      <c r="Z3" t="s">
        <v>38</v>
      </c>
      <c r="AA3" t="s">
        <v>38</v>
      </c>
      <c r="AB3" s="3" t="str">
        <f>IF($AA3&lt;&gt;"N/A",TRIM(MID(SUBSTITUTE($AA3,"/",REPT(" ",LEN($AA3))),('Rochelle Audit Active Cust.'!AF$2-1)*LEN($AA3)+1,LEN($AA3))),"")</f>
        <v/>
      </c>
      <c r="AC3" s="3" t="str">
        <f>IF($AA3&lt;&gt;"N/A",TRIM(MID(SUBSTITUTE($AA3,"/",REPT(" ",LEN($AA3))),('Rochelle Audit Active Cust.'!AG$2-1)*LEN($AA3)+1,LEN($AA3))),"")</f>
        <v/>
      </c>
      <c r="AD3" t="s">
        <v>38</v>
      </c>
      <c r="AE3" s="18" t="s">
        <v>355</v>
      </c>
      <c r="AF3" s="3" t="str">
        <f>IF($AE3&lt;&gt;"N/A",TRIM(MID(SUBSTITUTE($AE3,"/",REPT(" ",LEN($AE3))),('Rochelle Audit Active Cust.'!AF$2-1)*LEN($AE3)+1,LEN($AE3))),"")</f>
        <v>172.19.10.210</v>
      </c>
      <c r="AG3" s="3" t="str">
        <f>IF($AE3&lt;&gt;"N/A",TRIM(MID(SUBSTITUTE($AE3,"/",REPT(" ",LEN($AE3))),('Rochelle Audit Active Cust.'!AG$2-1)*LEN($AE3)+1,LEN($AE3))),"")</f>
        <v>32</v>
      </c>
      <c r="AH3" s="18" t="s">
        <v>356</v>
      </c>
    </row>
    <row r="4" spans="1:34" ht="15" thickBot="1" x14ac:dyDescent="0.4">
      <c r="A4" s="11" t="str">
        <v>Mike Thompson</v>
      </c>
      <c r="B4" s="2"/>
      <c r="C4" s="13" t="str">
        <f>IFERROR(INDEX('Dekalb Loop Info'!$B$2:$Z$300,MATCH(I4,'Dekalb Loop Info'!$A$2:$A$300,0),MATCH($C$2,'Dekalb Loop Info'!$B$1:$Z$1,0)),"No Match")</f>
        <v>DeKalb_1_12</v>
      </c>
      <c r="D4" s="13">
        <f>IFERROR(INDEX('Dekalb Loop Info'!$B$2:$Z$300,MATCH(I4,'Dekalb Loop Info'!$A$2:$A$300,0),MATCH($D$2,'Dekalb Loop Info'!$B$1:$Z$1,0)),"No Port Info")</f>
        <v>25</v>
      </c>
      <c r="E4" s="13" t="str">
        <f t="shared" ref="E4:E67" si="0">IFERROR(IF(C4=J4,"Yes","No"),"Not Found")</f>
        <v>Yes</v>
      </c>
      <c r="F4" s="13" t="str">
        <f t="shared" ref="F4:F67" si="1">IFERROR(IF(D4=L4,"Match","No Match"),"No Port")</f>
        <v>Match</v>
      </c>
      <c r="G4" s="13">
        <f>IFERROR(INDEX('Dekalb Loop Info'!$B$2:$Z$300,MATCH(I4,'Dekalb Loop Info'!$A$2:$A$300,0),MATCH($G$2,'Dekalb Loop Info'!$B$1:$Z$1,0)),"No Cust ID")</f>
        <v>217</v>
      </c>
      <c r="H4" s="4"/>
      <c r="I4" t="s">
        <v>357</v>
      </c>
      <c r="J4" t="s">
        <v>351</v>
      </c>
      <c r="K4" s="1" t="s">
        <v>352</v>
      </c>
      <c r="L4">
        <v>25</v>
      </c>
      <c r="M4" t="s">
        <v>35</v>
      </c>
      <c r="N4" t="s">
        <v>35</v>
      </c>
      <c r="O4" s="18" t="s">
        <v>358</v>
      </c>
      <c r="P4" s="3" t="str">
        <f>IF($O4&lt;&gt;"N/A",TRIM(MID(SUBSTITUTE($O4,"/",REPT(" ",LEN($O4))),('Rochelle Audit Active Cust.'!P$2-1)*LEN($O4)+1,LEN($O4))),"")</f>
        <v>208.89.149.63</v>
      </c>
      <c r="Q4" s="3" t="str">
        <f>IF($O4&lt;&gt;"N/A",TRIM(MID(SUBSTITUTE($O4,"/",REPT(" ",LEN($O4))),('Rochelle Audit Active Cust.'!Q$2-1)*LEN($O4)+1,LEN($O4))),"")</f>
        <v>32</v>
      </c>
      <c r="R4" s="18" t="s">
        <v>359</v>
      </c>
      <c r="S4" t="s">
        <v>38</v>
      </c>
      <c r="T4" s="3" t="str">
        <f>IF($S4&lt;&gt;"N/A",TRIM(MID(SUBSTITUTE($S4,"/",REPT(" ",LEN($S4))),('Rochelle Audit Active Cust.'!T$2-1)*LEN($S4)+1,LEN($S4))),"")</f>
        <v/>
      </c>
      <c r="U4" s="3" t="str">
        <f>IF($S4&lt;&gt;"N/A",TRIM(MID(SUBSTITUTE($S4,"/",REPT(" ",LEN($S4))),('Rochelle Audit Active Cust.'!U$2-1)*LEN($S4)+1,LEN($S4))),"")</f>
        <v/>
      </c>
      <c r="V4" t="s">
        <v>38</v>
      </c>
      <c r="W4" t="s">
        <v>38</v>
      </c>
      <c r="X4" s="3" t="str">
        <f>IF($W4&lt;&gt;"N/A",TRIM(MID(SUBSTITUTE($W4,"/",REPT(" ",LEN($W4))),('Rochelle Audit Active Cust.'!X$2-1)*LEN($W4)+1,LEN($W4))),"")</f>
        <v/>
      </c>
      <c r="Y4" s="3" t="str">
        <f>IF($W4&lt;&gt;"N/A",TRIM(MID(SUBSTITUTE($W4,"/",REPT(" ",LEN($W4))),('Rochelle Audit Active Cust.'!Y$2-1)*LEN($W4)+1,LEN($W4))),"")</f>
        <v/>
      </c>
      <c r="Z4" t="s">
        <v>38</v>
      </c>
      <c r="AA4" t="s">
        <v>38</v>
      </c>
      <c r="AB4" s="3" t="str">
        <f>IF($AA4&lt;&gt;"N/A",TRIM(MID(SUBSTITUTE($AA4,"/",REPT(" ",LEN($AA4))),('Rochelle Audit Active Cust.'!AF$2-1)*LEN($AA4)+1,LEN($AA4))),"")</f>
        <v/>
      </c>
      <c r="AC4" s="3" t="str">
        <f>IF($AA4&lt;&gt;"N/A",TRIM(MID(SUBSTITUTE($AA4,"/",REPT(" ",LEN($AA4))),('Rochelle Audit Active Cust.'!AG$2-1)*LEN($AA4)+1,LEN($AA4))),"")</f>
        <v/>
      </c>
      <c r="AD4" t="s">
        <v>38</v>
      </c>
      <c r="AE4" s="18" t="s">
        <v>38</v>
      </c>
      <c r="AF4" s="3" t="str">
        <f>IF($AE4&lt;&gt;"N/A",TRIM(MID(SUBSTITUTE($AE4,"/",REPT(" ",LEN($AE4))),('Rochelle Audit Active Cust.'!AF$2-1)*LEN($AE4)+1,LEN($AE4))),"")</f>
        <v/>
      </c>
      <c r="AG4" s="3" t="str">
        <f>IF($AE4&lt;&gt;"N/A",TRIM(MID(SUBSTITUTE($AE4,"/",REPT(" ",LEN($AE4))),('Rochelle Audit Active Cust.'!AG$2-1)*LEN($AE4)+1,LEN($AE4))),"")</f>
        <v/>
      </c>
      <c r="AH4" s="18" t="s">
        <v>38</v>
      </c>
    </row>
    <row r="5" spans="1:34" ht="15" thickBot="1" x14ac:dyDescent="0.4">
      <c r="A5" s="11" t="str">
        <v>Theresa George</v>
      </c>
      <c r="B5" s="2"/>
      <c r="C5" s="13" t="str">
        <f>IFERROR(INDEX('Dekalb Loop Info'!$B$2:$Z$300,MATCH(I5,'Dekalb Loop Info'!$A$2:$A$300,0),MATCH($C$2,'Dekalb Loop Info'!$B$1:$Z$1,0)),"No Match")</f>
        <v>DeKalb_1_12</v>
      </c>
      <c r="D5" s="13">
        <f>IFERROR(INDEX('Dekalb Loop Info'!$B$2:$Z$300,MATCH(I5,'Dekalb Loop Info'!$A$2:$A$300,0),MATCH($D$2,'Dekalb Loop Info'!$B$1:$Z$1,0)),"No Port Info")</f>
        <v>44</v>
      </c>
      <c r="E5" s="13" t="str">
        <f t="shared" si="0"/>
        <v>Yes</v>
      </c>
      <c r="F5" s="13" t="str">
        <f t="shared" si="1"/>
        <v>Match</v>
      </c>
      <c r="G5" s="13">
        <f>IFERROR(INDEX('Dekalb Loop Info'!$B$2:$Z$300,MATCH(I5,'Dekalb Loop Info'!$A$2:$A$300,0),MATCH($G$2,'Dekalb Loop Info'!$B$1:$Z$1,0)),"No Cust ID")</f>
        <v>236</v>
      </c>
      <c r="H5" s="4"/>
      <c r="I5" t="s">
        <v>360</v>
      </c>
      <c r="J5" t="s">
        <v>351</v>
      </c>
      <c r="K5" s="1" t="s">
        <v>352</v>
      </c>
      <c r="L5">
        <v>44</v>
      </c>
      <c r="M5" t="s">
        <v>35</v>
      </c>
      <c r="N5" t="s">
        <v>35</v>
      </c>
      <c r="O5" s="17" t="s">
        <v>361</v>
      </c>
      <c r="P5" s="3" t="str">
        <f>IF($O5&lt;&gt;"N/A",TRIM(MID(SUBSTITUTE($O5,"/",REPT(" ",LEN($O5))),('Rochelle Audit Active Cust.'!P$2-1)*LEN($O5)+1,LEN($O5))),"")</f>
        <v>208.89.149.12</v>
      </c>
      <c r="Q5" s="3" t="str">
        <f>IF($O5&lt;&gt;"N/A",TRIM(MID(SUBSTITUTE($O5,"/",REPT(" ",LEN($O5))),('Rochelle Audit Active Cust.'!Q$2-1)*LEN($O5)+1,LEN($O5))),"")</f>
        <v>32</v>
      </c>
      <c r="R5" s="18" t="s">
        <v>362</v>
      </c>
      <c r="S5" t="s">
        <v>38</v>
      </c>
      <c r="T5" s="3" t="str">
        <f>IF($S5&lt;&gt;"N/A",TRIM(MID(SUBSTITUTE($S5,"/",REPT(" ",LEN($S5))),('Rochelle Audit Active Cust.'!T$2-1)*LEN($S5)+1,LEN($S5))),"")</f>
        <v/>
      </c>
      <c r="U5" s="3" t="str">
        <f>IF($S5&lt;&gt;"N/A",TRIM(MID(SUBSTITUTE($S5,"/",REPT(" ",LEN($S5))),('Rochelle Audit Active Cust.'!U$2-1)*LEN($S5)+1,LEN($S5))),"")</f>
        <v/>
      </c>
      <c r="V5" t="s">
        <v>38</v>
      </c>
      <c r="W5" t="s">
        <v>38</v>
      </c>
      <c r="X5" s="3" t="str">
        <f>IF($W5&lt;&gt;"N/A",TRIM(MID(SUBSTITUTE($W5,"/",REPT(" ",LEN($W5))),('Rochelle Audit Active Cust.'!X$2-1)*LEN($W5)+1,LEN($W5))),"")</f>
        <v/>
      </c>
      <c r="Y5" s="3" t="str">
        <f>IF($W5&lt;&gt;"N/A",TRIM(MID(SUBSTITUTE($W5,"/",REPT(" ",LEN($W5))),('Rochelle Audit Active Cust.'!Y$2-1)*LEN($W5)+1,LEN($W5))),"")</f>
        <v/>
      </c>
      <c r="Z5" t="s">
        <v>38</v>
      </c>
      <c r="AA5" t="s">
        <v>38</v>
      </c>
      <c r="AB5" s="3" t="str">
        <f>IF($AA5&lt;&gt;"N/A",TRIM(MID(SUBSTITUTE($AA5,"/",REPT(" ",LEN($AA5))),('Rochelle Audit Active Cust.'!AF$2-1)*LEN($AA5)+1,LEN($AA5))),"")</f>
        <v/>
      </c>
      <c r="AC5" s="3" t="str">
        <f>IF($AA5&lt;&gt;"N/A",TRIM(MID(SUBSTITUTE($AA5,"/",REPT(" ",LEN($AA5))),('Rochelle Audit Active Cust.'!AG$2-1)*LEN($AA5)+1,LEN($AA5))),"")</f>
        <v/>
      </c>
      <c r="AD5" t="s">
        <v>38</v>
      </c>
      <c r="AE5" s="18" t="s">
        <v>363</v>
      </c>
      <c r="AF5" s="3" t="str">
        <f>IF($AE5&lt;&gt;"N/A",TRIM(MID(SUBSTITUTE($AE5,"/",REPT(" ",LEN($AE5))),('Rochelle Audit Active Cust.'!AF$2-1)*LEN($AE5)+1,LEN($AE5))),"")</f>
        <v>172.19.10.244</v>
      </c>
      <c r="AG5" s="3" t="str">
        <f>IF($AE5&lt;&gt;"N/A",TRIM(MID(SUBSTITUTE($AE5,"/",REPT(" ",LEN($AE5))),('Rochelle Audit Active Cust.'!AG$2-1)*LEN($AE5)+1,LEN($AE5))),"")</f>
        <v>32</v>
      </c>
      <c r="AH5" s="17" t="s">
        <v>364</v>
      </c>
    </row>
    <row r="6" spans="1:34" x14ac:dyDescent="0.35">
      <c r="A6" s="11" t="str">
        <v>Stephanie Comer</v>
      </c>
      <c r="B6" s="2"/>
      <c r="C6" s="13" t="str">
        <f>IFERROR(INDEX('Dekalb Loop Info'!$B$2:$Z$300,MATCH(I6,'Dekalb Loop Info'!$A$2:$A$300,0),MATCH($C$2,'Dekalb Loop Info'!$B$1:$Z$1,0)),"No Match")</f>
        <v>DeKalb_1_12</v>
      </c>
      <c r="D6" s="13">
        <f>IFERROR(INDEX('Dekalb Loop Info'!$B$2:$Z$300,MATCH(I6,'Dekalb Loop Info'!$A$2:$A$300,0),MATCH($D$2,'Dekalb Loop Info'!$B$1:$Z$1,0)),"No Port Info")</f>
        <v>48</v>
      </c>
      <c r="E6" s="13" t="str">
        <f t="shared" si="0"/>
        <v>Yes</v>
      </c>
      <c r="F6" s="13" t="str">
        <f t="shared" si="1"/>
        <v>Match</v>
      </c>
      <c r="G6" s="13">
        <f>IFERROR(INDEX('Dekalb Loop Info'!$B$2:$Z$300,MATCH(I6,'Dekalb Loop Info'!$A$2:$A$300,0),MATCH($G$2,'Dekalb Loop Info'!$B$1:$Z$1,0)),"No Cust ID")</f>
        <v>240</v>
      </c>
      <c r="H6" s="4"/>
      <c r="I6" t="s">
        <v>365</v>
      </c>
      <c r="J6" t="s">
        <v>351</v>
      </c>
      <c r="K6" s="1" t="s">
        <v>352</v>
      </c>
      <c r="L6">
        <v>48</v>
      </c>
      <c r="M6" t="s">
        <v>35</v>
      </c>
      <c r="N6" t="s">
        <v>35</v>
      </c>
      <c r="O6" s="18" t="s">
        <v>366</v>
      </c>
      <c r="P6" s="3" t="str">
        <f>IF($O6&lt;&gt;"N/A",TRIM(MID(SUBSTITUTE($O6,"/",REPT(" ",LEN($O6))),('Rochelle Audit Active Cust.'!P$2-1)*LEN($O6)+1,LEN($O6))),"")</f>
        <v>208.89.149.71</v>
      </c>
      <c r="Q6" s="3" t="str">
        <f>IF($O6&lt;&gt;"N/A",TRIM(MID(SUBSTITUTE($O6,"/",REPT(" ",LEN($O6))),('Rochelle Audit Active Cust.'!Q$2-1)*LEN($O6)+1,LEN($O6))),"")</f>
        <v>32</v>
      </c>
      <c r="R6" s="18" t="s">
        <v>367</v>
      </c>
      <c r="S6" t="s">
        <v>38</v>
      </c>
      <c r="T6" s="3" t="str">
        <f>IF($S6&lt;&gt;"N/A",TRIM(MID(SUBSTITUTE($S6,"/",REPT(" ",LEN($S6))),('Rochelle Audit Active Cust.'!T$2-1)*LEN($S6)+1,LEN($S6))),"")</f>
        <v/>
      </c>
      <c r="U6" s="3" t="str">
        <f>IF($S6&lt;&gt;"N/A",TRIM(MID(SUBSTITUTE($S6,"/",REPT(" ",LEN($S6))),('Rochelle Audit Active Cust.'!U$2-1)*LEN($S6)+1,LEN($S6))),"")</f>
        <v/>
      </c>
      <c r="V6" t="s">
        <v>38</v>
      </c>
      <c r="W6" t="s">
        <v>38</v>
      </c>
      <c r="X6" s="3" t="str">
        <f>IF($W6&lt;&gt;"N/A",TRIM(MID(SUBSTITUTE($W6,"/",REPT(" ",LEN($W6))),('Rochelle Audit Active Cust.'!X$2-1)*LEN($W6)+1,LEN($W6))),"")</f>
        <v/>
      </c>
      <c r="Y6" s="3" t="str">
        <f>IF($W6&lt;&gt;"N/A",TRIM(MID(SUBSTITUTE($W6,"/",REPT(" ",LEN($W6))),('Rochelle Audit Active Cust.'!Y$2-1)*LEN($W6)+1,LEN($W6))),"")</f>
        <v/>
      </c>
      <c r="Z6" t="s">
        <v>38</v>
      </c>
      <c r="AA6" t="s">
        <v>38</v>
      </c>
      <c r="AB6" s="3" t="str">
        <f>IF($AA6&lt;&gt;"N/A",TRIM(MID(SUBSTITUTE($AA6,"/",REPT(" ",LEN($AA6))),('Rochelle Audit Active Cust.'!AF$2-1)*LEN($AA6)+1,LEN($AA6))),"")</f>
        <v/>
      </c>
      <c r="AC6" s="3" t="str">
        <f>IF($AA6&lt;&gt;"N/A",TRIM(MID(SUBSTITUTE($AA6,"/",REPT(" ",LEN($AA6))),('Rochelle Audit Active Cust.'!AG$2-1)*LEN($AA6)+1,LEN($AA6))),"")</f>
        <v/>
      </c>
      <c r="AD6" t="s">
        <v>38</v>
      </c>
      <c r="AE6" s="18" t="s">
        <v>368</v>
      </c>
      <c r="AF6" s="3" t="str">
        <f>IF($AE6&lt;&gt;"N/A",TRIM(MID(SUBSTITUTE($AE6,"/",REPT(" ",LEN($AE6))),('Rochelle Audit Active Cust.'!AF$2-1)*LEN($AE6)+1,LEN($AE6))),"")</f>
        <v>172.19.10.248</v>
      </c>
      <c r="AG6" s="3" t="str">
        <f>IF($AE6&lt;&gt;"N/A",TRIM(MID(SUBSTITUTE($AE6,"/",REPT(" ",LEN($AE6))),('Rochelle Audit Active Cust.'!AG$2-1)*LEN($AE6)+1,LEN($AE6))),"")</f>
        <v>32</v>
      </c>
      <c r="AH6" s="18" t="s">
        <v>369</v>
      </c>
    </row>
    <row r="7" spans="1:34" x14ac:dyDescent="0.35">
      <c r="A7" s="11" t="str">
        <v>Shawna Fee</v>
      </c>
      <c r="B7" s="2"/>
      <c r="C7" s="13" t="str">
        <f>IFERROR(INDEX('Dekalb Loop Info'!$B$2:$Z$300,MATCH(I7,'Dekalb Loop Info'!$A$2:$A$300,0),MATCH($C$2,'Dekalb Loop Info'!$B$1:$Z$1,0)),"No Match")</f>
        <v>DeKalb_1_11</v>
      </c>
      <c r="D7" s="13">
        <f>IFERROR(INDEX('Dekalb Loop Info'!$B$2:$Z$300,MATCH(I7,'Dekalb Loop Info'!$A$2:$A$300,0),MATCH($D$2,'Dekalb Loop Info'!$B$1:$Z$1,0)),"No Port Info")</f>
        <v>7</v>
      </c>
      <c r="E7" s="13" t="str">
        <f t="shared" si="0"/>
        <v>Yes</v>
      </c>
      <c r="F7" s="13" t="str">
        <f t="shared" si="1"/>
        <v>Match</v>
      </c>
      <c r="G7" s="13">
        <f>IFERROR(INDEX('Dekalb Loop Info'!$B$2:$Z$300,MATCH(I7,'Dekalb Loop Info'!$A$2:$A$300,0),MATCH($G$2,'Dekalb Loop Info'!$B$1:$Z$1,0)),"No Cust ID")</f>
        <v>151</v>
      </c>
      <c r="H7" s="4"/>
      <c r="I7" t="s">
        <v>370</v>
      </c>
      <c r="J7" t="s">
        <v>371</v>
      </c>
      <c r="K7" s="1" t="s">
        <v>372</v>
      </c>
      <c r="L7">
        <v>7</v>
      </c>
      <c r="M7" t="s">
        <v>35</v>
      </c>
      <c r="N7" t="s">
        <v>35</v>
      </c>
      <c r="O7" s="18" t="s">
        <v>373</v>
      </c>
      <c r="P7" s="3" t="str">
        <f>IF($O7&lt;&gt;"N/A",TRIM(MID(SUBSTITUTE($O7,"/",REPT(" ",LEN($O7))),('Rochelle Audit Active Cust.'!P$2-1)*LEN($O7)+1,LEN($O7))),"")</f>
        <v>208.89.149.14</v>
      </c>
      <c r="Q7" s="3" t="str">
        <f>IF($O7&lt;&gt;"N/A",TRIM(MID(SUBSTITUTE($O7,"/",REPT(" ",LEN($O7))),('Rochelle Audit Active Cust.'!Q$2-1)*LEN($O7)+1,LEN($O7))),"")</f>
        <v>32</v>
      </c>
      <c r="R7" s="18" t="s">
        <v>374</v>
      </c>
      <c r="S7" t="s">
        <v>38</v>
      </c>
      <c r="T7" s="3" t="str">
        <f>IF($S7&lt;&gt;"N/A",TRIM(MID(SUBSTITUTE($S7,"/",REPT(" ",LEN($S7))),('Rochelle Audit Active Cust.'!T$2-1)*LEN($S7)+1,LEN($S7))),"")</f>
        <v/>
      </c>
      <c r="U7" s="3" t="str">
        <f>IF($S7&lt;&gt;"N/A",TRIM(MID(SUBSTITUTE($S7,"/",REPT(" ",LEN($S7))),('Rochelle Audit Active Cust.'!U$2-1)*LEN($S7)+1,LEN($S7))),"")</f>
        <v/>
      </c>
      <c r="V7" t="s">
        <v>38</v>
      </c>
      <c r="W7" t="s">
        <v>38</v>
      </c>
      <c r="X7" s="3" t="str">
        <f>IF($W7&lt;&gt;"N/A",TRIM(MID(SUBSTITUTE($W7,"/",REPT(" ",LEN($W7))),('Rochelle Audit Active Cust.'!X$2-1)*LEN($W7)+1,LEN($W7))),"")</f>
        <v/>
      </c>
      <c r="Y7" s="3" t="str">
        <f>IF($W7&lt;&gt;"N/A",TRIM(MID(SUBSTITUTE($W7,"/",REPT(" ",LEN($W7))),('Rochelle Audit Active Cust.'!Y$2-1)*LEN($W7)+1,LEN($W7))),"")</f>
        <v/>
      </c>
      <c r="Z7" t="s">
        <v>38</v>
      </c>
      <c r="AA7" t="s">
        <v>38</v>
      </c>
      <c r="AB7" s="3" t="str">
        <f>IF($AA7&lt;&gt;"N/A",TRIM(MID(SUBSTITUTE($AA7,"/",REPT(" ",LEN($AA7))),('Rochelle Audit Active Cust.'!AF$2-1)*LEN($AA7)+1,LEN($AA7))),"")</f>
        <v/>
      </c>
      <c r="AC7" s="3" t="str">
        <f>IF($AA7&lt;&gt;"N/A",TRIM(MID(SUBSTITUTE($AA7,"/",REPT(" ",LEN($AA7))),('Rochelle Audit Active Cust.'!AG$2-1)*LEN($AA7)+1,LEN($AA7))),"")</f>
        <v/>
      </c>
      <c r="AD7" t="s">
        <v>38</v>
      </c>
      <c r="AE7" s="18" t="s">
        <v>38</v>
      </c>
      <c r="AF7" s="3" t="str">
        <f>IF($AE7&lt;&gt;"N/A",TRIM(MID(SUBSTITUTE($AE7,"/",REPT(" ",LEN($AE7))),('Rochelle Audit Active Cust.'!AF$2-1)*LEN($AE7)+1,LEN($AE7))),"")</f>
        <v/>
      </c>
      <c r="AG7" s="3" t="str">
        <f>IF($AE7&lt;&gt;"N/A",TRIM(MID(SUBSTITUTE($AE7,"/",REPT(" ",LEN($AE7))),('Rochelle Audit Active Cust.'!AG$2-1)*LEN($AE7)+1,LEN($AE7))),"")</f>
        <v/>
      </c>
      <c r="AH7" s="18" t="s">
        <v>38</v>
      </c>
    </row>
    <row r="8" spans="1:34" x14ac:dyDescent="0.35">
      <c r="A8" s="11" t="str">
        <v>Tapa La Luna</v>
      </c>
      <c r="B8" s="2"/>
      <c r="C8" s="13" t="str">
        <f>IFERROR(INDEX('Dekalb Loop Info'!$B$2:$Z$300,MATCH(I8,'Dekalb Loop Info'!$A$2:$A$300,0),MATCH($C$2,'Dekalb Loop Info'!$B$1:$Z$1,0)),"No Match")</f>
        <v>DeKalb_1_10</v>
      </c>
      <c r="D8" s="13">
        <f>IFERROR(INDEX('Dekalb Loop Info'!$B$2:$Z$300,MATCH(I8,'Dekalb Loop Info'!$A$2:$A$300,0),MATCH($D$2,'Dekalb Loop Info'!$B$1:$Z$1,0)),"No Port Info")</f>
        <v>1</v>
      </c>
      <c r="E8" s="13" t="str">
        <f t="shared" si="0"/>
        <v>Yes</v>
      </c>
      <c r="F8" s="13" t="str">
        <f t="shared" si="1"/>
        <v>Match</v>
      </c>
      <c r="G8" s="13">
        <f>IFERROR(INDEX('Dekalb Loop Info'!$B$2:$Z$300,MATCH(I8,'Dekalb Loop Info'!$A$2:$A$300,0),MATCH($G$2,'Dekalb Loop Info'!$B$1:$Z$1,0)),"No Cust ID")</f>
        <v>97</v>
      </c>
      <c r="H8" s="4"/>
      <c r="I8" t="s">
        <v>375</v>
      </c>
      <c r="J8" t="s">
        <v>376</v>
      </c>
      <c r="K8" s="1" t="s">
        <v>377</v>
      </c>
      <c r="L8">
        <v>1</v>
      </c>
      <c r="M8" t="s">
        <v>35</v>
      </c>
      <c r="N8" t="s">
        <v>35</v>
      </c>
      <c r="O8" s="18" t="s">
        <v>378</v>
      </c>
      <c r="P8" s="3" t="str">
        <f>IF($O8&lt;&gt;"N/A",TRIM(MID(SUBSTITUTE($O8,"/",REPT(" ",LEN($O8))),('Rochelle Audit Active Cust.'!P$2-1)*LEN($O8)+1,LEN($O8))),"")</f>
        <v>208.89.149.91</v>
      </c>
      <c r="Q8" s="3" t="str">
        <f>IF($O8&lt;&gt;"N/A",TRIM(MID(SUBSTITUTE($O8,"/",REPT(" ",LEN($O8))),('Rochelle Audit Active Cust.'!Q$2-1)*LEN($O8)+1,LEN($O8))),"")</f>
        <v>32</v>
      </c>
      <c r="R8" s="18" t="s">
        <v>379</v>
      </c>
      <c r="S8" t="s">
        <v>38</v>
      </c>
      <c r="T8" s="3" t="str">
        <f>IF($S8&lt;&gt;"N/A",TRIM(MID(SUBSTITUTE($S8,"/",REPT(" ",LEN($S8))),('Rochelle Audit Active Cust.'!T$2-1)*LEN($S8)+1,LEN($S8))),"")</f>
        <v/>
      </c>
      <c r="U8" s="3" t="str">
        <f>IF($S8&lt;&gt;"N/A",TRIM(MID(SUBSTITUTE($S8,"/",REPT(" ",LEN($S8))),('Rochelle Audit Active Cust.'!U$2-1)*LEN($S8)+1,LEN($S8))),"")</f>
        <v/>
      </c>
      <c r="V8" t="s">
        <v>38</v>
      </c>
      <c r="W8" t="s">
        <v>38</v>
      </c>
      <c r="X8" s="3" t="str">
        <f>IF($W8&lt;&gt;"N/A",TRIM(MID(SUBSTITUTE($W8,"/",REPT(" ",LEN($W8))),('Rochelle Audit Active Cust.'!X$2-1)*LEN($W8)+1,LEN($W8))),"")</f>
        <v/>
      </c>
      <c r="Y8" s="3" t="str">
        <f>IF($W8&lt;&gt;"N/A",TRIM(MID(SUBSTITUTE($W8,"/",REPT(" ",LEN($W8))),('Rochelle Audit Active Cust.'!Y$2-1)*LEN($W8)+1,LEN($W8))),"")</f>
        <v/>
      </c>
      <c r="Z8" t="s">
        <v>38</v>
      </c>
      <c r="AA8" t="s">
        <v>38</v>
      </c>
      <c r="AB8" s="3" t="str">
        <f>IF($AA8&lt;&gt;"N/A",TRIM(MID(SUBSTITUTE($AA8,"/",REPT(" ",LEN($AA8))),('Rochelle Audit Active Cust.'!AF$2-1)*LEN($AA8)+1,LEN($AA8))),"")</f>
        <v/>
      </c>
      <c r="AC8" s="3" t="str">
        <f>IF($AA8&lt;&gt;"N/A",TRIM(MID(SUBSTITUTE($AA8,"/",REPT(" ",LEN($AA8))),('Rochelle Audit Active Cust.'!AG$2-1)*LEN($AA8)+1,LEN($AA8))),"")</f>
        <v/>
      </c>
      <c r="AD8" t="s">
        <v>38</v>
      </c>
      <c r="AE8" s="18" t="s">
        <v>380</v>
      </c>
      <c r="AF8" s="3" t="str">
        <f>IF($AE8&lt;&gt;"N/A",TRIM(MID(SUBSTITUTE($AE8,"/",REPT(" ",LEN($AE8))),('Rochelle Audit Active Cust.'!AF$2-1)*LEN($AE8)+1,LEN($AE8))),"")</f>
        <v>172.19.10.101</v>
      </c>
      <c r="AG8" s="3" t="str">
        <f>IF($AE8&lt;&gt;"N/A",TRIM(MID(SUBSTITUTE($AE8,"/",REPT(" ",LEN($AE8))),('Rochelle Audit Active Cust.'!AG$2-1)*LEN($AE8)+1,LEN($AE8))),"")</f>
        <v>32</v>
      </c>
      <c r="AH8" s="18" t="s">
        <v>381</v>
      </c>
    </row>
    <row r="9" spans="1:34" ht="15" customHeight="1" x14ac:dyDescent="0.35">
      <c r="A9" s="11" t="str">
        <v>Simo Spaijaski</v>
      </c>
      <c r="B9" s="2"/>
      <c r="C9" s="13" t="str">
        <f>IFERROR(INDEX('Dekalb Loop Info'!$B$2:$Z$300,MATCH(I9,'Dekalb Loop Info'!$A$2:$A$300,0),MATCH($C$2,'Dekalb Loop Info'!$B$1:$Z$1,0)),"No Match")</f>
        <v>DeKalb_1_5</v>
      </c>
      <c r="D9" s="13">
        <f>IFERROR(INDEX('Dekalb Loop Info'!$B$2:$Z$300,MATCH(I9,'Dekalb Loop Info'!$A$2:$A$300,0),MATCH($D$2,'Dekalb Loop Info'!$B$1:$Z$1,0)),"No Port Info")</f>
        <v>6</v>
      </c>
      <c r="E9" s="13" t="str">
        <f t="shared" si="0"/>
        <v>No</v>
      </c>
      <c r="F9" s="13" t="str">
        <f t="shared" si="1"/>
        <v>No Match</v>
      </c>
      <c r="G9" s="13">
        <f>IFERROR(INDEX('Dekalb Loop Info'!$B$2:$Z$300,MATCH(I9,'Dekalb Loop Info'!$A$2:$A$300,0),MATCH($G$2,'Dekalb Loop Info'!$B$1:$Z$1,0)),"No Cust ID")</f>
        <v>54</v>
      </c>
      <c r="H9" s="4"/>
      <c r="I9" t="s">
        <v>382</v>
      </c>
      <c r="J9" t="s">
        <v>376</v>
      </c>
      <c r="K9" s="1" t="s">
        <v>377</v>
      </c>
      <c r="L9">
        <v>3</v>
      </c>
      <c r="M9" t="s">
        <v>35</v>
      </c>
      <c r="N9" t="s">
        <v>35</v>
      </c>
      <c r="O9" s="18" t="s">
        <v>38</v>
      </c>
      <c r="P9" s="3" t="str">
        <f>IF($O9&lt;&gt;"N/A",TRIM(MID(SUBSTITUTE($O9,"/",REPT(" ",LEN($O9))),('Rochelle Audit Active Cust.'!P$2-1)*LEN($O9)+1,LEN($O9))),"")</f>
        <v/>
      </c>
      <c r="Q9" s="3" t="str">
        <f>IF($O9&lt;&gt;"N/A",TRIM(MID(SUBSTITUTE($O9,"/",REPT(" ",LEN($O9))),('Rochelle Audit Active Cust.'!Q$2-1)*LEN($O9)+1,LEN($O9))),"")</f>
        <v/>
      </c>
      <c r="R9" s="18" t="s">
        <v>38</v>
      </c>
      <c r="S9" s="18" t="s">
        <v>383</v>
      </c>
      <c r="T9" s="3" t="str">
        <f>IF($S9&lt;&gt;"N/A",TRIM(MID(SUBSTITUTE($S9,"/",REPT(" ",LEN($S9))),('Rochelle Audit Active Cust.'!T$2-1)*LEN($S9)+1,LEN($S9))),"")</f>
        <v>208.89.145.226</v>
      </c>
      <c r="U9" s="3" t="str">
        <f>IF($S9&lt;&gt;"N/A",TRIM(MID(SUBSTITUTE($S9,"/",REPT(" ",LEN($S9))),('Rochelle Audit Active Cust.'!U$2-1)*LEN($S9)+1,LEN($S9))),"")</f>
        <v>32</v>
      </c>
      <c r="V9" s="18" t="s">
        <v>74</v>
      </c>
      <c r="W9" t="s">
        <v>38</v>
      </c>
      <c r="X9" s="3" t="str">
        <f>IF($W9&lt;&gt;"N/A",TRIM(MID(SUBSTITUTE($W9,"/",REPT(" ",LEN($W9))),('Rochelle Audit Active Cust.'!X$2-1)*LEN($W9)+1,LEN($W9))),"")</f>
        <v/>
      </c>
      <c r="Y9" s="3" t="str">
        <f>IF($W9&lt;&gt;"N/A",TRIM(MID(SUBSTITUTE($W9,"/",REPT(" ",LEN($W9))),('Rochelle Audit Active Cust.'!Y$2-1)*LEN($W9)+1,LEN($W9))),"")</f>
        <v/>
      </c>
      <c r="Z9" t="s">
        <v>38</v>
      </c>
      <c r="AA9" t="s">
        <v>38</v>
      </c>
      <c r="AB9" s="3" t="str">
        <f>IF($AA9&lt;&gt;"N/A",TRIM(MID(SUBSTITUTE($AA9,"/",REPT(" ",LEN($AA9))),('Rochelle Audit Active Cust.'!AF$2-1)*LEN($AA9)+1,LEN($AA9))),"")</f>
        <v/>
      </c>
      <c r="AC9" s="3" t="str">
        <f>IF($AA9&lt;&gt;"N/A",TRIM(MID(SUBSTITUTE($AA9,"/",REPT(" ",LEN($AA9))),('Rochelle Audit Active Cust.'!AG$2-1)*LEN($AA9)+1,LEN($AA9))),"")</f>
        <v/>
      </c>
      <c r="AD9" t="s">
        <v>38</v>
      </c>
      <c r="AE9" s="18" t="s">
        <v>38</v>
      </c>
      <c r="AF9" s="3" t="str">
        <f>IF($AE9&lt;&gt;"N/A",TRIM(MID(SUBSTITUTE($AE9,"/",REPT(" ",LEN($AE9))),('Rochelle Audit Active Cust.'!AF$2-1)*LEN($AE9)+1,LEN($AE9))),"")</f>
        <v/>
      </c>
      <c r="AG9" s="3" t="str">
        <f>IF($AE9&lt;&gt;"N/A",TRIM(MID(SUBSTITUTE($AE9,"/",REPT(" ",LEN($AE9))),('Rochelle Audit Active Cust.'!AG$2-1)*LEN($AE9)+1,LEN($AE9))),"")</f>
        <v/>
      </c>
      <c r="AH9" s="18" t="s">
        <v>38</v>
      </c>
    </row>
    <row r="10" spans="1:34" x14ac:dyDescent="0.35">
      <c r="A10" s="11" t="str">
        <v>Jim Luebke</v>
      </c>
      <c r="B10" s="2"/>
      <c r="C10" s="13" t="str">
        <f>IFERROR(INDEX('Dekalb Loop Info'!$B$2:$Z$300,MATCH(I10,'Dekalb Loop Info'!$A$2:$A$300,0),MATCH($C$2,'Dekalb Loop Info'!$B$1:$Z$1,0)),"No Match")</f>
        <v>DeKalb_1_10</v>
      </c>
      <c r="D10" s="13">
        <f>IFERROR(INDEX('Dekalb Loop Info'!$B$2:$Z$300,MATCH(I10,'Dekalb Loop Info'!$A$2:$A$300,0),MATCH($D$2,'Dekalb Loop Info'!$B$1:$Z$1,0)),"No Port Info")</f>
        <v>8</v>
      </c>
      <c r="E10" s="13" t="str">
        <f t="shared" si="0"/>
        <v>Yes</v>
      </c>
      <c r="F10" s="13" t="str">
        <f t="shared" si="1"/>
        <v>Match</v>
      </c>
      <c r="G10" s="13">
        <f>IFERROR(INDEX('Dekalb Loop Info'!$B$2:$Z$300,MATCH(I10,'Dekalb Loop Info'!$A$2:$A$300,0),MATCH($G$2,'Dekalb Loop Info'!$B$1:$Z$1,0)),"No Cust ID")</f>
        <v>104</v>
      </c>
      <c r="H10" s="4"/>
      <c r="I10" t="s">
        <v>384</v>
      </c>
      <c r="J10" t="s">
        <v>376</v>
      </c>
      <c r="K10" s="1" t="s">
        <v>377</v>
      </c>
      <c r="L10">
        <v>8</v>
      </c>
      <c r="M10" t="s">
        <v>35</v>
      </c>
      <c r="N10" t="s">
        <v>35</v>
      </c>
      <c r="O10" s="18" t="s">
        <v>385</v>
      </c>
      <c r="P10" s="3" t="str">
        <f>IF($O10&lt;&gt;"N/A",TRIM(MID(SUBSTITUTE($O10,"/",REPT(" ",LEN($O10))),('Rochelle Audit Active Cust.'!P$2-1)*LEN($O10)+1,LEN($O10))),"")</f>
        <v>208.89.149.51</v>
      </c>
      <c r="Q10" s="3" t="str">
        <f>IF($O10&lt;&gt;"N/A",TRIM(MID(SUBSTITUTE($O10,"/",REPT(" ",LEN($O10))),('Rochelle Audit Active Cust.'!Q$2-1)*LEN($O10)+1,LEN($O10))),"")</f>
        <v>32</v>
      </c>
      <c r="R10" s="18" t="s">
        <v>386</v>
      </c>
      <c r="S10" t="s">
        <v>38</v>
      </c>
      <c r="T10" s="3" t="str">
        <f>IF($S10&lt;&gt;"N/A",TRIM(MID(SUBSTITUTE($S10,"/",REPT(" ",LEN($S10))),('Rochelle Audit Active Cust.'!T$2-1)*LEN($S10)+1,LEN($S10))),"")</f>
        <v/>
      </c>
      <c r="U10" s="3" t="str">
        <f>IF($S10&lt;&gt;"N/A",TRIM(MID(SUBSTITUTE($S10,"/",REPT(" ",LEN($S10))),('Rochelle Audit Active Cust.'!U$2-1)*LEN($S10)+1,LEN($S10))),"")</f>
        <v/>
      </c>
      <c r="V10" t="s">
        <v>38</v>
      </c>
      <c r="W10" t="s">
        <v>38</v>
      </c>
      <c r="X10" s="3" t="str">
        <f>IF($W10&lt;&gt;"N/A",TRIM(MID(SUBSTITUTE($W10,"/",REPT(" ",LEN($W10))),('Rochelle Audit Active Cust.'!X$2-1)*LEN($W10)+1,LEN($W10))),"")</f>
        <v/>
      </c>
      <c r="Y10" s="3" t="str">
        <f>IF($W10&lt;&gt;"N/A",TRIM(MID(SUBSTITUTE($W10,"/",REPT(" ",LEN($W10))),('Rochelle Audit Active Cust.'!Y$2-1)*LEN($W10)+1,LEN($W10))),"")</f>
        <v/>
      </c>
      <c r="Z10" t="s">
        <v>38</v>
      </c>
      <c r="AA10" t="s">
        <v>38</v>
      </c>
      <c r="AB10" s="3" t="str">
        <f>IF($AA10&lt;&gt;"N/A",TRIM(MID(SUBSTITUTE($AA10,"/",REPT(" ",LEN($AA10))),('Rochelle Audit Active Cust.'!AF$2-1)*LEN($AA10)+1,LEN($AA10))),"")</f>
        <v/>
      </c>
      <c r="AC10" s="3" t="str">
        <f>IF($AA10&lt;&gt;"N/A",TRIM(MID(SUBSTITUTE($AA10,"/",REPT(" ",LEN($AA10))),('Rochelle Audit Active Cust.'!AG$2-1)*LEN($AA10)+1,LEN($AA10))),"")</f>
        <v/>
      </c>
      <c r="AD10" t="s">
        <v>38</v>
      </c>
      <c r="AE10" s="18" t="s">
        <v>38</v>
      </c>
      <c r="AF10" s="3" t="str">
        <f>IF($AE10&lt;&gt;"N/A",TRIM(MID(SUBSTITUTE($AE10,"/",REPT(" ",LEN($AE10))),('Rochelle Audit Active Cust.'!AF$2-1)*LEN($AE10)+1,LEN($AE10))),"")</f>
        <v/>
      </c>
      <c r="AG10" s="3" t="str">
        <f>IF($AE10&lt;&gt;"N/A",TRIM(MID(SUBSTITUTE($AE10,"/",REPT(" ",LEN($AE10))),('Rochelle Audit Active Cust.'!AG$2-1)*LEN($AE10)+1,LEN($AE10))),"")</f>
        <v/>
      </c>
      <c r="AH10" s="18" t="s">
        <v>38</v>
      </c>
    </row>
    <row r="11" spans="1:34" x14ac:dyDescent="0.35">
      <c r="A11" s="11" t="str">
        <v>Jeff Teresinki</v>
      </c>
      <c r="B11" s="2"/>
      <c r="C11" s="13" t="str">
        <f>IFERROR(INDEX('Dekalb Loop Info'!$B$2:$Z$300,MATCH(I11,'Dekalb Loop Info'!$A$2:$A$300,0),MATCH($C$2,'Dekalb Loop Info'!$B$1:$Z$1,0)),"No Match")</f>
        <v>DeKalb_1_5</v>
      </c>
      <c r="D11" s="13">
        <f>IFERROR(INDEX('Dekalb Loop Info'!$B$2:$Z$300,MATCH(I11,'Dekalb Loop Info'!$A$2:$A$300,0),MATCH($D$2,'Dekalb Loop Info'!$B$1:$Z$1,0)),"No Port Info")</f>
        <v>1</v>
      </c>
      <c r="E11" s="13" t="str">
        <f t="shared" si="0"/>
        <v>Yes</v>
      </c>
      <c r="F11" s="13" t="str">
        <f t="shared" si="1"/>
        <v>Match</v>
      </c>
      <c r="G11" s="13">
        <f>IFERROR(INDEX('Dekalb Loop Info'!$B$2:$Z$300,MATCH(I11,'Dekalb Loop Info'!$A$2:$A$300,0),MATCH($G$2,'Dekalb Loop Info'!$B$1:$Z$1,0)),"No Cust ID")</f>
        <v>49</v>
      </c>
      <c r="H11" s="4"/>
      <c r="I11" t="s">
        <v>387</v>
      </c>
      <c r="J11" t="s">
        <v>388</v>
      </c>
      <c r="K11" s="1" t="s">
        <v>389</v>
      </c>
      <c r="L11">
        <v>1</v>
      </c>
      <c r="M11" t="s">
        <v>62</v>
      </c>
      <c r="N11" t="s">
        <v>35</v>
      </c>
      <c r="O11" s="18" t="s">
        <v>38</v>
      </c>
      <c r="P11" s="3" t="str">
        <f>IF($O11&lt;&gt;"N/A",TRIM(MID(SUBSTITUTE($O11,"/",REPT(" ",LEN($O11))),('Rochelle Audit Active Cust.'!P$2-1)*LEN($O11)+1,LEN($O11))),"")</f>
        <v/>
      </c>
      <c r="Q11" s="3" t="str">
        <f>IF($O11&lt;&gt;"N/A",TRIM(MID(SUBSTITUTE($O11,"/",REPT(" ",LEN($O11))),('Rochelle Audit Active Cust.'!Q$2-1)*LEN($O11)+1,LEN($O11))),"")</f>
        <v/>
      </c>
      <c r="R11" s="18" t="s">
        <v>38</v>
      </c>
      <c r="S11" t="s">
        <v>38</v>
      </c>
      <c r="T11" s="3" t="str">
        <f>IF($S11&lt;&gt;"N/A",TRIM(MID(SUBSTITUTE($S11,"/",REPT(" ",LEN($S11))),('Rochelle Audit Active Cust.'!T$2-1)*LEN($S11)+1,LEN($S11))),"")</f>
        <v/>
      </c>
      <c r="U11" s="3" t="str">
        <f>IF($S11&lt;&gt;"N/A",TRIM(MID(SUBSTITUTE($S11,"/",REPT(" ",LEN($S11))),('Rochelle Audit Active Cust.'!U$2-1)*LEN($S11)+1,LEN($S11))),"")</f>
        <v/>
      </c>
      <c r="V11" t="s">
        <v>38</v>
      </c>
      <c r="W11" s="18" t="s">
        <v>390</v>
      </c>
      <c r="X11" s="3" t="str">
        <f>IF($W11&lt;&gt;"N/A",TRIM(MID(SUBSTITUTE($W11,"/",REPT(" ",LEN($W11))),('Rochelle Audit Active Cust.'!X$2-1)*LEN($W11)+1,LEN($W11))),"")</f>
        <v>208.89.149.127</v>
      </c>
      <c r="Y11" s="3" t="str">
        <f>IF($W11&lt;&gt;"N/A",TRIM(MID(SUBSTITUTE($W11,"/",REPT(" ",LEN($W11))),('Rochelle Audit Active Cust.'!Y$2-1)*LEN($W11)+1,LEN($W11))),"")</f>
        <v>32</v>
      </c>
      <c r="Z11" s="18" t="s">
        <v>391</v>
      </c>
      <c r="AA11" t="s">
        <v>38</v>
      </c>
      <c r="AB11" s="3" t="str">
        <f>IF($AA11&lt;&gt;"N/A",TRIM(MID(SUBSTITUTE($AA11,"/",REPT(" ",LEN($AA11))),('Rochelle Audit Active Cust.'!AF$2-1)*LEN($AA11)+1,LEN($AA11))),"")</f>
        <v/>
      </c>
      <c r="AC11" s="3" t="str">
        <f>IF($AA11&lt;&gt;"N/A",TRIM(MID(SUBSTITUTE($AA11,"/",REPT(" ",LEN($AA11))),('Rochelle Audit Active Cust.'!AG$2-1)*LEN($AA11)+1,LEN($AA11))),"")</f>
        <v/>
      </c>
      <c r="AD11" t="s">
        <v>38</v>
      </c>
      <c r="AE11" s="18" t="s">
        <v>38</v>
      </c>
      <c r="AF11" s="3" t="str">
        <f>IF($AE11&lt;&gt;"N/A",TRIM(MID(SUBSTITUTE($AE11,"/",REPT(" ",LEN($AE11))),('Rochelle Audit Active Cust.'!AF$2-1)*LEN($AE11)+1,LEN($AE11))),"")</f>
        <v/>
      </c>
      <c r="AG11" s="3" t="str">
        <f>IF($AE11&lt;&gt;"N/A",TRIM(MID(SUBSTITUTE($AE11,"/",REPT(" ",LEN($AE11))),('Rochelle Audit Active Cust.'!AG$2-1)*LEN($AE11)+1,LEN($AE11))),"")</f>
        <v/>
      </c>
      <c r="AH11" s="18" t="s">
        <v>38</v>
      </c>
    </row>
    <row r="12" spans="1:34" x14ac:dyDescent="0.35">
      <c r="A12" s="11" t="str">
        <v>St Mary's</v>
      </c>
      <c r="B12" s="2"/>
      <c r="C12" s="13" t="str">
        <f>IFERROR(INDEX('Dekalb Loop Info'!$B$2:$Z$300,MATCH(I12,'Dekalb Loop Info'!$A$2:$A$300,0),MATCH($C$2,'Dekalb Loop Info'!$B$1:$Z$1,0)),"No Match")</f>
        <v>DeKalb_1_5</v>
      </c>
      <c r="D12" s="13">
        <f>IFERROR(INDEX('Dekalb Loop Info'!$B$2:$Z$300,MATCH(I12,'Dekalb Loop Info'!$A$2:$A$300,0),MATCH($D$2,'Dekalb Loop Info'!$B$1:$Z$1,0)),"No Port Info")</f>
        <v>5</v>
      </c>
      <c r="E12" s="13" t="str">
        <f t="shared" si="0"/>
        <v>Yes</v>
      </c>
      <c r="F12" s="13" t="str">
        <f t="shared" si="1"/>
        <v>Match</v>
      </c>
      <c r="G12" s="13">
        <f>IFERROR(INDEX('Dekalb Loop Info'!$B$2:$Z$300,MATCH(I12,'Dekalb Loop Info'!$A$2:$A$300,0),MATCH($G$2,'Dekalb Loop Info'!$B$1:$Z$1,0)),"No Cust ID")</f>
        <v>53</v>
      </c>
      <c r="H12" s="4"/>
      <c r="I12" t="s">
        <v>392</v>
      </c>
      <c r="J12" t="s">
        <v>388</v>
      </c>
      <c r="K12" s="1" t="s">
        <v>389</v>
      </c>
      <c r="L12">
        <v>5</v>
      </c>
      <c r="M12" t="s">
        <v>35</v>
      </c>
      <c r="N12" t="s">
        <v>35</v>
      </c>
      <c r="O12" s="18" t="s">
        <v>393</v>
      </c>
      <c r="P12" s="3" t="str">
        <f>IF($O12&lt;&gt;"N/A",TRIM(MID(SUBSTITUTE($O12,"/",REPT(" ",LEN($O12))),('Rochelle Audit Active Cust.'!P$2-1)*LEN($O12)+1,LEN($O12))),"")</f>
        <v>208.89.151.21</v>
      </c>
      <c r="Q12" s="3" t="str">
        <f>IF($O12&lt;&gt;"N/A",TRIM(MID(SUBSTITUTE($O12,"/",REPT(" ",LEN($O12))),('Rochelle Audit Active Cust.'!Q$2-1)*LEN($O12)+1,LEN($O12))),"")</f>
        <v>32</v>
      </c>
      <c r="R12" s="18" t="s">
        <v>394</v>
      </c>
      <c r="S12" t="s">
        <v>38</v>
      </c>
      <c r="T12" s="3" t="str">
        <f>IF($S12&lt;&gt;"N/A",TRIM(MID(SUBSTITUTE($S12,"/",REPT(" ",LEN($S12))),('Rochelle Audit Active Cust.'!T$2-1)*LEN($S12)+1,LEN($S12))),"")</f>
        <v/>
      </c>
      <c r="U12" s="3" t="str">
        <f>IF($S12&lt;&gt;"N/A",TRIM(MID(SUBSTITUTE($S12,"/",REPT(" ",LEN($S12))),('Rochelle Audit Active Cust.'!U$2-1)*LEN($S12)+1,LEN($S12))),"")</f>
        <v/>
      </c>
      <c r="V12" t="s">
        <v>38</v>
      </c>
      <c r="W12" t="s">
        <v>38</v>
      </c>
      <c r="X12" s="3" t="str">
        <f>IF($W12&lt;&gt;"N/A",TRIM(MID(SUBSTITUTE($W12,"/",REPT(" ",LEN($W12))),('Rochelle Audit Active Cust.'!X$2-1)*LEN($W12)+1,LEN($W12))),"")</f>
        <v/>
      </c>
      <c r="Y12" s="3" t="str">
        <f>IF($W12&lt;&gt;"N/A",TRIM(MID(SUBSTITUTE($W12,"/",REPT(" ",LEN($W12))),('Rochelle Audit Active Cust.'!Y$2-1)*LEN($W12)+1,LEN($W12))),"")</f>
        <v/>
      </c>
      <c r="Z12" t="s">
        <v>38</v>
      </c>
      <c r="AA12" t="s">
        <v>38</v>
      </c>
      <c r="AB12" s="3" t="str">
        <f>IF($AA12&lt;&gt;"N/A",TRIM(MID(SUBSTITUTE($AA12,"/",REPT(" ",LEN($AA12))),('Rochelle Audit Active Cust.'!AF$2-1)*LEN($AA12)+1,LEN($AA12))),"")</f>
        <v/>
      </c>
      <c r="AC12" s="3" t="str">
        <f>IF($AA12&lt;&gt;"N/A",TRIM(MID(SUBSTITUTE($AA12,"/",REPT(" ",LEN($AA12))),('Rochelle Audit Active Cust.'!AG$2-1)*LEN($AA12)+1,LEN($AA12))),"")</f>
        <v/>
      </c>
      <c r="AD12" t="s">
        <v>38</v>
      </c>
      <c r="AE12" s="18" t="s">
        <v>38</v>
      </c>
      <c r="AF12" s="3" t="str">
        <f>IF($AE12&lt;&gt;"N/A",TRIM(MID(SUBSTITUTE($AE12,"/",REPT(" ",LEN($AE12))),('Rochelle Audit Active Cust.'!AF$2-1)*LEN($AE12)+1,LEN($AE12))),"")</f>
        <v/>
      </c>
      <c r="AG12" s="3" t="str">
        <f>IF($AE12&lt;&gt;"N/A",TRIM(MID(SUBSTITUTE($AE12,"/",REPT(" ",LEN($AE12))),('Rochelle Audit Active Cust.'!AG$2-1)*LEN($AE12)+1,LEN($AE12))),"")</f>
        <v/>
      </c>
      <c r="AH12" s="18" t="s">
        <v>38</v>
      </c>
    </row>
    <row r="13" spans="1:34" ht="15" thickBot="1" x14ac:dyDescent="0.4">
      <c r="A13" s="11" t="str">
        <v>Thomas Conway</v>
      </c>
      <c r="B13" s="2"/>
      <c r="C13" s="13" t="str">
        <f>IFERROR(INDEX('Dekalb Loop Info'!$B$2:$Z$300,MATCH(I13,'Dekalb Loop Info'!$A$2:$A$300,0),MATCH($C$2,'Dekalb Loop Info'!$B$1:$Z$1,0)),"No Match")</f>
        <v>DeKalb_1_5</v>
      </c>
      <c r="D13" s="13">
        <f>IFERROR(INDEX('Dekalb Loop Info'!$B$2:$Z$300,MATCH(I13,'Dekalb Loop Info'!$A$2:$A$300,0),MATCH($D$2,'Dekalb Loop Info'!$B$1:$Z$1,0)),"No Port Info")</f>
        <v>10</v>
      </c>
      <c r="E13" s="13" t="str">
        <f t="shared" si="0"/>
        <v>Yes</v>
      </c>
      <c r="F13" s="13" t="str">
        <f t="shared" si="1"/>
        <v>Match</v>
      </c>
      <c r="G13" s="13">
        <f>IFERROR(INDEX('Dekalb Loop Info'!$B$2:$Z$300,MATCH(I13,'Dekalb Loop Info'!$A$2:$A$300,0),MATCH($G$2,'Dekalb Loop Info'!$B$1:$Z$1,0)),"No Cust ID")</f>
        <v>58</v>
      </c>
      <c r="H13" s="4"/>
      <c r="I13" t="s">
        <v>395</v>
      </c>
      <c r="J13" t="s">
        <v>388</v>
      </c>
      <c r="K13" s="1" t="s">
        <v>389</v>
      </c>
      <c r="L13">
        <v>10</v>
      </c>
      <c r="M13" t="s">
        <v>35</v>
      </c>
      <c r="N13" t="s">
        <v>35</v>
      </c>
      <c r="O13" s="18" t="s">
        <v>396</v>
      </c>
      <c r="P13" s="3" t="str">
        <f>IF($O13&lt;&gt;"N/A",TRIM(MID(SUBSTITUTE($O13,"/",REPT(" ",LEN($O13))),('Rochelle Audit Active Cust.'!P$2-1)*LEN($O13)+1,LEN($O13))),"")</f>
        <v>208.89.149.29</v>
      </c>
      <c r="Q13" s="3" t="str">
        <f>IF($O13&lt;&gt;"N/A",TRIM(MID(SUBSTITUTE($O13,"/",REPT(" ",LEN($O13))),('Rochelle Audit Active Cust.'!Q$2-1)*LEN($O13)+1,LEN($O13))),"")</f>
        <v>32</v>
      </c>
      <c r="R13" s="18" t="s">
        <v>397</v>
      </c>
      <c r="S13" t="s">
        <v>38</v>
      </c>
      <c r="T13" s="3" t="str">
        <f>IF($S13&lt;&gt;"N/A",TRIM(MID(SUBSTITUTE($S13,"/",REPT(" ",LEN($S13))),('Rochelle Audit Active Cust.'!T$2-1)*LEN($S13)+1,LEN($S13))),"")</f>
        <v/>
      </c>
      <c r="U13" s="3" t="str">
        <f>IF($S13&lt;&gt;"N/A",TRIM(MID(SUBSTITUTE($S13,"/",REPT(" ",LEN($S13))),('Rochelle Audit Active Cust.'!U$2-1)*LEN($S13)+1,LEN($S13))),"")</f>
        <v/>
      </c>
      <c r="V13" t="s">
        <v>38</v>
      </c>
      <c r="W13" t="s">
        <v>38</v>
      </c>
      <c r="X13" s="3" t="str">
        <f>IF($W13&lt;&gt;"N/A",TRIM(MID(SUBSTITUTE($W13,"/",REPT(" ",LEN($W13))),('Rochelle Audit Active Cust.'!X$2-1)*LEN($W13)+1,LEN($W13))),"")</f>
        <v/>
      </c>
      <c r="Y13" s="3" t="str">
        <f>IF($W13&lt;&gt;"N/A",TRIM(MID(SUBSTITUTE($W13,"/",REPT(" ",LEN($W13))),('Rochelle Audit Active Cust.'!Y$2-1)*LEN($W13)+1,LEN($W13))),"")</f>
        <v/>
      </c>
      <c r="Z13" t="s">
        <v>38</v>
      </c>
      <c r="AA13" t="s">
        <v>38</v>
      </c>
      <c r="AB13" s="3" t="str">
        <f>IF($AA13&lt;&gt;"N/A",TRIM(MID(SUBSTITUTE($AA13,"/",REPT(" ",LEN($AA13))),('Rochelle Audit Active Cust.'!AF$2-1)*LEN($AA13)+1,LEN($AA13))),"")</f>
        <v/>
      </c>
      <c r="AC13" s="3" t="str">
        <f>IF($AA13&lt;&gt;"N/A",TRIM(MID(SUBSTITUTE($AA13,"/",REPT(" ",LEN($AA13))),('Rochelle Audit Active Cust.'!AG$2-1)*LEN($AA13)+1,LEN($AA13))),"")</f>
        <v/>
      </c>
      <c r="AD13" t="s">
        <v>38</v>
      </c>
      <c r="AE13" s="18" t="s">
        <v>38</v>
      </c>
      <c r="AF13" s="3" t="str">
        <f>IF($AE13&lt;&gt;"N/A",TRIM(MID(SUBSTITUTE($AE13,"/",REPT(" ",LEN($AE13))),('Rochelle Audit Active Cust.'!AF$2-1)*LEN($AE13)+1,LEN($AE13))),"")</f>
        <v/>
      </c>
      <c r="AG13" s="3" t="str">
        <f>IF($AE13&lt;&gt;"N/A",TRIM(MID(SUBSTITUTE($AE13,"/",REPT(" ",LEN($AE13))),('Rochelle Audit Active Cust.'!AG$2-1)*LEN($AE13)+1,LEN($AE13))),"")</f>
        <v/>
      </c>
      <c r="AH13" s="18" t="s">
        <v>38</v>
      </c>
    </row>
    <row r="14" spans="1:34" ht="15" thickBot="1" x14ac:dyDescent="0.4">
      <c r="A14" s="11" t="str">
        <v>Lawrence Neopadahi</v>
      </c>
      <c r="B14" s="2"/>
      <c r="C14" s="13" t="str">
        <f>IFERROR(INDEX('Dekalb Loop Info'!$B$2:$Z$300,MATCH(I14,'Dekalb Loop Info'!$A$2:$A$300,0),MATCH($C$2,'Dekalb Loop Info'!$B$1:$Z$1,0)),"No Match")</f>
        <v>DeKalb_1_5</v>
      </c>
      <c r="D14" s="13">
        <f>IFERROR(INDEX('Dekalb Loop Info'!$B$2:$Z$300,MATCH(I14,'Dekalb Loop Info'!$A$2:$A$300,0),MATCH($D$2,'Dekalb Loop Info'!$B$1:$Z$1,0)),"No Port Info")</f>
        <v>11</v>
      </c>
      <c r="E14" s="13" t="str">
        <f t="shared" si="0"/>
        <v>Yes</v>
      </c>
      <c r="F14" s="13" t="str">
        <f t="shared" si="1"/>
        <v>Match</v>
      </c>
      <c r="G14" s="13">
        <f>IFERROR(INDEX('Dekalb Loop Info'!$B$2:$Z$300,MATCH(I14,'Dekalb Loop Info'!$A$2:$A$300,0),MATCH($G$2,'Dekalb Loop Info'!$B$1:$Z$1,0)),"No Cust ID")</f>
        <v>59</v>
      </c>
      <c r="H14" s="4"/>
      <c r="I14" t="s">
        <v>398</v>
      </c>
      <c r="J14" t="s">
        <v>388</v>
      </c>
      <c r="K14" s="1" t="s">
        <v>389</v>
      </c>
      <c r="L14">
        <v>11</v>
      </c>
      <c r="M14" t="s">
        <v>35</v>
      </c>
      <c r="N14" t="s">
        <v>35</v>
      </c>
      <c r="O14" s="17" t="s">
        <v>399</v>
      </c>
      <c r="P14" s="3" t="str">
        <f>IF($O14&lt;&gt;"N/A",TRIM(MID(SUBSTITUTE($O14,"/",REPT(" ",LEN($O14))),('Rochelle Audit Active Cust.'!P$2-1)*LEN($O14)+1,LEN($O14))),"")</f>
        <v>208.89.149.23</v>
      </c>
      <c r="Q14" s="3" t="str">
        <f>IF($O14&lt;&gt;"N/A",TRIM(MID(SUBSTITUTE($O14,"/",REPT(" ",LEN($O14))),('Rochelle Audit Active Cust.'!Q$2-1)*LEN($O14)+1,LEN($O14))),"")</f>
        <v>32</v>
      </c>
      <c r="R14" s="18" t="s">
        <v>400</v>
      </c>
      <c r="S14" t="s">
        <v>38</v>
      </c>
      <c r="T14" s="3" t="str">
        <f>IF($S14&lt;&gt;"N/A",TRIM(MID(SUBSTITUTE($S14,"/",REPT(" ",LEN($S14))),('Rochelle Audit Active Cust.'!T$2-1)*LEN($S14)+1,LEN($S14))),"")</f>
        <v/>
      </c>
      <c r="U14" s="3" t="str">
        <f>IF($S14&lt;&gt;"N/A",TRIM(MID(SUBSTITUTE($S14,"/",REPT(" ",LEN($S14))),('Rochelle Audit Active Cust.'!U$2-1)*LEN($S14)+1,LEN($S14))),"")</f>
        <v/>
      </c>
      <c r="V14" t="s">
        <v>38</v>
      </c>
      <c r="W14" t="s">
        <v>38</v>
      </c>
      <c r="X14" s="3" t="str">
        <f>IF($W14&lt;&gt;"N/A",TRIM(MID(SUBSTITUTE($W14,"/",REPT(" ",LEN($W14))),('Rochelle Audit Active Cust.'!X$2-1)*LEN($W14)+1,LEN($W14))),"")</f>
        <v/>
      </c>
      <c r="Y14" s="3" t="str">
        <f>IF($W14&lt;&gt;"N/A",TRIM(MID(SUBSTITUTE($W14,"/",REPT(" ",LEN($W14))),('Rochelle Audit Active Cust.'!Y$2-1)*LEN($W14)+1,LEN($W14))),"")</f>
        <v/>
      </c>
      <c r="Z14" t="s">
        <v>38</v>
      </c>
      <c r="AA14" t="s">
        <v>38</v>
      </c>
      <c r="AB14" s="3" t="str">
        <f>IF($AA14&lt;&gt;"N/A",TRIM(MID(SUBSTITUTE($AA14,"/",REPT(" ",LEN($AA14))),('Rochelle Audit Active Cust.'!AF$2-1)*LEN($AA14)+1,LEN($AA14))),"")</f>
        <v/>
      </c>
      <c r="AC14" s="3" t="str">
        <f>IF($AA14&lt;&gt;"N/A",TRIM(MID(SUBSTITUTE($AA14,"/",REPT(" ",LEN($AA14))),('Rochelle Audit Active Cust.'!AG$2-1)*LEN($AA14)+1,LEN($AA14))),"")</f>
        <v/>
      </c>
      <c r="AD14" t="s">
        <v>38</v>
      </c>
      <c r="AE14" s="18" t="s">
        <v>38</v>
      </c>
      <c r="AF14" s="3" t="str">
        <f>IF($AE14&lt;&gt;"N/A",TRIM(MID(SUBSTITUTE($AE14,"/",REPT(" ",LEN($AE14))),('Rochelle Audit Active Cust.'!AF$2-1)*LEN($AE14)+1,LEN($AE14))),"")</f>
        <v/>
      </c>
      <c r="AG14" s="3" t="str">
        <f>IF($AE14&lt;&gt;"N/A",TRIM(MID(SUBSTITUTE($AE14,"/",REPT(" ",LEN($AE14))),('Rochelle Audit Active Cust.'!AG$2-1)*LEN($AE14)+1,LEN($AE14))),"")</f>
        <v/>
      </c>
      <c r="AH14" s="18" t="s">
        <v>38</v>
      </c>
    </row>
    <row r="15" spans="1:34" ht="15" thickBot="1" x14ac:dyDescent="0.4">
      <c r="A15" s="11" t="str">
        <v>Linda Lorbach</v>
      </c>
      <c r="B15" s="2"/>
      <c r="C15" s="13" t="str">
        <f>IFERROR(INDEX('Dekalb Loop Info'!$B$2:$Z$300,MATCH(I15,'Dekalb Loop Info'!$A$2:$A$300,0),MATCH($C$2,'Dekalb Loop Info'!$B$1:$Z$1,0)),"No Match")</f>
        <v>DeKalb_1_5</v>
      </c>
      <c r="D15" s="13">
        <f>IFERROR(INDEX('Dekalb Loop Info'!$B$2:$Z$300,MATCH(I15,'Dekalb Loop Info'!$A$2:$A$300,0),MATCH($D$2,'Dekalb Loop Info'!$B$1:$Z$1,0)),"No Port Info")</f>
        <v>18</v>
      </c>
      <c r="E15" s="13" t="str">
        <f t="shared" si="0"/>
        <v>Yes</v>
      </c>
      <c r="F15" s="13" t="str">
        <f t="shared" si="1"/>
        <v>Match</v>
      </c>
      <c r="G15" s="13">
        <f>IFERROR(INDEX('Dekalb Loop Info'!$B$2:$Z$300,MATCH(I15,'Dekalb Loop Info'!$A$2:$A$300,0),MATCH($G$2,'Dekalb Loop Info'!$B$1:$Z$1,0)),"No Cust ID")</f>
        <v>66</v>
      </c>
      <c r="H15" s="4"/>
      <c r="I15" t="s">
        <v>401</v>
      </c>
      <c r="J15" t="s">
        <v>388</v>
      </c>
      <c r="K15" s="1" t="s">
        <v>389</v>
      </c>
      <c r="L15">
        <v>18</v>
      </c>
      <c r="M15" t="s">
        <v>35</v>
      </c>
      <c r="N15" t="s">
        <v>35</v>
      </c>
      <c r="O15" s="18" t="s">
        <v>402</v>
      </c>
      <c r="P15" s="3" t="str">
        <f>IF($O15&lt;&gt;"N/A",TRIM(MID(SUBSTITUTE($O15,"/",REPT(" ",LEN($O15))),('Rochelle Audit Active Cust.'!P$2-1)*LEN($O15)+1,LEN($O15))),"")</f>
        <v>208.89.149.104</v>
      </c>
      <c r="Q15" s="3" t="str">
        <f>IF($O15&lt;&gt;"N/A",TRIM(MID(SUBSTITUTE($O15,"/",REPT(" ",LEN($O15))),('Rochelle Audit Active Cust.'!Q$2-1)*LEN($O15)+1,LEN($O15))),"")</f>
        <v>32</v>
      </c>
      <c r="R15" s="17" t="s">
        <v>403</v>
      </c>
      <c r="S15" t="s">
        <v>38</v>
      </c>
      <c r="T15" s="3" t="str">
        <f>IF($S15&lt;&gt;"N/A",TRIM(MID(SUBSTITUTE($S15,"/",REPT(" ",LEN($S15))),('Rochelle Audit Active Cust.'!T$2-1)*LEN($S15)+1,LEN($S15))),"")</f>
        <v/>
      </c>
      <c r="U15" s="3" t="str">
        <f>IF($S15&lt;&gt;"N/A",TRIM(MID(SUBSTITUTE($S15,"/",REPT(" ",LEN($S15))),('Rochelle Audit Active Cust.'!U$2-1)*LEN($S15)+1,LEN($S15))),"")</f>
        <v/>
      </c>
      <c r="V15" t="s">
        <v>38</v>
      </c>
      <c r="W15" t="s">
        <v>38</v>
      </c>
      <c r="X15" s="3" t="str">
        <f>IF($W15&lt;&gt;"N/A",TRIM(MID(SUBSTITUTE($W15,"/",REPT(" ",LEN($W15))),('Rochelle Audit Active Cust.'!X$2-1)*LEN($W15)+1,LEN($W15))),"")</f>
        <v/>
      </c>
      <c r="Y15" s="3" t="str">
        <f>IF($W15&lt;&gt;"N/A",TRIM(MID(SUBSTITUTE($W15,"/",REPT(" ",LEN($W15))),('Rochelle Audit Active Cust.'!Y$2-1)*LEN($W15)+1,LEN($W15))),"")</f>
        <v/>
      </c>
      <c r="Z15" t="s">
        <v>38</v>
      </c>
      <c r="AA15" t="s">
        <v>38</v>
      </c>
      <c r="AB15" s="3" t="str">
        <f>IF($AA15&lt;&gt;"N/A",TRIM(MID(SUBSTITUTE($AA15,"/",REPT(" ",LEN($AA15))),('Rochelle Audit Active Cust.'!AF$2-1)*LEN($AA15)+1,LEN($AA15))),"")</f>
        <v/>
      </c>
      <c r="AC15" s="3" t="str">
        <f>IF($AA15&lt;&gt;"N/A",TRIM(MID(SUBSTITUTE($AA15,"/",REPT(" ",LEN($AA15))),('Rochelle Audit Active Cust.'!AG$2-1)*LEN($AA15)+1,LEN($AA15))),"")</f>
        <v/>
      </c>
      <c r="AD15" t="s">
        <v>38</v>
      </c>
      <c r="AE15" s="18" t="s">
        <v>38</v>
      </c>
      <c r="AF15" s="3" t="str">
        <f>IF($AE15&lt;&gt;"N/A",TRIM(MID(SUBSTITUTE($AE15,"/",REPT(" ",LEN($AE15))),('Rochelle Audit Active Cust.'!AF$2-1)*LEN($AE15)+1,LEN($AE15))),"")</f>
        <v/>
      </c>
      <c r="AG15" s="3" t="str">
        <f>IF($AE15&lt;&gt;"N/A",TRIM(MID(SUBSTITUTE($AE15,"/",REPT(" ",LEN($AE15))),('Rochelle Audit Active Cust.'!AG$2-1)*LEN($AE15)+1,LEN($AE15))),"")</f>
        <v/>
      </c>
      <c r="AH15" s="18" t="s">
        <v>38</v>
      </c>
    </row>
    <row r="16" spans="1:34" ht="15" thickBot="1" x14ac:dyDescent="0.4">
      <c r="A16" s="11" t="str">
        <v>Law Office Of Kimberly</v>
      </c>
      <c r="B16" s="2"/>
      <c r="C16" s="13" t="str">
        <f>IFERROR(INDEX('Dekalb Loop Info'!$B$2:$Z$300,MATCH(I16,'Dekalb Loop Info'!$A$2:$A$300,0),MATCH($C$2,'Dekalb Loop Info'!$B$1:$Z$1,0)),"No Match")</f>
        <v>DeKalb_1_5</v>
      </c>
      <c r="D16" s="13">
        <f>IFERROR(INDEX('Dekalb Loop Info'!$B$2:$Z$300,MATCH(I16,'Dekalb Loop Info'!$A$2:$A$300,0),MATCH($D$2,'Dekalb Loop Info'!$B$1:$Z$1,0)),"No Port Info")</f>
        <v>27</v>
      </c>
      <c r="E16" s="13" t="str">
        <f t="shared" si="0"/>
        <v>Yes</v>
      </c>
      <c r="F16" s="13" t="str">
        <f t="shared" si="1"/>
        <v>Match</v>
      </c>
      <c r="G16" s="13">
        <f>IFERROR(INDEX('Dekalb Loop Info'!$B$2:$Z$300,MATCH(I16,'Dekalb Loop Info'!$A$2:$A$300,0),MATCH($G$2,'Dekalb Loop Info'!$B$1:$Z$1,0)),"No Cust ID")</f>
        <v>75</v>
      </c>
      <c r="H16" s="4"/>
      <c r="I16" t="s">
        <v>404</v>
      </c>
      <c r="J16" t="s">
        <v>388</v>
      </c>
      <c r="K16" s="1" t="s">
        <v>389</v>
      </c>
      <c r="L16">
        <v>27</v>
      </c>
      <c r="M16" t="s">
        <v>35</v>
      </c>
      <c r="N16" t="s">
        <v>35</v>
      </c>
      <c r="O16" s="17" t="s">
        <v>405</v>
      </c>
      <c r="P16" s="3" t="str">
        <f>IF($O16&lt;&gt;"N/A",TRIM(MID(SUBSTITUTE($O16,"/",REPT(" ",LEN($O16))),('Rochelle Audit Active Cust.'!P$2-1)*LEN($O16)+1,LEN($O16))),"")</f>
        <v>208.89.149.16</v>
      </c>
      <c r="Q16" s="3" t="str">
        <f>IF($O16&lt;&gt;"N/A",TRIM(MID(SUBSTITUTE($O16,"/",REPT(" ",LEN($O16))),('Rochelle Audit Active Cust.'!Q$2-1)*LEN($O16)+1,LEN($O16))),"")</f>
        <v>32</v>
      </c>
      <c r="R16" s="18" t="s">
        <v>406</v>
      </c>
      <c r="S16" t="s">
        <v>38</v>
      </c>
      <c r="T16" s="3" t="str">
        <f>IF($S16&lt;&gt;"N/A",TRIM(MID(SUBSTITUTE($S16,"/",REPT(" ",LEN($S16))),('Rochelle Audit Active Cust.'!T$2-1)*LEN($S16)+1,LEN($S16))),"")</f>
        <v/>
      </c>
      <c r="U16" s="3" t="str">
        <f>IF($S16&lt;&gt;"N/A",TRIM(MID(SUBSTITUTE($S16,"/",REPT(" ",LEN($S16))),('Rochelle Audit Active Cust.'!U$2-1)*LEN($S16)+1,LEN($S16))),"")</f>
        <v/>
      </c>
      <c r="V16" t="s">
        <v>38</v>
      </c>
      <c r="W16" t="s">
        <v>38</v>
      </c>
      <c r="X16" s="3" t="str">
        <f>IF($W16&lt;&gt;"N/A",TRIM(MID(SUBSTITUTE($W16,"/",REPT(" ",LEN($W16))),('Rochelle Audit Active Cust.'!X$2-1)*LEN($W16)+1,LEN($W16))),"")</f>
        <v/>
      </c>
      <c r="Y16" s="3" t="str">
        <f>IF($W16&lt;&gt;"N/A",TRIM(MID(SUBSTITUTE($W16,"/",REPT(" ",LEN($W16))),('Rochelle Audit Active Cust.'!Y$2-1)*LEN($W16)+1,LEN($W16))),"")</f>
        <v/>
      </c>
      <c r="Z16" t="s">
        <v>38</v>
      </c>
      <c r="AA16" t="s">
        <v>38</v>
      </c>
      <c r="AB16" s="3" t="str">
        <f>IF($AA16&lt;&gt;"N/A",TRIM(MID(SUBSTITUTE($AA16,"/",REPT(" ",LEN($AA16))),('Rochelle Audit Active Cust.'!AF$2-1)*LEN($AA16)+1,LEN($AA16))),"")</f>
        <v/>
      </c>
      <c r="AC16" s="3" t="str">
        <f>IF($AA16&lt;&gt;"N/A",TRIM(MID(SUBSTITUTE($AA16,"/",REPT(" ",LEN($AA16))),('Rochelle Audit Active Cust.'!AG$2-1)*LEN($AA16)+1,LEN($AA16))),"")</f>
        <v/>
      </c>
      <c r="AD16" t="s">
        <v>38</v>
      </c>
      <c r="AE16" s="18" t="s">
        <v>38</v>
      </c>
      <c r="AF16" s="3" t="str">
        <f>IF($AE16&lt;&gt;"N/A",TRIM(MID(SUBSTITUTE($AE16,"/",REPT(" ",LEN($AE16))),('Rochelle Audit Active Cust.'!AF$2-1)*LEN($AE16)+1,LEN($AE16))),"")</f>
        <v/>
      </c>
      <c r="AG16" s="3" t="str">
        <f>IF($AE16&lt;&gt;"N/A",TRIM(MID(SUBSTITUTE($AE16,"/",REPT(" ",LEN($AE16))),('Rochelle Audit Active Cust.'!AG$2-1)*LEN($AE16)+1,LEN($AE16))),"")</f>
        <v/>
      </c>
      <c r="AH16" s="18" t="s">
        <v>38</v>
      </c>
    </row>
    <row r="17" spans="1:34" x14ac:dyDescent="0.35">
      <c r="A17" s="11" t="str">
        <v>Dynamic Psychiatry</v>
      </c>
      <c r="B17" s="2"/>
      <c r="C17" s="13" t="str">
        <f>IFERROR(INDEX('Dekalb Loop Info'!$B$2:$Z$300,MATCH(I17,'Dekalb Loop Info'!$A$2:$A$300,0),MATCH($C$2,'Dekalb Loop Info'!$B$1:$Z$1,0)),"No Match")</f>
        <v>DeKalb_1_5</v>
      </c>
      <c r="D17" s="13">
        <f>IFERROR(INDEX('Dekalb Loop Info'!$B$2:$Z$300,MATCH(I17,'Dekalb Loop Info'!$A$2:$A$300,0),MATCH($D$2,'Dekalb Loop Info'!$B$1:$Z$1,0)),"No Port Info")</f>
        <v>47</v>
      </c>
      <c r="E17" s="13" t="str">
        <f t="shared" si="0"/>
        <v>Yes</v>
      </c>
      <c r="F17" s="13" t="str">
        <f t="shared" si="1"/>
        <v>Match</v>
      </c>
      <c r="G17" s="13">
        <f>IFERROR(INDEX('Dekalb Loop Info'!$B$2:$Z$300,MATCH(I17,'Dekalb Loop Info'!$A$2:$A$300,0),MATCH($G$2,'Dekalb Loop Info'!$B$1:$Z$1,0)),"No Cust ID")</f>
        <v>95</v>
      </c>
      <c r="H17" s="4"/>
      <c r="I17" t="s">
        <v>407</v>
      </c>
      <c r="J17" t="s">
        <v>388</v>
      </c>
      <c r="K17" s="1" t="s">
        <v>389</v>
      </c>
      <c r="L17">
        <v>47</v>
      </c>
      <c r="M17" t="s">
        <v>35</v>
      </c>
      <c r="N17" t="s">
        <v>35</v>
      </c>
      <c r="O17" s="18" t="s">
        <v>408</v>
      </c>
      <c r="P17" s="3" t="str">
        <f>IF($O17&lt;&gt;"N/A",TRIM(MID(SUBSTITUTE($O17,"/",REPT(" ",LEN($O17))),('Rochelle Audit Active Cust.'!P$2-1)*LEN($O17)+1,LEN($O17))),"")</f>
        <v>192.168.122.35</v>
      </c>
      <c r="Q17" s="3" t="str">
        <f>IF($O17&lt;&gt;"N/A",TRIM(MID(SUBSTITUTE($O17,"/",REPT(" ",LEN($O17))),('Rochelle Audit Active Cust.'!Q$2-1)*LEN($O17)+1,LEN($O17))),"")</f>
        <v>32</v>
      </c>
      <c r="R17" s="18" t="s">
        <v>409</v>
      </c>
      <c r="S17" t="s">
        <v>38</v>
      </c>
      <c r="T17" s="3" t="str">
        <f>IF($S17&lt;&gt;"N/A",TRIM(MID(SUBSTITUTE($S17,"/",REPT(" ",LEN($S17))),('Rochelle Audit Active Cust.'!T$2-1)*LEN($S17)+1,LEN($S17))),"")</f>
        <v/>
      </c>
      <c r="U17" s="3" t="str">
        <f>IF($S17&lt;&gt;"N/A",TRIM(MID(SUBSTITUTE($S17,"/",REPT(" ",LEN($S17))),('Rochelle Audit Active Cust.'!U$2-1)*LEN($S17)+1,LEN($S17))),"")</f>
        <v/>
      </c>
      <c r="V17" t="s">
        <v>38</v>
      </c>
      <c r="W17" t="s">
        <v>38</v>
      </c>
      <c r="X17" s="3" t="str">
        <f>IF($W17&lt;&gt;"N/A",TRIM(MID(SUBSTITUTE($W17,"/",REPT(" ",LEN($W17))),('Rochelle Audit Active Cust.'!X$2-1)*LEN($W17)+1,LEN($W17))),"")</f>
        <v/>
      </c>
      <c r="Y17" s="3" t="str">
        <f>IF($W17&lt;&gt;"N/A",TRIM(MID(SUBSTITUTE($W17,"/",REPT(" ",LEN($W17))),('Rochelle Audit Active Cust.'!Y$2-1)*LEN($W17)+1,LEN($W17))),"")</f>
        <v/>
      </c>
      <c r="Z17" t="s">
        <v>38</v>
      </c>
      <c r="AA17" t="s">
        <v>38</v>
      </c>
      <c r="AB17" s="3" t="str">
        <f>IF($AA17&lt;&gt;"N/A",TRIM(MID(SUBSTITUTE($AA17,"/",REPT(" ",LEN($AA17))),('Rochelle Audit Active Cust.'!AF$2-1)*LEN($AA17)+1,LEN($AA17))),"")</f>
        <v/>
      </c>
      <c r="AC17" s="3" t="str">
        <f>IF($AA17&lt;&gt;"N/A",TRIM(MID(SUBSTITUTE($AA17,"/",REPT(" ",LEN($AA17))),('Rochelle Audit Active Cust.'!AG$2-1)*LEN($AA17)+1,LEN($AA17))),"")</f>
        <v/>
      </c>
      <c r="AD17" t="s">
        <v>38</v>
      </c>
      <c r="AE17" s="18" t="s">
        <v>320</v>
      </c>
      <c r="AF17" s="3" t="str">
        <f>IF($AE17&lt;&gt;"N/A",TRIM(MID(SUBSTITUTE($AE17,"/",REPT(" ",LEN($AE17))),('Rochelle Audit Active Cust.'!AF$2-1)*LEN($AE17)+1,LEN($AE17))),"")</f>
        <v>0.0.0.0</v>
      </c>
      <c r="AG17" s="3" t="str">
        <f>IF($AE17&lt;&gt;"N/A",TRIM(MID(SUBSTITUTE($AE17,"/",REPT(" ",LEN($AE17))),('Rochelle Audit Active Cust.'!AG$2-1)*LEN($AE17)+1,LEN($AE17))),"")</f>
        <v>32</v>
      </c>
      <c r="AH17" s="18" t="s">
        <v>410</v>
      </c>
    </row>
    <row r="18" spans="1:34" x14ac:dyDescent="0.35">
      <c r="A18" s="11" t="str">
        <v>Steve Wilkins</v>
      </c>
      <c r="B18" s="2"/>
      <c r="C18" s="13" t="str">
        <f>IFERROR(INDEX('Dekalb Loop Info'!$B$2:$Z$300,MATCH(I18,'Dekalb Loop Info'!$A$2:$A$300,0),MATCH($C$2,'Dekalb Loop Info'!$B$1:$Z$1,0)),"No Match")</f>
        <v>No Match</v>
      </c>
      <c r="D18" s="13" t="str">
        <f>IFERROR(INDEX('Dekalb Loop Info'!$B$2:$Z$300,MATCH(I18,'Dekalb Loop Info'!$A$2:$A$300,0),MATCH($D$2,'Dekalb Loop Info'!$B$1:$Z$1,0)),"No Port Info")</f>
        <v>No Port Info</v>
      </c>
      <c r="E18" s="13" t="str">
        <f t="shared" si="0"/>
        <v>No</v>
      </c>
      <c r="F18" s="13" t="str">
        <f t="shared" si="1"/>
        <v>No Match</v>
      </c>
      <c r="G18" s="13" t="str">
        <f>IFERROR(INDEX('Dekalb Loop Info'!$B$2:$Z$300,MATCH(I18,'Dekalb Loop Info'!$A$2:$A$300,0),MATCH($G$2,'Dekalb Loop Info'!$B$1:$Z$1,0)),"No Cust ID")</f>
        <v>No Cust ID</v>
      </c>
      <c r="H18" s="4"/>
      <c r="I18" t="s">
        <v>124</v>
      </c>
      <c r="J18" t="s">
        <v>411</v>
      </c>
      <c r="K18" s="1" t="s">
        <v>412</v>
      </c>
      <c r="L18">
        <v>3</v>
      </c>
      <c r="M18" t="s">
        <v>35</v>
      </c>
      <c r="N18" t="s">
        <v>35</v>
      </c>
      <c r="O18" s="18" t="s">
        <v>413</v>
      </c>
      <c r="P18" s="3" t="str">
        <f>IF($O18&lt;&gt;"N/A",TRIM(MID(SUBSTITUTE($O18,"/",REPT(" ",LEN($O18))),('Rochelle Audit Active Cust.'!P$2-1)*LEN($O18)+1,LEN($O18))),"")</f>
        <v>208.89.149.31</v>
      </c>
      <c r="Q18" s="3" t="str">
        <f>IF($O18&lt;&gt;"N/A",TRIM(MID(SUBSTITUTE($O18,"/",REPT(" ",LEN($O18))),('Rochelle Audit Active Cust.'!Q$2-1)*LEN($O18)+1,LEN($O18))),"")</f>
        <v>32</v>
      </c>
      <c r="R18" s="18" t="s">
        <v>414</v>
      </c>
      <c r="S18" t="s">
        <v>38</v>
      </c>
      <c r="T18" s="3" t="str">
        <f>IF($S18&lt;&gt;"N/A",TRIM(MID(SUBSTITUTE($S18,"/",REPT(" ",LEN($S18))),('Rochelle Audit Active Cust.'!T$2-1)*LEN($S18)+1,LEN($S18))),"")</f>
        <v/>
      </c>
      <c r="U18" s="3" t="str">
        <f>IF($S18&lt;&gt;"N/A",TRIM(MID(SUBSTITUTE($S18,"/",REPT(" ",LEN($S18))),('Rochelle Audit Active Cust.'!U$2-1)*LEN($S18)+1,LEN($S18))),"")</f>
        <v/>
      </c>
      <c r="V18" t="s">
        <v>38</v>
      </c>
      <c r="W18" t="s">
        <v>38</v>
      </c>
      <c r="X18" s="3" t="str">
        <f>IF($W18&lt;&gt;"N/A",TRIM(MID(SUBSTITUTE($W18,"/",REPT(" ",LEN($W18))),('Rochelle Audit Active Cust.'!X$2-1)*LEN($W18)+1,LEN($W18))),"")</f>
        <v/>
      </c>
      <c r="Y18" s="3" t="str">
        <f>IF($W18&lt;&gt;"N/A",TRIM(MID(SUBSTITUTE($W18,"/",REPT(" ",LEN($W18))),('Rochelle Audit Active Cust.'!Y$2-1)*LEN($W18)+1,LEN($W18))),"")</f>
        <v/>
      </c>
      <c r="Z18" t="s">
        <v>38</v>
      </c>
      <c r="AA18" t="s">
        <v>38</v>
      </c>
      <c r="AB18" s="3" t="str">
        <f>IF($AA18&lt;&gt;"N/A",TRIM(MID(SUBSTITUTE($AA18,"/",REPT(" ",LEN($AA18))),('Rochelle Audit Active Cust.'!AF$2-1)*LEN($AA18)+1,LEN($AA18))),"")</f>
        <v/>
      </c>
      <c r="AC18" s="3" t="str">
        <f>IF($AA18&lt;&gt;"N/A",TRIM(MID(SUBSTITUTE($AA18,"/",REPT(" ",LEN($AA18))),('Rochelle Audit Active Cust.'!AG$2-1)*LEN($AA18)+1,LEN($AA18))),"")</f>
        <v/>
      </c>
      <c r="AD18" t="s">
        <v>38</v>
      </c>
      <c r="AE18" s="18" t="s">
        <v>415</v>
      </c>
      <c r="AF18" s="3" t="str">
        <f>IF($AE18&lt;&gt;"N/A",TRIM(MID(SUBSTITUTE($AE18,"/",REPT(" ",LEN($AE18))),('Rochelle Audit Active Cust.'!AF$2-1)*LEN($AE18)+1,LEN($AE18))),"")</f>
        <v>172.19.10.3</v>
      </c>
      <c r="AG18" s="3" t="str">
        <f>IF($AE18&lt;&gt;"N/A",TRIM(MID(SUBSTITUTE($AE18,"/",REPT(" ",LEN($AE18))),('Rochelle Audit Active Cust.'!AG$2-1)*LEN($AE18)+1,LEN($AE18))),"")</f>
        <v>32</v>
      </c>
      <c r="AH18" s="18" t="s">
        <v>416</v>
      </c>
    </row>
    <row r="19" spans="1:34" x14ac:dyDescent="0.35">
      <c r="A19" s="11" t="str">
        <v>John Ramon</v>
      </c>
      <c r="B19" s="2"/>
      <c r="C19" s="13" t="str">
        <f>IFERROR(INDEX('Dekalb Loop Info'!$B$2:$Z$300,MATCH(I19,'Dekalb Loop Info'!$A$2:$A$300,0),MATCH($C$2,'Dekalb Loop Info'!$B$1:$Z$1,0)),"No Match")</f>
        <v>DeKalb_1_1</v>
      </c>
      <c r="D19" s="13">
        <f>IFERROR(INDEX('Dekalb Loop Info'!$B$2:$Z$300,MATCH(I19,'Dekalb Loop Info'!$A$2:$A$300,0),MATCH($D$2,'Dekalb Loop Info'!$B$1:$Z$1,0)),"No Port Info")</f>
        <v>9</v>
      </c>
      <c r="E19" s="13" t="str">
        <f t="shared" si="0"/>
        <v>Yes</v>
      </c>
      <c r="F19" s="13" t="str">
        <f t="shared" si="1"/>
        <v>Match</v>
      </c>
      <c r="G19" s="13">
        <f>IFERROR(INDEX('Dekalb Loop Info'!$B$2:$Z$300,MATCH(I19,'Dekalb Loop Info'!$A$2:$A$300,0),MATCH($G$2,'Dekalb Loop Info'!$B$1:$Z$1,0)),"No Cust ID")</f>
        <v>9</v>
      </c>
      <c r="H19" s="4"/>
      <c r="I19" t="s">
        <v>417</v>
      </c>
      <c r="J19" t="s">
        <v>411</v>
      </c>
      <c r="K19" s="1" t="s">
        <v>412</v>
      </c>
      <c r="L19">
        <v>9</v>
      </c>
      <c r="M19" t="s">
        <v>35</v>
      </c>
      <c r="N19" t="s">
        <v>35</v>
      </c>
      <c r="O19" s="18" t="s">
        <v>418</v>
      </c>
      <c r="P19" s="3" t="str">
        <f>IF($O19&lt;&gt;"N/A",TRIM(MID(SUBSTITUTE($O19,"/",REPT(" ",LEN($O19))),('Rochelle Audit Active Cust.'!P$2-1)*LEN($O19)+1,LEN($O19))),"")</f>
        <v>208.89.149.98</v>
      </c>
      <c r="Q19" s="3" t="str">
        <f>IF($O19&lt;&gt;"N/A",TRIM(MID(SUBSTITUTE($O19,"/",REPT(" ",LEN($O19))),('Rochelle Audit Active Cust.'!Q$2-1)*LEN($O19)+1,LEN($O19))),"")</f>
        <v>32</v>
      </c>
      <c r="R19" s="18" t="s">
        <v>419</v>
      </c>
      <c r="S19" t="s">
        <v>38</v>
      </c>
      <c r="T19" s="3" t="str">
        <f>IF($S19&lt;&gt;"N/A",TRIM(MID(SUBSTITUTE($S19,"/",REPT(" ",LEN($S19))),('Rochelle Audit Active Cust.'!T$2-1)*LEN($S19)+1,LEN($S19))),"")</f>
        <v/>
      </c>
      <c r="U19" s="3" t="str">
        <f>IF($S19&lt;&gt;"N/A",TRIM(MID(SUBSTITUTE($S19,"/",REPT(" ",LEN($S19))),('Rochelle Audit Active Cust.'!U$2-1)*LEN($S19)+1,LEN($S19))),"")</f>
        <v/>
      </c>
      <c r="V19" t="s">
        <v>38</v>
      </c>
      <c r="W19" t="s">
        <v>38</v>
      </c>
      <c r="X19" s="3" t="str">
        <f>IF($W19&lt;&gt;"N/A",TRIM(MID(SUBSTITUTE($W19,"/",REPT(" ",LEN($W19))),('Rochelle Audit Active Cust.'!X$2-1)*LEN($W19)+1,LEN($W19))),"")</f>
        <v/>
      </c>
      <c r="Y19" s="3" t="str">
        <f>IF($W19&lt;&gt;"N/A",TRIM(MID(SUBSTITUTE($W19,"/",REPT(" ",LEN($W19))),('Rochelle Audit Active Cust.'!Y$2-1)*LEN($W19)+1,LEN($W19))),"")</f>
        <v/>
      </c>
      <c r="Z19" t="s">
        <v>38</v>
      </c>
      <c r="AA19" t="s">
        <v>38</v>
      </c>
      <c r="AB19" s="3" t="str">
        <f>IF($AA19&lt;&gt;"N/A",TRIM(MID(SUBSTITUTE($AA19,"/",REPT(" ",LEN($AA19))),('Rochelle Audit Active Cust.'!AF$2-1)*LEN($AA19)+1,LEN($AA19))),"")</f>
        <v/>
      </c>
      <c r="AC19" s="3" t="str">
        <f>IF($AA19&lt;&gt;"N/A",TRIM(MID(SUBSTITUTE($AA19,"/",REPT(" ",LEN($AA19))),('Rochelle Audit Active Cust.'!AG$2-1)*LEN($AA19)+1,LEN($AA19))),"")</f>
        <v/>
      </c>
      <c r="AD19" t="s">
        <v>38</v>
      </c>
      <c r="AE19" s="18" t="s">
        <v>420</v>
      </c>
      <c r="AF19" s="3" t="str">
        <f>IF($AE19&lt;&gt;"N/A",TRIM(MID(SUBSTITUTE($AE19,"/",REPT(" ",LEN($AE19))),('Rochelle Audit Active Cust.'!AF$2-1)*LEN($AE19)+1,LEN($AE19))),"")</f>
        <v>172.19.10.9</v>
      </c>
      <c r="AG19" s="3" t="str">
        <f>IF($AE19&lt;&gt;"N/A",TRIM(MID(SUBSTITUTE($AE19,"/",REPT(" ",LEN($AE19))),('Rochelle Audit Active Cust.'!AG$2-1)*LEN($AE19)+1,LEN($AE19))),"")</f>
        <v>32</v>
      </c>
      <c r="AH19" s="18" t="s">
        <v>421</v>
      </c>
    </row>
    <row r="20" spans="1:34" x14ac:dyDescent="0.35">
      <c r="A20" s="11" t="str">
        <v xml:space="preserve"> Yarak</v>
      </c>
      <c r="B20" s="2"/>
      <c r="C20" s="13" t="str">
        <f>IFERROR(INDEX('Dekalb Loop Info'!$B$2:$Z$300,MATCH(I20,'Dekalb Loop Info'!$A$2:$A$300,0),MATCH($C$2,'Dekalb Loop Info'!$B$1:$Z$1,0)),"No Match")</f>
        <v>DeKalb_1_1</v>
      </c>
      <c r="D20" s="13">
        <f>IFERROR(INDEX('Dekalb Loop Info'!$B$2:$Z$300,MATCH(I20,'Dekalb Loop Info'!$A$2:$A$300,0),MATCH($D$2,'Dekalb Loop Info'!$B$1:$Z$1,0)),"No Port Info")</f>
        <v>11</v>
      </c>
      <c r="E20" s="13" t="str">
        <f t="shared" si="0"/>
        <v>Yes</v>
      </c>
      <c r="F20" s="13" t="str">
        <f t="shared" si="1"/>
        <v>Match</v>
      </c>
      <c r="G20" s="13">
        <f>IFERROR(INDEX('Dekalb Loop Info'!$B$2:$Z$300,MATCH(I20,'Dekalb Loop Info'!$A$2:$A$300,0),MATCH($G$2,'Dekalb Loop Info'!$B$1:$Z$1,0)),"No Cust ID")</f>
        <v>11</v>
      </c>
      <c r="H20" s="4"/>
      <c r="I20" t="s">
        <v>422</v>
      </c>
      <c r="J20" t="s">
        <v>411</v>
      </c>
      <c r="K20" s="1" t="s">
        <v>412</v>
      </c>
      <c r="L20">
        <v>11</v>
      </c>
      <c r="M20" t="s">
        <v>35</v>
      </c>
      <c r="N20" t="s">
        <v>35</v>
      </c>
      <c r="O20" s="18" t="s">
        <v>38</v>
      </c>
      <c r="P20" s="3" t="str">
        <f>IF($O20&lt;&gt;"N/A",TRIM(MID(SUBSTITUTE($O20,"/",REPT(" ",LEN($O20))),('Rochelle Audit Active Cust.'!P$2-1)*LEN($O20)+1,LEN($O20))),"")</f>
        <v/>
      </c>
      <c r="Q20" s="3" t="str">
        <f>IF($O20&lt;&gt;"N/A",TRIM(MID(SUBSTITUTE($O20,"/",REPT(" ",LEN($O20))),('Rochelle Audit Active Cust.'!Q$2-1)*LEN($O20)+1,LEN($O20))),"")</f>
        <v/>
      </c>
      <c r="R20" s="18" t="s">
        <v>38</v>
      </c>
      <c r="S20" t="s">
        <v>38</v>
      </c>
      <c r="T20" s="3" t="str">
        <f>IF($S20&lt;&gt;"N/A",TRIM(MID(SUBSTITUTE($S20,"/",REPT(" ",LEN($S20))),('Rochelle Audit Active Cust.'!T$2-1)*LEN($S20)+1,LEN($S20))),"")</f>
        <v/>
      </c>
      <c r="U20" s="3" t="str">
        <f>IF($S20&lt;&gt;"N/A",TRIM(MID(SUBSTITUTE($S20,"/",REPT(" ",LEN($S20))),('Rochelle Audit Active Cust.'!U$2-1)*LEN($S20)+1,LEN($S20))),"")</f>
        <v/>
      </c>
      <c r="V20" t="s">
        <v>38</v>
      </c>
      <c r="W20" t="s">
        <v>38</v>
      </c>
      <c r="X20" s="3" t="str">
        <f>IF($W20&lt;&gt;"N/A",TRIM(MID(SUBSTITUTE($W20,"/",REPT(" ",LEN($W20))),('Rochelle Audit Active Cust.'!X$2-1)*LEN($W20)+1,LEN($W20))),"")</f>
        <v/>
      </c>
      <c r="Y20" s="3" t="str">
        <f>IF($W20&lt;&gt;"N/A",TRIM(MID(SUBSTITUTE($W20,"/",REPT(" ",LEN($W20))),('Rochelle Audit Active Cust.'!Y$2-1)*LEN($W20)+1,LEN($W20))),"")</f>
        <v/>
      </c>
      <c r="Z20" t="s">
        <v>38</v>
      </c>
      <c r="AA20" t="s">
        <v>38</v>
      </c>
      <c r="AB20" s="3" t="str">
        <f>IF($AA20&lt;&gt;"N/A",TRIM(MID(SUBSTITUTE($AA20,"/",REPT(" ",LEN($AA20))),('Rochelle Audit Active Cust.'!AF$2-1)*LEN($AA20)+1,LEN($AA20))),"")</f>
        <v/>
      </c>
      <c r="AC20" s="3" t="str">
        <f>IF($AA20&lt;&gt;"N/A",TRIM(MID(SUBSTITUTE($AA20,"/",REPT(" ",LEN($AA20))),('Rochelle Audit Active Cust.'!AG$2-1)*LEN($AA20)+1,LEN($AA20))),"")</f>
        <v/>
      </c>
      <c r="AD20" t="s">
        <v>38</v>
      </c>
      <c r="AE20" s="18" t="s">
        <v>38</v>
      </c>
      <c r="AF20" s="3" t="str">
        <f>IF($AE20&lt;&gt;"N/A",TRIM(MID(SUBSTITUTE($AE20,"/",REPT(" ",LEN($AE20))),('Rochelle Audit Active Cust.'!AF$2-1)*LEN($AE20)+1,LEN($AE20))),"")</f>
        <v/>
      </c>
      <c r="AG20" s="3" t="str">
        <f>IF($AE20&lt;&gt;"N/A",TRIM(MID(SUBSTITUTE($AE20,"/",REPT(" ",LEN($AE20))),('Rochelle Audit Active Cust.'!AG$2-1)*LEN($AE20)+1,LEN($AE20))),"")</f>
        <v/>
      </c>
      <c r="AH20" s="18" t="s">
        <v>38</v>
      </c>
    </row>
    <row r="21" spans="1:34" x14ac:dyDescent="0.35">
      <c r="A21" s="11" t="str">
        <v>Dana Yarak</v>
      </c>
      <c r="B21" s="2"/>
      <c r="C21" s="13" t="str">
        <f>IFERROR(INDEX('Dekalb Loop Info'!$B$2:$Z$300,MATCH(I21,'Dekalb Loop Info'!$A$2:$A$300,0),MATCH($C$2,'Dekalb Loop Info'!$B$1:$Z$1,0)),"No Match")</f>
        <v>DeKalb_1_1</v>
      </c>
      <c r="D21" s="13">
        <f>IFERROR(INDEX('Dekalb Loop Info'!$B$2:$Z$300,MATCH(I21,'Dekalb Loop Info'!$A$2:$A$300,0),MATCH($D$2,'Dekalb Loop Info'!$B$1:$Z$1,0)),"No Port Info")</f>
        <v>15</v>
      </c>
      <c r="E21" s="13" t="str">
        <f t="shared" si="0"/>
        <v>Yes</v>
      </c>
      <c r="F21" s="13" t="str">
        <f t="shared" si="1"/>
        <v>Match</v>
      </c>
      <c r="G21" s="13">
        <f>IFERROR(INDEX('Dekalb Loop Info'!$B$2:$Z$300,MATCH(I21,'Dekalb Loop Info'!$A$2:$A$300,0),MATCH($G$2,'Dekalb Loop Info'!$B$1:$Z$1,0)),"No Cust ID")</f>
        <v>15</v>
      </c>
      <c r="H21" s="4"/>
      <c r="I21" t="s">
        <v>423</v>
      </c>
      <c r="J21" t="s">
        <v>411</v>
      </c>
      <c r="K21" s="1" t="s">
        <v>412</v>
      </c>
      <c r="L21">
        <v>15</v>
      </c>
      <c r="M21" t="s">
        <v>35</v>
      </c>
      <c r="N21" t="s">
        <v>35</v>
      </c>
      <c r="O21" s="18" t="s">
        <v>424</v>
      </c>
      <c r="P21" s="3" t="str">
        <f>IF($O21&lt;&gt;"N/A",TRIM(MID(SUBSTITUTE($O21,"/",REPT(" ",LEN($O21))),('Rochelle Audit Active Cust.'!P$2-1)*LEN($O21)+1,LEN($O21))),"")</f>
        <v>192.168.122.14</v>
      </c>
      <c r="Q21" s="3" t="str">
        <f>IF($O21&lt;&gt;"N/A",TRIM(MID(SUBSTITUTE($O21,"/",REPT(" ",LEN($O21))),('Rochelle Audit Active Cust.'!Q$2-1)*LEN($O21)+1,LEN($O21))),"")</f>
        <v>32</v>
      </c>
      <c r="R21" s="18" t="s">
        <v>425</v>
      </c>
      <c r="S21" t="s">
        <v>38</v>
      </c>
      <c r="T21" s="3" t="str">
        <f>IF($S21&lt;&gt;"N/A",TRIM(MID(SUBSTITUTE($S21,"/",REPT(" ",LEN($S21))),('Rochelle Audit Active Cust.'!T$2-1)*LEN($S21)+1,LEN($S21))),"")</f>
        <v/>
      </c>
      <c r="U21" s="3" t="str">
        <f>IF($S21&lt;&gt;"N/A",TRIM(MID(SUBSTITUTE($S21,"/",REPT(" ",LEN($S21))),('Rochelle Audit Active Cust.'!U$2-1)*LEN($S21)+1,LEN($S21))),"")</f>
        <v/>
      </c>
      <c r="V21" t="s">
        <v>38</v>
      </c>
      <c r="W21" t="s">
        <v>38</v>
      </c>
      <c r="X21" s="3" t="str">
        <f>IF($W21&lt;&gt;"N/A",TRIM(MID(SUBSTITUTE($W21,"/",REPT(" ",LEN($W21))),('Rochelle Audit Active Cust.'!X$2-1)*LEN($W21)+1,LEN($W21))),"")</f>
        <v/>
      </c>
      <c r="Y21" s="3" t="str">
        <f>IF($W21&lt;&gt;"N/A",TRIM(MID(SUBSTITUTE($W21,"/",REPT(" ",LEN($W21))),('Rochelle Audit Active Cust.'!Y$2-1)*LEN($W21)+1,LEN($W21))),"")</f>
        <v/>
      </c>
      <c r="Z21" t="s">
        <v>38</v>
      </c>
      <c r="AA21" t="s">
        <v>38</v>
      </c>
      <c r="AB21" s="3" t="str">
        <f>IF($AA21&lt;&gt;"N/A",TRIM(MID(SUBSTITUTE($AA21,"/",REPT(" ",LEN($AA21))),('Rochelle Audit Active Cust.'!AF$2-1)*LEN($AA21)+1,LEN($AA21))),"")</f>
        <v/>
      </c>
      <c r="AC21" s="3" t="str">
        <f>IF($AA21&lt;&gt;"N/A",TRIM(MID(SUBSTITUTE($AA21,"/",REPT(" ",LEN($AA21))),('Rochelle Audit Active Cust.'!AG$2-1)*LEN($AA21)+1,LEN($AA21))),"")</f>
        <v/>
      </c>
      <c r="AD21" t="s">
        <v>38</v>
      </c>
      <c r="AE21" s="18" t="s">
        <v>38</v>
      </c>
      <c r="AF21" s="3" t="str">
        <f>IF($AE21&lt;&gt;"N/A",TRIM(MID(SUBSTITUTE($AE21,"/",REPT(" ",LEN($AE21))),('Rochelle Audit Active Cust.'!AF$2-1)*LEN($AE21)+1,LEN($AE21))),"")</f>
        <v/>
      </c>
      <c r="AG21" s="3" t="str">
        <f>IF($AE21&lt;&gt;"N/A",TRIM(MID(SUBSTITUTE($AE21,"/",REPT(" ",LEN($AE21))),('Rochelle Audit Active Cust.'!AG$2-1)*LEN($AE21)+1,LEN($AE21))),"")</f>
        <v/>
      </c>
      <c r="AH21" s="18" t="s">
        <v>38</v>
      </c>
    </row>
    <row r="22" spans="1:34" ht="15" thickBot="1" x14ac:dyDescent="0.4">
      <c r="A22" s="11" t="str">
        <v>A1 Auto</v>
      </c>
      <c r="B22" s="2"/>
      <c r="C22" s="13" t="str">
        <f>IFERROR(INDEX('Dekalb Loop Info'!$B$2:$Z$300,MATCH(I22,'Dekalb Loop Info'!$A$2:$A$300,0),MATCH($C$2,'Dekalb Loop Info'!$B$1:$Z$1,0)),"No Match")</f>
        <v>DeKalb_1_1</v>
      </c>
      <c r="D22" s="13">
        <f>IFERROR(INDEX('Dekalb Loop Info'!$B$2:$Z$300,MATCH(I22,'Dekalb Loop Info'!$A$2:$A$300,0),MATCH($D$2,'Dekalb Loop Info'!$B$1:$Z$1,0)),"No Port Info")</f>
        <v>18</v>
      </c>
      <c r="E22" s="13" t="str">
        <f t="shared" si="0"/>
        <v>Yes</v>
      </c>
      <c r="F22" s="13" t="str">
        <f t="shared" si="1"/>
        <v>Match</v>
      </c>
      <c r="G22" s="13">
        <f>IFERROR(INDEX('Dekalb Loop Info'!$B$2:$Z$300,MATCH(I22,'Dekalb Loop Info'!$A$2:$A$300,0),MATCH($G$2,'Dekalb Loop Info'!$B$1:$Z$1,0)),"No Cust ID")</f>
        <v>18</v>
      </c>
      <c r="H22" s="4"/>
      <c r="I22" t="s">
        <v>426</v>
      </c>
      <c r="J22" t="s">
        <v>411</v>
      </c>
      <c r="K22" s="1" t="s">
        <v>412</v>
      </c>
      <c r="L22">
        <v>18</v>
      </c>
      <c r="M22" t="s">
        <v>35</v>
      </c>
      <c r="N22" t="s">
        <v>35</v>
      </c>
      <c r="O22" s="18" t="s">
        <v>427</v>
      </c>
      <c r="P22" s="3" t="str">
        <f>IF($O22&lt;&gt;"N/A",TRIM(MID(SUBSTITUTE($O22,"/",REPT(" ",LEN($O22))),('Rochelle Audit Active Cust.'!P$2-1)*LEN($O22)+1,LEN($O22))),"")</f>
        <v>208.89.149.112</v>
      </c>
      <c r="Q22" s="3" t="str">
        <f>IF($O22&lt;&gt;"N/A",TRIM(MID(SUBSTITUTE($O22,"/",REPT(" ",LEN($O22))),('Rochelle Audit Active Cust.'!Q$2-1)*LEN($O22)+1,LEN($O22))),"")</f>
        <v>32</v>
      </c>
      <c r="R22" s="18" t="s">
        <v>428</v>
      </c>
      <c r="S22" t="s">
        <v>38</v>
      </c>
      <c r="T22" s="3" t="str">
        <f>IF($S22&lt;&gt;"N/A",TRIM(MID(SUBSTITUTE($S22,"/",REPT(" ",LEN($S22))),('Rochelle Audit Active Cust.'!T$2-1)*LEN($S22)+1,LEN($S22))),"")</f>
        <v/>
      </c>
      <c r="U22" s="3" t="str">
        <f>IF($S22&lt;&gt;"N/A",TRIM(MID(SUBSTITUTE($S22,"/",REPT(" ",LEN($S22))),('Rochelle Audit Active Cust.'!U$2-1)*LEN($S22)+1,LEN($S22))),"")</f>
        <v/>
      </c>
      <c r="V22" t="s">
        <v>38</v>
      </c>
      <c r="W22" t="s">
        <v>38</v>
      </c>
      <c r="X22" s="3" t="str">
        <f>IF($W22&lt;&gt;"N/A",TRIM(MID(SUBSTITUTE($W22,"/",REPT(" ",LEN($W22))),('Rochelle Audit Active Cust.'!X$2-1)*LEN($W22)+1,LEN($W22))),"")</f>
        <v/>
      </c>
      <c r="Y22" s="3" t="str">
        <f>IF($W22&lt;&gt;"N/A",TRIM(MID(SUBSTITUTE($W22,"/",REPT(" ",LEN($W22))),('Rochelle Audit Active Cust.'!Y$2-1)*LEN($W22)+1,LEN($W22))),"")</f>
        <v/>
      </c>
      <c r="Z22" t="s">
        <v>38</v>
      </c>
      <c r="AA22" t="s">
        <v>38</v>
      </c>
      <c r="AB22" s="3" t="str">
        <f>IF($AA22&lt;&gt;"N/A",TRIM(MID(SUBSTITUTE($AA22,"/",REPT(" ",LEN($AA22))),('Rochelle Audit Active Cust.'!AF$2-1)*LEN($AA22)+1,LEN($AA22))),"")</f>
        <v/>
      </c>
      <c r="AC22" s="3" t="str">
        <f>IF($AA22&lt;&gt;"N/A",TRIM(MID(SUBSTITUTE($AA22,"/",REPT(" ",LEN($AA22))),('Rochelle Audit Active Cust.'!AG$2-1)*LEN($AA22)+1,LEN($AA22))),"")</f>
        <v/>
      </c>
      <c r="AD22" t="s">
        <v>38</v>
      </c>
      <c r="AE22" s="18" t="s">
        <v>38</v>
      </c>
      <c r="AF22" s="3" t="str">
        <f>IF($AE22&lt;&gt;"N/A",TRIM(MID(SUBSTITUTE($AE22,"/",REPT(" ",LEN($AE22))),('Rochelle Audit Active Cust.'!AF$2-1)*LEN($AE22)+1,LEN($AE22))),"")</f>
        <v/>
      </c>
      <c r="AG22" s="3" t="str">
        <f>IF($AE22&lt;&gt;"N/A",TRIM(MID(SUBSTITUTE($AE22,"/",REPT(" ",LEN($AE22))),('Rochelle Audit Active Cust.'!AG$2-1)*LEN($AE22)+1,LEN($AE22))),"")</f>
        <v/>
      </c>
      <c r="AH22" s="18" t="s">
        <v>38</v>
      </c>
    </row>
    <row r="23" spans="1:34" ht="15" thickBot="1" x14ac:dyDescent="0.4">
      <c r="A23" s="11" t="str">
        <v>John Holloway</v>
      </c>
      <c r="B23" s="2"/>
      <c r="C23" s="13" t="str">
        <f>IFERROR(INDEX('Dekalb Loop Info'!$B$2:$Z$300,MATCH(I23,'Dekalb Loop Info'!$A$2:$A$300,0),MATCH($C$2,'Dekalb Loop Info'!$B$1:$Z$1,0)),"No Match")</f>
        <v>DeKalb_1_1</v>
      </c>
      <c r="D23" s="13">
        <f>IFERROR(INDEX('Dekalb Loop Info'!$B$2:$Z$300,MATCH(I23,'Dekalb Loop Info'!$A$2:$A$300,0),MATCH($D$2,'Dekalb Loop Info'!$B$1:$Z$1,0)),"No Port Info")</f>
        <v>20</v>
      </c>
      <c r="E23" s="13" t="str">
        <f t="shared" si="0"/>
        <v>Yes</v>
      </c>
      <c r="F23" s="13" t="str">
        <f t="shared" si="1"/>
        <v>No Match</v>
      </c>
      <c r="G23" s="13">
        <f>IFERROR(INDEX('Dekalb Loop Info'!$B$2:$Z$300,MATCH(I23,'Dekalb Loop Info'!$A$2:$A$300,0),MATCH($G$2,'Dekalb Loop Info'!$B$1:$Z$1,0)),"No Cust ID")</f>
        <v>20</v>
      </c>
      <c r="H23" s="4"/>
      <c r="I23" t="s">
        <v>429</v>
      </c>
      <c r="J23" t="s">
        <v>411</v>
      </c>
      <c r="K23" s="1" t="s">
        <v>412</v>
      </c>
      <c r="L23">
        <v>19</v>
      </c>
      <c r="M23" t="s">
        <v>35</v>
      </c>
      <c r="N23" t="s">
        <v>35</v>
      </c>
      <c r="O23" s="18" t="s">
        <v>430</v>
      </c>
      <c r="P23" s="3" t="str">
        <f>IF($O23&lt;&gt;"N/A",TRIM(MID(SUBSTITUTE($O23,"/",REPT(" ",LEN($O23))),('Rochelle Audit Active Cust.'!P$2-1)*LEN($O23)+1,LEN($O23))),"")</f>
        <v>208.89.149.72</v>
      </c>
      <c r="Q23" s="3" t="str">
        <f>IF($O23&lt;&gt;"N/A",TRIM(MID(SUBSTITUTE($O23,"/",REPT(" ",LEN($O23))),('Rochelle Audit Active Cust.'!Q$2-1)*LEN($O23)+1,LEN($O23))),"")</f>
        <v>32</v>
      </c>
      <c r="R23" s="18" t="s">
        <v>431</v>
      </c>
      <c r="S23" t="s">
        <v>38</v>
      </c>
      <c r="T23" s="3" t="str">
        <f>IF($S23&lt;&gt;"N/A",TRIM(MID(SUBSTITUTE($S23,"/",REPT(" ",LEN($S23))),('Rochelle Audit Active Cust.'!T$2-1)*LEN($S23)+1,LEN($S23))),"")</f>
        <v/>
      </c>
      <c r="U23" s="3" t="str">
        <f>IF($S23&lt;&gt;"N/A",TRIM(MID(SUBSTITUTE($S23,"/",REPT(" ",LEN($S23))),('Rochelle Audit Active Cust.'!U$2-1)*LEN($S23)+1,LEN($S23))),"")</f>
        <v/>
      </c>
      <c r="V23" t="s">
        <v>38</v>
      </c>
      <c r="W23" t="s">
        <v>38</v>
      </c>
      <c r="X23" s="3" t="str">
        <f>IF($W23&lt;&gt;"N/A",TRIM(MID(SUBSTITUTE($W23,"/",REPT(" ",LEN($W23))),('Rochelle Audit Active Cust.'!X$2-1)*LEN($W23)+1,LEN($W23))),"")</f>
        <v/>
      </c>
      <c r="Y23" s="3" t="str">
        <f>IF($W23&lt;&gt;"N/A",TRIM(MID(SUBSTITUTE($W23,"/",REPT(" ",LEN($W23))),('Rochelle Audit Active Cust.'!Y$2-1)*LEN($W23)+1,LEN($W23))),"")</f>
        <v/>
      </c>
      <c r="Z23" t="s">
        <v>38</v>
      </c>
      <c r="AA23" t="s">
        <v>38</v>
      </c>
      <c r="AB23" s="3" t="str">
        <f>IF($AA23&lt;&gt;"N/A",TRIM(MID(SUBSTITUTE($AA23,"/",REPT(" ",LEN($AA23))),('Rochelle Audit Active Cust.'!AF$2-1)*LEN($AA23)+1,LEN($AA23))),"")</f>
        <v/>
      </c>
      <c r="AC23" s="3" t="str">
        <f>IF($AA23&lt;&gt;"N/A",TRIM(MID(SUBSTITUTE($AA23,"/",REPT(" ",LEN($AA23))),('Rochelle Audit Active Cust.'!AG$2-1)*LEN($AA23)+1,LEN($AA23))),"")</f>
        <v/>
      </c>
      <c r="AD23" t="s">
        <v>38</v>
      </c>
      <c r="AE23" s="18" t="s">
        <v>432</v>
      </c>
      <c r="AF23" s="3" t="str">
        <f>IF($AE23&lt;&gt;"N/A",TRIM(MID(SUBSTITUTE($AE23,"/",REPT(" ",LEN($AE23))),('Rochelle Audit Active Cust.'!AF$2-1)*LEN($AE23)+1,LEN($AE23))),"")</f>
        <v>172.19.10.19</v>
      </c>
      <c r="AG23" s="3" t="str">
        <f>IF($AE23&lt;&gt;"N/A",TRIM(MID(SUBSTITUTE($AE23,"/",REPT(" ",LEN($AE23))),('Rochelle Audit Active Cust.'!AG$2-1)*LEN($AE23)+1,LEN($AE23))),"")</f>
        <v>32</v>
      </c>
      <c r="AH23" s="17" t="s">
        <v>433</v>
      </c>
    </row>
    <row r="24" spans="1:34" ht="15" thickBot="1" x14ac:dyDescent="0.4">
      <c r="A24" s="11" t="str">
        <v>Tristate Towing (Office 1)</v>
      </c>
      <c r="B24" s="2"/>
      <c r="C24" s="13" t="str">
        <f>IFERROR(INDEX('Dekalb Loop Info'!$B$2:$Z$300,MATCH(I24,'Dekalb Loop Info'!$A$2:$A$300,0),MATCH($C$2,'Dekalb Loop Info'!$B$1:$Z$1,0)),"No Match")</f>
        <v>DeKalb_1_1</v>
      </c>
      <c r="D24" s="13">
        <f>IFERROR(INDEX('Dekalb Loop Info'!$B$2:$Z$300,MATCH(I24,'Dekalb Loop Info'!$A$2:$A$300,0),MATCH($D$2,'Dekalb Loop Info'!$B$1:$Z$1,0)),"No Port Info")</f>
        <v>21</v>
      </c>
      <c r="E24" s="13" t="str">
        <f t="shared" si="0"/>
        <v>Yes</v>
      </c>
      <c r="F24" s="13" t="str">
        <f t="shared" si="1"/>
        <v>Match</v>
      </c>
      <c r="G24" s="13">
        <f>IFERROR(INDEX('Dekalb Loop Info'!$B$2:$Z$300,MATCH(I24,'Dekalb Loop Info'!$A$2:$A$300,0),MATCH($G$2,'Dekalb Loop Info'!$B$1:$Z$1,0)),"No Cust ID")</f>
        <v>21</v>
      </c>
      <c r="H24" s="4"/>
      <c r="I24" t="s">
        <v>434</v>
      </c>
      <c r="J24" t="s">
        <v>411</v>
      </c>
      <c r="K24" s="1" t="s">
        <v>412</v>
      </c>
      <c r="L24">
        <v>21</v>
      </c>
      <c r="M24" t="s">
        <v>35</v>
      </c>
      <c r="N24" t="s">
        <v>35</v>
      </c>
      <c r="O24" s="18" t="s">
        <v>435</v>
      </c>
      <c r="P24" s="3" t="str">
        <f>IF($O24&lt;&gt;"N/A",TRIM(MID(SUBSTITUTE($O24,"/",REPT(" ",LEN($O24))),('Rochelle Audit Active Cust.'!P$2-1)*LEN($O24)+1,LEN($O24))),"")</f>
        <v>208.89.151.58</v>
      </c>
      <c r="Q24" s="3" t="str">
        <f>IF($O24&lt;&gt;"N/A",TRIM(MID(SUBSTITUTE($O24,"/",REPT(" ",LEN($O24))),('Rochelle Audit Active Cust.'!Q$2-1)*LEN($O24)+1,LEN($O24))),"")</f>
        <v>32</v>
      </c>
      <c r="R24" s="18" t="s">
        <v>436</v>
      </c>
      <c r="S24" t="s">
        <v>38</v>
      </c>
      <c r="T24" s="3" t="str">
        <f>IF($S24&lt;&gt;"N/A",TRIM(MID(SUBSTITUTE($S24,"/",REPT(" ",LEN($S24))),('Rochelle Audit Active Cust.'!T$2-1)*LEN($S24)+1,LEN($S24))),"")</f>
        <v/>
      </c>
      <c r="U24" s="3" t="str">
        <f>IF($S24&lt;&gt;"N/A",TRIM(MID(SUBSTITUTE($S24,"/",REPT(" ",LEN($S24))),('Rochelle Audit Active Cust.'!U$2-1)*LEN($S24)+1,LEN($S24))),"")</f>
        <v/>
      </c>
      <c r="V24" t="s">
        <v>38</v>
      </c>
      <c r="W24" t="s">
        <v>38</v>
      </c>
      <c r="X24" s="3" t="str">
        <f>IF($W24&lt;&gt;"N/A",TRIM(MID(SUBSTITUTE($W24,"/",REPT(" ",LEN($W24))),('Rochelle Audit Active Cust.'!X$2-1)*LEN($W24)+1,LEN($W24))),"")</f>
        <v/>
      </c>
      <c r="Y24" s="3" t="str">
        <f>IF($W24&lt;&gt;"N/A",TRIM(MID(SUBSTITUTE($W24,"/",REPT(" ",LEN($W24))),('Rochelle Audit Active Cust.'!Y$2-1)*LEN($W24)+1,LEN($W24))),"")</f>
        <v/>
      </c>
      <c r="Z24" t="s">
        <v>38</v>
      </c>
      <c r="AA24" t="s">
        <v>38</v>
      </c>
      <c r="AB24" s="3" t="str">
        <f>IF($AA24&lt;&gt;"N/A",TRIM(MID(SUBSTITUTE($AA24,"/",REPT(" ",LEN($AA24))),('Rochelle Audit Active Cust.'!AF$2-1)*LEN($AA24)+1,LEN($AA24))),"")</f>
        <v/>
      </c>
      <c r="AC24" s="3" t="str">
        <f>IF($AA24&lt;&gt;"N/A",TRIM(MID(SUBSTITUTE($AA24,"/",REPT(" ",LEN($AA24))),('Rochelle Audit Active Cust.'!AG$2-1)*LEN($AA24)+1,LEN($AA24))),"")</f>
        <v/>
      </c>
      <c r="AD24" t="s">
        <v>38</v>
      </c>
      <c r="AE24" s="18" t="s">
        <v>437</v>
      </c>
      <c r="AF24" s="3" t="str">
        <f>IF($AE24&lt;&gt;"N/A",TRIM(MID(SUBSTITUTE($AE24,"/",REPT(" ",LEN($AE24))),('Rochelle Audit Active Cust.'!AF$2-1)*LEN($AE24)+1,LEN($AE24))),"")</f>
        <v>172.19.10.21</v>
      </c>
      <c r="AG24" s="3" t="str">
        <f>IF($AE24&lt;&gt;"N/A",TRIM(MID(SUBSTITUTE($AE24,"/",REPT(" ",LEN($AE24))),('Rochelle Audit Active Cust.'!AG$2-1)*LEN($AE24)+1,LEN($AE24))),"")</f>
        <v>32</v>
      </c>
      <c r="AH24" s="18" t="s">
        <v>438</v>
      </c>
    </row>
    <row r="25" spans="1:34" ht="15" thickBot="1" x14ac:dyDescent="0.4">
      <c r="A25" s="11" t="str">
        <v>Tristate Towing (Office 2)</v>
      </c>
      <c r="B25" s="2"/>
      <c r="C25" s="13" t="str">
        <f>IFERROR(INDEX('Dekalb Loop Info'!$B$2:$Z$300,MATCH(I25,'Dekalb Loop Info'!$A$2:$A$300,0),MATCH($C$2,'Dekalb Loop Info'!$B$1:$Z$1,0)),"No Match")</f>
        <v>DeKalb_1_1</v>
      </c>
      <c r="D25" s="13">
        <f>IFERROR(INDEX('Dekalb Loop Info'!$B$2:$Z$300,MATCH(I25,'Dekalb Loop Info'!$A$2:$A$300,0),MATCH($D$2,'Dekalb Loop Info'!$B$1:$Z$1,0)),"No Port Info")</f>
        <v>25</v>
      </c>
      <c r="E25" s="13" t="str">
        <f t="shared" si="0"/>
        <v>Yes</v>
      </c>
      <c r="F25" s="13" t="str">
        <f t="shared" si="1"/>
        <v>Match</v>
      </c>
      <c r="G25" s="13">
        <f>IFERROR(INDEX('Dekalb Loop Info'!$B$2:$Z$300,MATCH(I25,'Dekalb Loop Info'!$A$2:$A$300,0),MATCH($G$2,'Dekalb Loop Info'!$B$1:$Z$1,0)),"No Cust ID")</f>
        <v>25</v>
      </c>
      <c r="H25" s="4"/>
      <c r="I25" t="s">
        <v>439</v>
      </c>
      <c r="J25" t="s">
        <v>411</v>
      </c>
      <c r="K25" s="1" t="s">
        <v>412</v>
      </c>
      <c r="L25">
        <v>25</v>
      </c>
      <c r="M25" t="s">
        <v>35</v>
      </c>
      <c r="N25" t="s">
        <v>35</v>
      </c>
      <c r="O25" s="18" t="s">
        <v>440</v>
      </c>
      <c r="P25" s="3" t="str">
        <f>IF($O25&lt;&gt;"N/A",TRIM(MID(SUBSTITUTE($O25,"/",REPT(" ",LEN($O25))),('Rochelle Audit Active Cust.'!P$2-1)*LEN($O25)+1,LEN($O25))),"")</f>
        <v>208.89.149.13</v>
      </c>
      <c r="Q25" s="3" t="str">
        <f>IF($O25&lt;&gt;"N/A",TRIM(MID(SUBSTITUTE($O25,"/",REPT(" ",LEN($O25))),('Rochelle Audit Active Cust.'!Q$2-1)*LEN($O25)+1,LEN($O25))),"")</f>
        <v>32</v>
      </c>
      <c r="R25" s="17" t="s">
        <v>441</v>
      </c>
      <c r="S25" t="s">
        <v>38</v>
      </c>
      <c r="T25" s="3" t="str">
        <f>IF($S25&lt;&gt;"N/A",TRIM(MID(SUBSTITUTE($S25,"/",REPT(" ",LEN($S25))),('Rochelle Audit Active Cust.'!T$2-1)*LEN($S25)+1,LEN($S25))),"")</f>
        <v/>
      </c>
      <c r="U25" s="3" t="str">
        <f>IF($S25&lt;&gt;"N/A",TRIM(MID(SUBSTITUTE($S25,"/",REPT(" ",LEN($S25))),('Rochelle Audit Active Cust.'!U$2-1)*LEN($S25)+1,LEN($S25))),"")</f>
        <v/>
      </c>
      <c r="V25" t="s">
        <v>38</v>
      </c>
      <c r="W25" t="s">
        <v>38</v>
      </c>
      <c r="X25" s="3" t="str">
        <f>IF($W25&lt;&gt;"N/A",TRIM(MID(SUBSTITUTE($W25,"/",REPT(" ",LEN($W25))),('Rochelle Audit Active Cust.'!X$2-1)*LEN($W25)+1,LEN($W25))),"")</f>
        <v/>
      </c>
      <c r="Y25" s="3" t="str">
        <f>IF($W25&lt;&gt;"N/A",TRIM(MID(SUBSTITUTE($W25,"/",REPT(" ",LEN($W25))),('Rochelle Audit Active Cust.'!Y$2-1)*LEN($W25)+1,LEN($W25))),"")</f>
        <v/>
      </c>
      <c r="Z25" t="s">
        <v>38</v>
      </c>
      <c r="AA25" t="s">
        <v>38</v>
      </c>
      <c r="AB25" s="3" t="str">
        <f>IF($AA25&lt;&gt;"N/A",TRIM(MID(SUBSTITUTE($AA25,"/",REPT(" ",LEN($AA25))),('Rochelle Audit Active Cust.'!AF$2-1)*LEN($AA25)+1,LEN($AA25))),"")</f>
        <v/>
      </c>
      <c r="AC25" s="3" t="str">
        <f>IF($AA25&lt;&gt;"N/A",TRIM(MID(SUBSTITUTE($AA25,"/",REPT(" ",LEN($AA25))),('Rochelle Audit Active Cust.'!AG$2-1)*LEN($AA25)+1,LEN($AA25))),"")</f>
        <v/>
      </c>
      <c r="AD25" t="s">
        <v>38</v>
      </c>
      <c r="AE25" s="18" t="s">
        <v>442</v>
      </c>
      <c r="AF25" s="3" t="str">
        <f>IF($AE25&lt;&gt;"N/A",TRIM(MID(SUBSTITUTE($AE25,"/",REPT(" ",LEN($AE25))),('Rochelle Audit Active Cust.'!AF$2-1)*LEN($AE25)+1,LEN($AE25))),"")</f>
        <v>172.19.10.25</v>
      </c>
      <c r="AG25" s="3" t="str">
        <f>IF($AE25&lt;&gt;"N/A",TRIM(MID(SUBSTITUTE($AE25,"/",REPT(" ",LEN($AE25))),('Rochelle Audit Active Cust.'!AG$2-1)*LEN($AE25)+1,LEN($AE25))),"")</f>
        <v>32</v>
      </c>
      <c r="AH25" s="18" t="s">
        <v>443</v>
      </c>
    </row>
    <row r="26" spans="1:34" x14ac:dyDescent="0.35">
      <c r="A26" s="11" t="str">
        <v>Kristen Lash</v>
      </c>
      <c r="B26" s="2"/>
      <c r="C26" s="13" t="str">
        <f>IFERROR(INDEX('Dekalb Loop Info'!$B$2:$Z$300,MATCH(I26,'Dekalb Loop Info'!$A$2:$A$300,0),MATCH($C$2,'Dekalb Loop Info'!$B$1:$Z$1,0)),"No Match")</f>
        <v>DeKalb_1_1</v>
      </c>
      <c r="D26" s="13">
        <f>IFERROR(INDEX('Dekalb Loop Info'!$B$2:$Z$300,MATCH(I26,'Dekalb Loop Info'!$A$2:$A$300,0),MATCH($D$2,'Dekalb Loop Info'!$B$1:$Z$1,0)),"No Port Info")</f>
        <v>32</v>
      </c>
      <c r="E26" s="13" t="str">
        <f t="shared" si="0"/>
        <v>Yes</v>
      </c>
      <c r="F26" s="13" t="str">
        <f t="shared" si="1"/>
        <v>Match</v>
      </c>
      <c r="G26" s="13">
        <f>IFERROR(INDEX('Dekalb Loop Info'!$B$2:$Z$300,MATCH(I26,'Dekalb Loop Info'!$A$2:$A$300,0),MATCH($G$2,'Dekalb Loop Info'!$B$1:$Z$1,0)),"No Cust ID")</f>
        <v>32</v>
      </c>
      <c r="H26" s="4"/>
      <c r="I26" t="s">
        <v>444</v>
      </c>
      <c r="J26" t="s">
        <v>411</v>
      </c>
      <c r="K26" s="1" t="s">
        <v>412</v>
      </c>
      <c r="L26">
        <v>32</v>
      </c>
      <c r="M26" t="s">
        <v>35</v>
      </c>
      <c r="N26" t="s">
        <v>35</v>
      </c>
      <c r="O26" s="18" t="s">
        <v>445</v>
      </c>
      <c r="P26" s="3" t="str">
        <f>IF($O26&lt;&gt;"N/A",TRIM(MID(SUBSTITUTE($O26,"/",REPT(" ",LEN($O26))),('Rochelle Audit Active Cust.'!P$2-1)*LEN($O26)+1,LEN($O26))),"")</f>
        <v>208.89.149.45</v>
      </c>
      <c r="Q26" s="3" t="str">
        <f>IF($O26&lt;&gt;"N/A",TRIM(MID(SUBSTITUTE($O26,"/",REPT(" ",LEN($O26))),('Rochelle Audit Active Cust.'!Q$2-1)*LEN($O26)+1,LEN($O26))),"")</f>
        <v>32</v>
      </c>
      <c r="R26" s="18" t="s">
        <v>446</v>
      </c>
      <c r="S26" t="s">
        <v>38</v>
      </c>
      <c r="T26" s="3" t="str">
        <f>IF($S26&lt;&gt;"N/A",TRIM(MID(SUBSTITUTE($S26,"/",REPT(" ",LEN($S26))),('Rochelle Audit Active Cust.'!T$2-1)*LEN($S26)+1,LEN($S26))),"")</f>
        <v/>
      </c>
      <c r="U26" s="3" t="str">
        <f>IF($S26&lt;&gt;"N/A",TRIM(MID(SUBSTITUTE($S26,"/",REPT(" ",LEN($S26))),('Rochelle Audit Active Cust.'!U$2-1)*LEN($S26)+1,LEN($S26))),"")</f>
        <v/>
      </c>
      <c r="V26" t="s">
        <v>38</v>
      </c>
      <c r="W26" t="s">
        <v>38</v>
      </c>
      <c r="X26" s="3" t="str">
        <f>IF($W26&lt;&gt;"N/A",TRIM(MID(SUBSTITUTE($W26,"/",REPT(" ",LEN($W26))),('Rochelle Audit Active Cust.'!X$2-1)*LEN($W26)+1,LEN($W26))),"")</f>
        <v/>
      </c>
      <c r="Y26" s="3" t="str">
        <f>IF($W26&lt;&gt;"N/A",TRIM(MID(SUBSTITUTE($W26,"/",REPT(" ",LEN($W26))),('Rochelle Audit Active Cust.'!Y$2-1)*LEN($W26)+1,LEN($W26))),"")</f>
        <v/>
      </c>
      <c r="Z26" t="s">
        <v>38</v>
      </c>
      <c r="AA26" t="s">
        <v>38</v>
      </c>
      <c r="AB26" s="3" t="str">
        <f>IF($AA26&lt;&gt;"N/A",TRIM(MID(SUBSTITUTE($AA26,"/",REPT(" ",LEN($AA26))),('Rochelle Audit Active Cust.'!AF$2-1)*LEN($AA26)+1,LEN($AA26))),"")</f>
        <v/>
      </c>
      <c r="AC26" s="3" t="str">
        <f>IF($AA26&lt;&gt;"N/A",TRIM(MID(SUBSTITUTE($AA26,"/",REPT(" ",LEN($AA26))),('Rochelle Audit Active Cust.'!AG$2-1)*LEN($AA26)+1,LEN($AA26))),"")</f>
        <v/>
      </c>
      <c r="AD26" t="s">
        <v>38</v>
      </c>
      <c r="AE26" s="18" t="s">
        <v>38</v>
      </c>
      <c r="AF26" s="3" t="str">
        <f>IF($AE26&lt;&gt;"N/A",TRIM(MID(SUBSTITUTE($AE26,"/",REPT(" ",LEN($AE26))),('Rochelle Audit Active Cust.'!AF$2-1)*LEN($AE26)+1,LEN($AE26))),"")</f>
        <v/>
      </c>
      <c r="AG26" s="3" t="str">
        <f>IF($AE26&lt;&gt;"N/A",TRIM(MID(SUBSTITUTE($AE26,"/",REPT(" ",LEN($AE26))),('Rochelle Audit Active Cust.'!AG$2-1)*LEN($AE26)+1,LEN($AE26))),"")</f>
        <v/>
      </c>
      <c r="AH26" s="18" t="s">
        <v>38</v>
      </c>
    </row>
    <row r="27" spans="1:34" x14ac:dyDescent="0.35">
      <c r="A27" s="11" t="str">
        <v>Lesha Moore</v>
      </c>
      <c r="B27" s="2"/>
      <c r="C27" s="13" t="str">
        <f>IFERROR(INDEX('Dekalb Loop Info'!$B$2:$Z$300,MATCH(I27,'Dekalb Loop Info'!$A$2:$A$300,0),MATCH($C$2,'Dekalb Loop Info'!$B$1:$Z$1,0)),"No Match")</f>
        <v>DeKalb_1_1</v>
      </c>
      <c r="D27" s="13">
        <f>IFERROR(INDEX('Dekalb Loop Info'!$B$2:$Z$300,MATCH(I27,'Dekalb Loop Info'!$A$2:$A$300,0),MATCH($D$2,'Dekalb Loop Info'!$B$1:$Z$1,0)),"No Port Info")</f>
        <v>34</v>
      </c>
      <c r="E27" s="13" t="str">
        <f t="shared" si="0"/>
        <v>Yes</v>
      </c>
      <c r="F27" s="13" t="str">
        <f t="shared" si="1"/>
        <v>Match</v>
      </c>
      <c r="G27" s="13">
        <f>IFERROR(INDEX('Dekalb Loop Info'!$B$2:$Z$300,MATCH(I27,'Dekalb Loop Info'!$A$2:$A$300,0),MATCH($G$2,'Dekalb Loop Info'!$B$1:$Z$1,0)),"No Cust ID")</f>
        <v>34</v>
      </c>
      <c r="H27" s="4"/>
      <c r="I27" t="s">
        <v>447</v>
      </c>
      <c r="J27" t="s">
        <v>411</v>
      </c>
      <c r="K27" s="1" t="s">
        <v>412</v>
      </c>
      <c r="L27">
        <v>34</v>
      </c>
      <c r="M27" t="s">
        <v>35</v>
      </c>
      <c r="N27" t="s">
        <v>35</v>
      </c>
      <c r="O27" s="18" t="s">
        <v>448</v>
      </c>
      <c r="P27" s="3" t="str">
        <f>IF($O27&lt;&gt;"N/A",TRIM(MID(SUBSTITUTE($O27,"/",REPT(" ",LEN($O27))),('Rochelle Audit Active Cust.'!P$2-1)*LEN($O27)+1,LEN($O27))),"")</f>
        <v>208.89.151.17</v>
      </c>
      <c r="Q27" s="3" t="str">
        <f>IF($O27&lt;&gt;"N/A",TRIM(MID(SUBSTITUTE($O27,"/",REPT(" ",LEN($O27))),('Rochelle Audit Active Cust.'!Q$2-1)*LEN($O27)+1,LEN($O27))),"")</f>
        <v>32</v>
      </c>
      <c r="R27" s="18" t="s">
        <v>449</v>
      </c>
      <c r="S27" t="s">
        <v>38</v>
      </c>
      <c r="T27" s="3" t="str">
        <f>IF($S27&lt;&gt;"N/A",TRIM(MID(SUBSTITUTE($S27,"/",REPT(" ",LEN($S27))),('Rochelle Audit Active Cust.'!T$2-1)*LEN($S27)+1,LEN($S27))),"")</f>
        <v/>
      </c>
      <c r="U27" s="3" t="str">
        <f>IF($S27&lt;&gt;"N/A",TRIM(MID(SUBSTITUTE($S27,"/",REPT(" ",LEN($S27))),('Rochelle Audit Active Cust.'!U$2-1)*LEN($S27)+1,LEN($S27))),"")</f>
        <v/>
      </c>
      <c r="V27" t="s">
        <v>38</v>
      </c>
      <c r="W27" t="s">
        <v>38</v>
      </c>
      <c r="X27" s="3" t="str">
        <f>IF($W27&lt;&gt;"N/A",TRIM(MID(SUBSTITUTE($W27,"/",REPT(" ",LEN($W27))),('Rochelle Audit Active Cust.'!X$2-1)*LEN($W27)+1,LEN($W27))),"")</f>
        <v/>
      </c>
      <c r="Y27" s="3" t="str">
        <f>IF($W27&lt;&gt;"N/A",TRIM(MID(SUBSTITUTE($W27,"/",REPT(" ",LEN($W27))),('Rochelle Audit Active Cust.'!Y$2-1)*LEN($W27)+1,LEN($W27))),"")</f>
        <v/>
      </c>
      <c r="Z27" t="s">
        <v>38</v>
      </c>
      <c r="AA27" t="s">
        <v>38</v>
      </c>
      <c r="AB27" s="3" t="str">
        <f>IF($AA27&lt;&gt;"N/A",TRIM(MID(SUBSTITUTE($AA27,"/",REPT(" ",LEN($AA27))),('Rochelle Audit Active Cust.'!AF$2-1)*LEN($AA27)+1,LEN($AA27))),"")</f>
        <v/>
      </c>
      <c r="AC27" s="3" t="str">
        <f>IF($AA27&lt;&gt;"N/A",TRIM(MID(SUBSTITUTE($AA27,"/",REPT(" ",LEN($AA27))),('Rochelle Audit Active Cust.'!AG$2-1)*LEN($AA27)+1,LEN($AA27))),"")</f>
        <v/>
      </c>
      <c r="AD27" t="s">
        <v>38</v>
      </c>
      <c r="AE27" s="18" t="s">
        <v>38</v>
      </c>
      <c r="AF27" s="3" t="str">
        <f>IF($AE27&lt;&gt;"N/A",TRIM(MID(SUBSTITUTE($AE27,"/",REPT(" ",LEN($AE27))),('Rochelle Audit Active Cust.'!AF$2-1)*LEN($AE27)+1,LEN($AE27))),"")</f>
        <v/>
      </c>
      <c r="AG27" s="3" t="str">
        <f>IF($AE27&lt;&gt;"N/A",TRIM(MID(SUBSTITUTE($AE27,"/",REPT(" ",LEN($AE27))),('Rochelle Audit Active Cust.'!AG$2-1)*LEN($AE27)+1,LEN($AE27))),"")</f>
        <v/>
      </c>
      <c r="AH27" s="18" t="s">
        <v>38</v>
      </c>
    </row>
    <row r="28" spans="1:34" x14ac:dyDescent="0.35">
      <c r="A28" s="11" t="str">
        <v>Cynthia Oleson</v>
      </c>
      <c r="B28" s="2"/>
      <c r="C28" s="13" t="str">
        <f>IFERROR(INDEX('Dekalb Loop Info'!$B$2:$Z$300,MATCH(I28,'Dekalb Loop Info'!$A$2:$A$300,0),MATCH($C$2,'Dekalb Loop Info'!$B$1:$Z$1,0)),"No Match")</f>
        <v>DeKalb_1_1</v>
      </c>
      <c r="D28" s="13">
        <f>IFERROR(INDEX('Dekalb Loop Info'!$B$2:$Z$300,MATCH(I28,'Dekalb Loop Info'!$A$2:$A$300,0),MATCH($D$2,'Dekalb Loop Info'!$B$1:$Z$1,0)),"No Port Info")</f>
        <v>37</v>
      </c>
      <c r="E28" s="13" t="str">
        <f t="shared" si="0"/>
        <v>Yes</v>
      </c>
      <c r="F28" s="13" t="str">
        <f t="shared" si="1"/>
        <v>Match</v>
      </c>
      <c r="G28" s="13">
        <f>IFERROR(INDEX('Dekalb Loop Info'!$B$2:$Z$300,MATCH(I28,'Dekalb Loop Info'!$A$2:$A$300,0),MATCH($G$2,'Dekalb Loop Info'!$B$1:$Z$1,0)),"No Cust ID")</f>
        <v>37</v>
      </c>
      <c r="H28" s="4"/>
      <c r="I28" t="s">
        <v>450</v>
      </c>
      <c r="J28" t="s">
        <v>411</v>
      </c>
      <c r="K28" s="1" t="s">
        <v>412</v>
      </c>
      <c r="L28">
        <v>37</v>
      </c>
      <c r="M28" t="s">
        <v>35</v>
      </c>
      <c r="N28" t="s">
        <v>35</v>
      </c>
      <c r="O28" s="18" t="s">
        <v>451</v>
      </c>
      <c r="P28" s="3" t="str">
        <f>IF($O28&lt;&gt;"N/A",TRIM(MID(SUBSTITUTE($O28,"/",REPT(" ",LEN($O28))),('Rochelle Audit Active Cust.'!P$2-1)*LEN($O28)+1,LEN($O28))),"")</f>
        <v>208.89.149.140</v>
      </c>
      <c r="Q28" s="3" t="str">
        <f>IF($O28&lt;&gt;"N/A",TRIM(MID(SUBSTITUTE($O28,"/",REPT(" ",LEN($O28))),('Rochelle Audit Active Cust.'!Q$2-1)*LEN($O28)+1,LEN($O28))),"")</f>
        <v>32</v>
      </c>
      <c r="R28" s="18" t="s">
        <v>452</v>
      </c>
      <c r="S28" t="s">
        <v>38</v>
      </c>
      <c r="T28" s="3" t="str">
        <f>IF($S28&lt;&gt;"N/A",TRIM(MID(SUBSTITUTE($S28,"/",REPT(" ",LEN($S28))),('Rochelle Audit Active Cust.'!T$2-1)*LEN($S28)+1,LEN($S28))),"")</f>
        <v/>
      </c>
      <c r="U28" s="3" t="str">
        <f>IF($S28&lt;&gt;"N/A",TRIM(MID(SUBSTITUTE($S28,"/",REPT(" ",LEN($S28))),('Rochelle Audit Active Cust.'!U$2-1)*LEN($S28)+1,LEN($S28))),"")</f>
        <v/>
      </c>
      <c r="V28" t="s">
        <v>38</v>
      </c>
      <c r="W28" t="s">
        <v>38</v>
      </c>
      <c r="X28" s="3" t="str">
        <f>IF($W28&lt;&gt;"N/A",TRIM(MID(SUBSTITUTE($W28,"/",REPT(" ",LEN($W28))),('Rochelle Audit Active Cust.'!X$2-1)*LEN($W28)+1,LEN($W28))),"")</f>
        <v/>
      </c>
      <c r="Y28" s="3" t="str">
        <f>IF($W28&lt;&gt;"N/A",TRIM(MID(SUBSTITUTE($W28,"/",REPT(" ",LEN($W28))),('Rochelle Audit Active Cust.'!Y$2-1)*LEN($W28)+1,LEN($W28))),"")</f>
        <v/>
      </c>
      <c r="Z28" t="s">
        <v>38</v>
      </c>
      <c r="AA28" t="s">
        <v>38</v>
      </c>
      <c r="AB28" s="3" t="str">
        <f>IF($AA28&lt;&gt;"N/A",TRIM(MID(SUBSTITUTE($AA28,"/",REPT(" ",LEN($AA28))),('Rochelle Audit Active Cust.'!AF$2-1)*LEN($AA28)+1,LEN($AA28))),"")</f>
        <v/>
      </c>
      <c r="AC28" s="3" t="str">
        <f>IF($AA28&lt;&gt;"N/A",TRIM(MID(SUBSTITUTE($AA28,"/",REPT(" ",LEN($AA28))),('Rochelle Audit Active Cust.'!AG$2-1)*LEN($AA28)+1,LEN($AA28))),"")</f>
        <v/>
      </c>
      <c r="AD28" t="s">
        <v>38</v>
      </c>
      <c r="AE28" s="18" t="s">
        <v>38</v>
      </c>
      <c r="AF28" s="3" t="str">
        <f>IF($AE28&lt;&gt;"N/A",TRIM(MID(SUBSTITUTE($AE28,"/",REPT(" ",LEN($AE28))),('Rochelle Audit Active Cust.'!AF$2-1)*LEN($AE28)+1,LEN($AE28))),"")</f>
        <v/>
      </c>
      <c r="AG28" s="3" t="str">
        <f>IF($AE28&lt;&gt;"N/A",TRIM(MID(SUBSTITUTE($AE28,"/",REPT(" ",LEN($AE28))),('Rochelle Audit Active Cust.'!AG$2-1)*LEN($AE28)+1,LEN($AE28))),"")</f>
        <v/>
      </c>
      <c r="AH28" s="18" t="s">
        <v>38</v>
      </c>
    </row>
    <row r="29" spans="1:34" x14ac:dyDescent="0.35">
      <c r="A29" s="11" t="str">
        <v>Ann Shult</v>
      </c>
      <c r="B29" s="2"/>
      <c r="C29" s="13" t="str">
        <f>IFERROR(INDEX('Dekalb Loop Info'!$B$2:$Z$300,MATCH(I29,'Dekalb Loop Info'!$A$2:$A$300,0),MATCH($C$2,'Dekalb Loop Info'!$B$1:$Z$1,0)),"No Match")</f>
        <v>DeKalb_1_1</v>
      </c>
      <c r="D29" s="13">
        <f>IFERROR(INDEX('Dekalb Loop Info'!$B$2:$Z$300,MATCH(I29,'Dekalb Loop Info'!$A$2:$A$300,0),MATCH($D$2,'Dekalb Loop Info'!$B$1:$Z$1,0)),"No Port Info")</f>
        <v>38</v>
      </c>
      <c r="E29" s="13" t="str">
        <f t="shared" si="0"/>
        <v>Yes</v>
      </c>
      <c r="F29" s="13" t="str">
        <f t="shared" si="1"/>
        <v>Match</v>
      </c>
      <c r="G29" s="13">
        <f>IFERROR(INDEX('Dekalb Loop Info'!$B$2:$Z$300,MATCH(I29,'Dekalb Loop Info'!$A$2:$A$300,0),MATCH($G$2,'Dekalb Loop Info'!$B$1:$Z$1,0)),"No Cust ID")</f>
        <v>38</v>
      </c>
      <c r="H29" s="4"/>
      <c r="I29" t="s">
        <v>453</v>
      </c>
      <c r="J29" t="s">
        <v>411</v>
      </c>
      <c r="K29" s="1" t="s">
        <v>412</v>
      </c>
      <c r="L29">
        <v>38</v>
      </c>
      <c r="M29" t="s">
        <v>35</v>
      </c>
      <c r="N29" t="s">
        <v>35</v>
      </c>
      <c r="O29" s="18" t="s">
        <v>38</v>
      </c>
      <c r="P29" s="3" t="str">
        <f>IF($O29&lt;&gt;"N/A",TRIM(MID(SUBSTITUTE($O29,"/",REPT(" ",LEN($O29))),('Rochelle Audit Active Cust.'!P$2-1)*LEN($O29)+1,LEN($O29))),"")</f>
        <v/>
      </c>
      <c r="Q29" s="3" t="str">
        <f>IF($O29&lt;&gt;"N/A",TRIM(MID(SUBSTITUTE($O29,"/",REPT(" ",LEN($O29))),('Rochelle Audit Active Cust.'!Q$2-1)*LEN($O29)+1,LEN($O29))),"")</f>
        <v/>
      </c>
      <c r="R29" s="18" t="s">
        <v>38</v>
      </c>
      <c r="S29" t="s">
        <v>38</v>
      </c>
      <c r="T29" s="3" t="str">
        <f>IF($S29&lt;&gt;"N/A",TRIM(MID(SUBSTITUTE($S29,"/",REPT(" ",LEN($S29))),('Rochelle Audit Active Cust.'!T$2-1)*LEN($S29)+1,LEN($S29))),"")</f>
        <v/>
      </c>
      <c r="U29" s="3" t="str">
        <f>IF($S29&lt;&gt;"N/A",TRIM(MID(SUBSTITUTE($S29,"/",REPT(" ",LEN($S29))),('Rochelle Audit Active Cust.'!U$2-1)*LEN($S29)+1,LEN($S29))),"")</f>
        <v/>
      </c>
      <c r="V29" t="s">
        <v>38</v>
      </c>
      <c r="W29" t="s">
        <v>38</v>
      </c>
      <c r="X29" s="3" t="str">
        <f>IF($W29&lt;&gt;"N/A",TRIM(MID(SUBSTITUTE($W29,"/",REPT(" ",LEN($W29))),('Rochelle Audit Active Cust.'!X$2-1)*LEN($W29)+1,LEN($W29))),"")</f>
        <v/>
      </c>
      <c r="Y29" s="3" t="str">
        <f>IF($W29&lt;&gt;"N/A",TRIM(MID(SUBSTITUTE($W29,"/",REPT(" ",LEN($W29))),('Rochelle Audit Active Cust.'!Y$2-1)*LEN($W29)+1,LEN($W29))),"")</f>
        <v/>
      </c>
      <c r="Z29" t="s">
        <v>38</v>
      </c>
      <c r="AA29" t="s">
        <v>38</v>
      </c>
      <c r="AB29" s="3" t="str">
        <f>IF($AA29&lt;&gt;"N/A",TRIM(MID(SUBSTITUTE($AA29,"/",REPT(" ",LEN($AA29))),('Rochelle Audit Active Cust.'!AF$2-1)*LEN($AA29)+1,LEN($AA29))),"")</f>
        <v/>
      </c>
      <c r="AC29" s="3" t="str">
        <f>IF($AA29&lt;&gt;"N/A",TRIM(MID(SUBSTITUTE($AA29,"/",REPT(" ",LEN($AA29))),('Rochelle Audit Active Cust.'!AG$2-1)*LEN($AA29)+1,LEN($AA29))),"")</f>
        <v/>
      </c>
      <c r="AD29" t="s">
        <v>38</v>
      </c>
      <c r="AE29" s="18" t="s">
        <v>38</v>
      </c>
      <c r="AF29" s="3" t="str">
        <f>IF($AE29&lt;&gt;"N/A",TRIM(MID(SUBSTITUTE($AE29,"/",REPT(" ",LEN($AE29))),('Rochelle Audit Active Cust.'!AF$2-1)*LEN($AE29)+1,LEN($AE29))),"")</f>
        <v/>
      </c>
      <c r="AG29" s="3" t="str">
        <f>IF($AE29&lt;&gt;"N/A",TRIM(MID(SUBSTITUTE($AE29,"/",REPT(" ",LEN($AE29))),('Rochelle Audit Active Cust.'!AG$2-1)*LEN($AE29)+1,LEN($AE29))),"")</f>
        <v/>
      </c>
      <c r="AH29" s="18" t="s">
        <v>38</v>
      </c>
    </row>
    <row r="30" spans="1:34" x14ac:dyDescent="0.35">
      <c r="A30" s="11" t="str">
        <v>St Marys 329POTS</v>
      </c>
      <c r="B30" s="2"/>
      <c r="C30" s="13" t="str">
        <f>IFERROR(INDEX('Dekalb Loop Info'!$B$2:$Z$300,MATCH(I30,'Dekalb Loop Info'!$A$2:$A$300,0),MATCH($C$2,'Dekalb Loop Info'!$B$1:$Z$1,0)),"No Match")</f>
        <v>DeKalb_1_1</v>
      </c>
      <c r="D30" s="13">
        <f>IFERROR(INDEX('Dekalb Loop Info'!$B$2:$Z$300,MATCH(I30,'Dekalb Loop Info'!$A$2:$A$300,0),MATCH($D$2,'Dekalb Loop Info'!$B$1:$Z$1,0)),"No Port Info")</f>
        <v>41</v>
      </c>
      <c r="E30" s="13" t="str">
        <f t="shared" si="0"/>
        <v>Yes</v>
      </c>
      <c r="F30" s="13" t="str">
        <f t="shared" si="1"/>
        <v>Match</v>
      </c>
      <c r="G30" s="13">
        <f>IFERROR(INDEX('Dekalb Loop Info'!$B$2:$Z$300,MATCH(I30,'Dekalb Loop Info'!$A$2:$A$300,0),MATCH($G$2,'Dekalb Loop Info'!$B$1:$Z$1,0)),"No Cust ID")</f>
        <v>41</v>
      </c>
      <c r="H30" s="4"/>
      <c r="I30" t="s">
        <v>454</v>
      </c>
      <c r="J30" t="s">
        <v>411</v>
      </c>
      <c r="K30" s="1" t="s">
        <v>412</v>
      </c>
      <c r="L30">
        <v>41</v>
      </c>
      <c r="M30" t="s">
        <v>35</v>
      </c>
      <c r="N30" t="s">
        <v>35</v>
      </c>
      <c r="O30" s="18" t="s">
        <v>455</v>
      </c>
      <c r="P30" s="3" t="str">
        <f>IF($O30&lt;&gt;"N/A",TRIM(MID(SUBSTITUTE($O30,"/",REPT(" ",LEN($O30))),('Rochelle Audit Active Cust.'!P$2-1)*LEN($O30)+1,LEN($O30))),"")</f>
        <v>208.89.149.10</v>
      </c>
      <c r="Q30" s="3" t="str">
        <f>IF($O30&lt;&gt;"N/A",TRIM(MID(SUBSTITUTE($O30,"/",REPT(" ",LEN($O30))),('Rochelle Audit Active Cust.'!Q$2-1)*LEN($O30)+1,LEN($O30))),"")</f>
        <v>32</v>
      </c>
      <c r="R30" s="18" t="s">
        <v>456</v>
      </c>
      <c r="S30" t="s">
        <v>38</v>
      </c>
      <c r="T30" s="3" t="str">
        <f>IF($S30&lt;&gt;"N/A",TRIM(MID(SUBSTITUTE($S30,"/",REPT(" ",LEN($S30))),('Rochelle Audit Active Cust.'!T$2-1)*LEN($S30)+1,LEN($S30))),"")</f>
        <v/>
      </c>
      <c r="U30" s="3" t="str">
        <f>IF($S30&lt;&gt;"N/A",TRIM(MID(SUBSTITUTE($S30,"/",REPT(" ",LEN($S30))),('Rochelle Audit Active Cust.'!U$2-1)*LEN($S30)+1,LEN($S30))),"")</f>
        <v/>
      </c>
      <c r="V30" t="s">
        <v>38</v>
      </c>
      <c r="W30" t="s">
        <v>38</v>
      </c>
      <c r="X30" s="3" t="str">
        <f>IF($W30&lt;&gt;"N/A",TRIM(MID(SUBSTITUTE($W30,"/",REPT(" ",LEN($W30))),('Rochelle Audit Active Cust.'!X$2-1)*LEN($W30)+1,LEN($W30))),"")</f>
        <v/>
      </c>
      <c r="Y30" s="3" t="str">
        <f>IF($W30&lt;&gt;"N/A",TRIM(MID(SUBSTITUTE($W30,"/",REPT(" ",LEN($W30))),('Rochelle Audit Active Cust.'!Y$2-1)*LEN($W30)+1,LEN($W30))),"")</f>
        <v/>
      </c>
      <c r="Z30" t="s">
        <v>38</v>
      </c>
      <c r="AA30" t="s">
        <v>38</v>
      </c>
      <c r="AB30" s="3" t="str">
        <f>IF($AA30&lt;&gt;"N/A",TRIM(MID(SUBSTITUTE($AA30,"/",REPT(" ",LEN($AA30))),('Rochelle Audit Active Cust.'!AF$2-1)*LEN($AA30)+1,LEN($AA30))),"")</f>
        <v/>
      </c>
      <c r="AC30" s="3" t="str">
        <f>IF($AA30&lt;&gt;"N/A",TRIM(MID(SUBSTITUTE($AA30,"/",REPT(" ",LEN($AA30))),('Rochelle Audit Active Cust.'!AG$2-1)*LEN($AA30)+1,LEN($AA30))),"")</f>
        <v/>
      </c>
      <c r="AD30" t="s">
        <v>38</v>
      </c>
      <c r="AE30" s="18" t="s">
        <v>457</v>
      </c>
      <c r="AF30" s="3" t="str">
        <f>IF($AE30&lt;&gt;"N/A",TRIM(MID(SUBSTITUTE($AE30,"/",REPT(" ",LEN($AE30))),('Rochelle Audit Active Cust.'!AF$2-1)*LEN($AE30)+1,LEN($AE30))),"")</f>
        <v>172.19.10.41</v>
      </c>
      <c r="AG30" s="3" t="str">
        <f>IF($AE30&lt;&gt;"N/A",TRIM(MID(SUBSTITUTE($AE30,"/",REPT(" ",LEN($AE30))),('Rochelle Audit Active Cust.'!AG$2-1)*LEN($AE30)+1,LEN($AE30))),"")</f>
        <v>32</v>
      </c>
      <c r="AH30" s="18" t="s">
        <v>458</v>
      </c>
    </row>
    <row r="31" spans="1:34" x14ac:dyDescent="0.35">
      <c r="A31" s="11" t="str">
        <v>David Wessel</v>
      </c>
      <c r="B31" s="2"/>
      <c r="C31" s="13" t="str">
        <f>IFERROR(INDEX('Dekalb Loop Info'!$B$2:$Z$300,MATCH(I31,'Dekalb Loop Info'!$A$2:$A$300,0),MATCH($C$2,'Dekalb Loop Info'!$B$1:$Z$1,0)),"No Match")</f>
        <v>No Match</v>
      </c>
      <c r="D31" s="13" t="str">
        <f>IFERROR(INDEX('Dekalb Loop Info'!$B$2:$Z$300,MATCH(I31,'Dekalb Loop Info'!$A$2:$A$300,0),MATCH($D$2,'Dekalb Loop Info'!$B$1:$Z$1,0)),"No Port Info")</f>
        <v>No Port Info</v>
      </c>
      <c r="E31" s="13" t="str">
        <f t="shared" si="0"/>
        <v>No</v>
      </c>
      <c r="F31" s="13" t="str">
        <f t="shared" si="1"/>
        <v>No Match</v>
      </c>
      <c r="G31" s="13" t="str">
        <f>IFERROR(INDEX('Dekalb Loop Info'!$B$2:$Z$300,MATCH(I31,'Dekalb Loop Info'!$A$2:$A$300,0),MATCH($G$2,'Dekalb Loop Info'!$B$1:$Z$1,0)),"No Cust ID")</f>
        <v>No Cust ID</v>
      </c>
      <c r="H31" s="4"/>
      <c r="I31" s="3"/>
      <c r="J31" s="3"/>
      <c r="K31" s="14"/>
      <c r="L31" s="3"/>
      <c r="M31" s="3"/>
      <c r="N31" s="3"/>
      <c r="O31" s="3"/>
      <c r="P31" s="3" t="str">
        <f t="shared" ref="P31:Q88" si="2">IF($O31&lt;&gt;"N/A",TRIM(MID(SUBSTITUTE($O31,"/",REPT(" ",LEN($O31))),(P$2-1)*LEN($O31)+1,LEN($O31))),"")</f>
        <v/>
      </c>
      <c r="Q31" s="3" t="str">
        <f t="shared" si="2"/>
        <v/>
      </c>
      <c r="R31" s="3"/>
      <c r="S31" s="3"/>
      <c r="T31" s="3" t="str">
        <f t="shared" ref="T31:U88" si="3">IF($S31&lt;&gt;"N/A",TRIM(MID(SUBSTITUTE($S31,"/",REPT(" ",LEN($S31))),(T$2-1)*LEN($S31)+1,LEN($S31))),"")</f>
        <v/>
      </c>
      <c r="U31" s="3" t="str">
        <f t="shared" si="3"/>
        <v/>
      </c>
      <c r="V31" s="3"/>
      <c r="W31" s="3"/>
      <c r="X31" s="3" t="str">
        <f t="shared" ref="X31:Y89" si="4">IF($W31&lt;&gt;"N/A",TRIM(MID(SUBSTITUTE($W31,"/",REPT(" ",LEN($W31))),(X$2-1)*LEN($W31)+1,LEN($W31))),"")</f>
        <v/>
      </c>
      <c r="Y31" s="3" t="str">
        <f t="shared" si="4"/>
        <v/>
      </c>
      <c r="Z31" s="3"/>
      <c r="AA31" s="3"/>
      <c r="AB31" s="3" t="str">
        <f t="shared" ref="AB31:AC87" si="5">IF($AA31&lt;&gt;"N/A",TRIM(MID(SUBSTITUTE($AA31,"/",REPT(" ",LEN($AA31))),(AF$2-1)*LEN($AA31)+1,LEN($AA31))),"")</f>
        <v/>
      </c>
      <c r="AC31" s="3" t="str">
        <f t="shared" si="5"/>
        <v/>
      </c>
      <c r="AD31" s="3"/>
      <c r="AE31" s="3"/>
      <c r="AF31" s="3" t="str">
        <f t="shared" ref="AF31:AG35" si="6">IF($AE31&lt;&gt;"N/A",TRIM(MID(SUBSTITUTE($AE31,"/",REPT(" ",LEN($AE31))),(AF$2-1)*LEN($AE31)+1,LEN($AE31))),"")</f>
        <v/>
      </c>
      <c r="AG31" s="3" t="str">
        <f t="shared" si="6"/>
        <v/>
      </c>
      <c r="AH31" s="3"/>
    </row>
    <row r="32" spans="1:34" x14ac:dyDescent="0.35">
      <c r="A32" s="11" t="str">
        <v>Subscriber Quintana</v>
      </c>
      <c r="B32" s="2"/>
      <c r="C32" s="13" t="str">
        <f>IFERROR(INDEX('Dekalb Loop Info'!$B$2:$Z$300,MATCH(I32,'Dekalb Loop Info'!$A$2:$A$300,0),MATCH($C$2,'Dekalb Loop Info'!$B$1:$Z$1,0)),"No Match")</f>
        <v>No Match</v>
      </c>
      <c r="D32" s="13" t="str">
        <f>IFERROR(INDEX('Dekalb Loop Info'!$B$2:$Z$300,MATCH(I32,'Dekalb Loop Info'!$A$2:$A$300,0),MATCH($D$2,'Dekalb Loop Info'!$B$1:$Z$1,0)),"No Port Info")</f>
        <v>No Port Info</v>
      </c>
      <c r="E32" s="13" t="str">
        <f t="shared" si="0"/>
        <v>No</v>
      </c>
      <c r="F32" s="13" t="str">
        <f t="shared" si="1"/>
        <v>No Match</v>
      </c>
      <c r="G32" s="13" t="str">
        <f>IFERROR(INDEX('Dekalb Loop Info'!$B$2:$Z$300,MATCH(I32,'Dekalb Loop Info'!$A$2:$A$300,0),MATCH($G$2,'Dekalb Loop Info'!$B$1:$Z$1,0)),"No Cust ID")</f>
        <v>No Cust ID</v>
      </c>
      <c r="H32" s="4"/>
      <c r="I32" s="3"/>
      <c r="J32" s="3"/>
      <c r="K32" s="14"/>
      <c r="L32" s="3"/>
      <c r="M32" s="3"/>
      <c r="N32" s="3"/>
      <c r="O32" s="3"/>
      <c r="P32" s="3" t="str">
        <f t="shared" si="2"/>
        <v/>
      </c>
      <c r="Q32" s="3" t="str">
        <f t="shared" si="2"/>
        <v/>
      </c>
      <c r="R32" s="3"/>
      <c r="S32" s="3"/>
      <c r="T32" s="3" t="str">
        <f t="shared" si="3"/>
        <v/>
      </c>
      <c r="U32" s="3" t="str">
        <f t="shared" si="3"/>
        <v/>
      </c>
      <c r="V32" s="3"/>
      <c r="W32" s="3"/>
      <c r="X32" s="3" t="str">
        <f t="shared" si="4"/>
        <v/>
      </c>
      <c r="Y32" s="3" t="str">
        <f t="shared" si="4"/>
        <v/>
      </c>
      <c r="Z32" s="3"/>
      <c r="AA32" s="3"/>
      <c r="AB32" s="3" t="str">
        <f t="shared" si="5"/>
        <v/>
      </c>
      <c r="AC32" s="3" t="str">
        <f t="shared" si="5"/>
        <v/>
      </c>
      <c r="AD32" s="3"/>
      <c r="AE32" s="3"/>
      <c r="AF32" s="3" t="str">
        <f t="shared" si="6"/>
        <v/>
      </c>
      <c r="AG32" s="3" t="str">
        <f t="shared" si="6"/>
        <v/>
      </c>
      <c r="AH32" s="3"/>
    </row>
    <row r="33" spans="1:34" x14ac:dyDescent="0.35">
      <c r="A33" s="11" t="str">
        <v>Deb Urlirch</v>
      </c>
      <c r="B33" s="2"/>
      <c r="C33" s="13" t="str">
        <f>IFERROR(INDEX('Dekalb Loop Info'!$B$2:$Z$300,MATCH(I33,'Dekalb Loop Info'!$A$2:$A$300,0),MATCH($C$2,'Dekalb Loop Info'!$B$1:$Z$1,0)),"No Match")</f>
        <v>No Match</v>
      </c>
      <c r="D33" s="13" t="str">
        <f>IFERROR(INDEX('Dekalb Loop Info'!$B$2:$Z$300,MATCH(I33,'Dekalb Loop Info'!$A$2:$A$300,0),MATCH($D$2,'Dekalb Loop Info'!$B$1:$Z$1,0)),"No Port Info")</f>
        <v>No Port Info</v>
      </c>
      <c r="E33" s="13" t="str">
        <f t="shared" si="0"/>
        <v>No</v>
      </c>
      <c r="F33" s="13" t="str">
        <f t="shared" si="1"/>
        <v>No Match</v>
      </c>
      <c r="G33" s="13" t="str">
        <f>IFERROR(INDEX('Dekalb Loop Info'!$B$2:$Z$300,MATCH(I33,'Dekalb Loop Info'!$A$2:$A$300,0),MATCH($G$2,'Dekalb Loop Info'!$B$1:$Z$1,0)),"No Cust ID")</f>
        <v>No Cust ID</v>
      </c>
      <c r="H33" s="4"/>
      <c r="I33" s="3"/>
      <c r="J33" s="3"/>
      <c r="K33" s="14"/>
      <c r="L33" s="3"/>
      <c r="M33" s="3"/>
      <c r="N33" s="3"/>
      <c r="O33" s="3"/>
      <c r="P33" s="3" t="str">
        <f t="shared" si="2"/>
        <v/>
      </c>
      <c r="Q33" s="3" t="str">
        <f t="shared" si="2"/>
        <v/>
      </c>
      <c r="R33" s="3"/>
      <c r="S33" s="3"/>
      <c r="T33" s="3" t="str">
        <f t="shared" si="3"/>
        <v/>
      </c>
      <c r="U33" s="3" t="str">
        <f t="shared" si="3"/>
        <v/>
      </c>
      <c r="V33" s="3"/>
      <c r="W33" s="3"/>
      <c r="X33" s="3" t="str">
        <f t="shared" si="4"/>
        <v/>
      </c>
      <c r="Y33" s="3" t="str">
        <f t="shared" si="4"/>
        <v/>
      </c>
      <c r="Z33" s="3"/>
      <c r="AA33" s="3"/>
      <c r="AB33" s="3" t="str">
        <f t="shared" si="5"/>
        <v/>
      </c>
      <c r="AC33" s="3" t="str">
        <f t="shared" si="5"/>
        <v/>
      </c>
      <c r="AD33" s="3"/>
      <c r="AE33" s="3"/>
      <c r="AF33" s="3" t="str">
        <f t="shared" si="6"/>
        <v/>
      </c>
      <c r="AG33" s="3" t="str">
        <f t="shared" si="6"/>
        <v/>
      </c>
      <c r="AH33" s="3"/>
    </row>
    <row r="34" spans="1:34" x14ac:dyDescent="0.35">
      <c r="A34" s="11" t="str">
        <v>Jacobson and Snow</v>
      </c>
      <c r="B34" s="2"/>
      <c r="C34" s="13" t="str">
        <f>IFERROR(INDEX('Dekalb Loop Info'!$B$2:$Z$300,MATCH(I34,'Dekalb Loop Info'!$A$2:$A$300,0),MATCH($C$2,'Dekalb Loop Info'!$B$1:$Z$1,0)),"No Match")</f>
        <v>No Match</v>
      </c>
      <c r="D34" s="13" t="str">
        <f>IFERROR(INDEX('Dekalb Loop Info'!$B$2:$Z$300,MATCH(I34,'Dekalb Loop Info'!$A$2:$A$300,0),MATCH($D$2,'Dekalb Loop Info'!$B$1:$Z$1,0)),"No Port Info")</f>
        <v>No Port Info</v>
      </c>
      <c r="E34" s="13" t="str">
        <f t="shared" si="0"/>
        <v>No</v>
      </c>
      <c r="F34" s="13" t="str">
        <f t="shared" si="1"/>
        <v>No Match</v>
      </c>
      <c r="G34" s="13" t="str">
        <f>IFERROR(INDEX('Dekalb Loop Info'!$B$2:$Z$300,MATCH(I34,'Dekalb Loop Info'!$A$2:$A$300,0),MATCH($G$2,'Dekalb Loop Info'!$B$1:$Z$1,0)),"No Cust ID")</f>
        <v>No Cust ID</v>
      </c>
      <c r="H34" s="4"/>
      <c r="I34" s="3"/>
      <c r="J34" s="3"/>
      <c r="K34" s="14"/>
      <c r="L34" s="3"/>
      <c r="M34" s="3"/>
      <c r="N34" s="3"/>
      <c r="O34" s="3"/>
      <c r="P34" s="3" t="str">
        <f t="shared" si="2"/>
        <v/>
      </c>
      <c r="Q34" s="3" t="str">
        <f t="shared" si="2"/>
        <v/>
      </c>
      <c r="R34" s="3"/>
      <c r="S34" s="3"/>
      <c r="T34" s="3" t="str">
        <f t="shared" si="3"/>
        <v/>
      </c>
      <c r="U34" s="3" t="str">
        <f t="shared" si="3"/>
        <v/>
      </c>
      <c r="V34" s="3"/>
      <c r="W34" s="3"/>
      <c r="X34" s="3" t="str">
        <f t="shared" si="4"/>
        <v/>
      </c>
      <c r="Y34" s="3" t="str">
        <f t="shared" si="4"/>
        <v/>
      </c>
      <c r="Z34" s="3"/>
      <c r="AA34" s="3"/>
      <c r="AB34" s="3" t="str">
        <f t="shared" si="5"/>
        <v/>
      </c>
      <c r="AC34" s="3" t="str">
        <f t="shared" si="5"/>
        <v/>
      </c>
      <c r="AD34" s="3"/>
      <c r="AE34" s="3"/>
      <c r="AF34" s="3" t="str">
        <f t="shared" si="6"/>
        <v/>
      </c>
      <c r="AG34" s="3" t="str">
        <f t="shared" si="6"/>
        <v/>
      </c>
      <c r="AH34" s="3"/>
    </row>
    <row r="35" spans="1:34" x14ac:dyDescent="0.35">
      <c r="A35" s="11" t="str">
        <v>American Marketing</v>
      </c>
      <c r="B35" s="2"/>
      <c r="C35" s="13" t="str">
        <f>IFERROR(INDEX('Dekalb Loop Info'!$B$2:$Z$300,MATCH(I35,'Dekalb Loop Info'!$A$2:$A$300,0),MATCH($C$2,'Dekalb Loop Info'!$B$1:$Z$1,0)),"No Match")</f>
        <v>No Match</v>
      </c>
      <c r="D35" s="13" t="str">
        <f>IFERROR(INDEX('Dekalb Loop Info'!$B$2:$Z$300,MATCH(I35,'Dekalb Loop Info'!$A$2:$A$300,0),MATCH($D$2,'Dekalb Loop Info'!$B$1:$Z$1,0)),"No Port Info")</f>
        <v>No Port Info</v>
      </c>
      <c r="E35" s="13" t="str">
        <f t="shared" si="0"/>
        <v>No</v>
      </c>
      <c r="F35" s="13" t="str">
        <f t="shared" si="1"/>
        <v>No Match</v>
      </c>
      <c r="G35" s="13" t="str">
        <f>IFERROR(INDEX('Dekalb Loop Info'!$B$2:$Z$300,MATCH(I35,'Dekalb Loop Info'!$A$2:$A$300,0),MATCH($G$2,'Dekalb Loop Info'!$B$1:$Z$1,0)),"No Cust ID")</f>
        <v>No Cust ID</v>
      </c>
      <c r="H35" s="4"/>
      <c r="I35" s="3"/>
      <c r="J35" s="3"/>
      <c r="K35" s="14"/>
      <c r="L35" s="3"/>
      <c r="M35" s="3"/>
      <c r="N35" s="3"/>
      <c r="O35" s="3"/>
      <c r="P35" s="3" t="str">
        <f t="shared" si="2"/>
        <v/>
      </c>
      <c r="Q35" s="3" t="str">
        <f t="shared" si="2"/>
        <v/>
      </c>
      <c r="R35" s="3"/>
      <c r="S35" s="3"/>
      <c r="T35" s="3" t="str">
        <f t="shared" si="3"/>
        <v/>
      </c>
      <c r="U35" s="3" t="str">
        <f t="shared" si="3"/>
        <v/>
      </c>
      <c r="V35" s="3"/>
      <c r="W35" s="3"/>
      <c r="X35" s="3" t="str">
        <f t="shared" si="4"/>
        <v/>
      </c>
      <c r="Y35" s="3" t="str">
        <f t="shared" si="4"/>
        <v/>
      </c>
      <c r="Z35" s="3"/>
      <c r="AA35" s="3"/>
      <c r="AB35" s="3" t="str">
        <f t="shared" si="5"/>
        <v/>
      </c>
      <c r="AC35" s="3" t="str">
        <f t="shared" si="5"/>
        <v/>
      </c>
      <c r="AD35" s="3"/>
      <c r="AE35" s="3"/>
      <c r="AF35" s="3" t="str">
        <f t="shared" si="6"/>
        <v/>
      </c>
      <c r="AG35" s="3" t="str">
        <f t="shared" si="6"/>
        <v/>
      </c>
      <c r="AH35" s="3"/>
    </row>
    <row r="36" spans="1:34" x14ac:dyDescent="0.35">
      <c r="A36" s="11" t="str">
        <v>Spahiu Gaming</v>
      </c>
      <c r="B36" s="2"/>
      <c r="C36" s="13" t="str">
        <f>IFERROR(INDEX('Dekalb Loop Info'!$B$2:$Z$300,MATCH(I36,'Dekalb Loop Info'!$A$2:$A$300,0),MATCH($C$2,'Dekalb Loop Info'!$B$1:$Z$1,0)),"No Match")</f>
        <v>No Match</v>
      </c>
      <c r="D36" s="13" t="str">
        <f>IFERROR(INDEX('Dekalb Loop Info'!$B$2:$Z$300,MATCH(I36,'Dekalb Loop Info'!$A$2:$A$300,0),MATCH($D$2,'Dekalb Loop Info'!$B$1:$Z$1,0)),"No Port Info")</f>
        <v>No Port Info</v>
      </c>
      <c r="E36" s="13" t="str">
        <f t="shared" si="0"/>
        <v>No</v>
      </c>
      <c r="F36" s="13" t="str">
        <f t="shared" si="1"/>
        <v>No Match</v>
      </c>
      <c r="G36" s="13" t="str">
        <f>IFERROR(INDEX('Dekalb Loop Info'!$B$2:$Z$300,MATCH(I36,'Dekalb Loop Info'!$A$2:$A$300,0),MATCH($G$2,'Dekalb Loop Info'!$B$1:$Z$1,0)),"No Cust ID")</f>
        <v>No Cust ID</v>
      </c>
      <c r="H36" s="4"/>
      <c r="I36" s="3"/>
      <c r="J36" s="3"/>
      <c r="K36" s="14"/>
      <c r="L36" s="3"/>
      <c r="M36" s="3"/>
      <c r="N36" s="3"/>
      <c r="O36" s="3"/>
      <c r="P36" s="3" t="str">
        <f t="shared" si="2"/>
        <v/>
      </c>
      <c r="Q36" s="3" t="str">
        <f t="shared" si="2"/>
        <v/>
      </c>
      <c r="R36" s="3"/>
      <c r="S36" s="3"/>
      <c r="T36" s="3" t="str">
        <f t="shared" si="3"/>
        <v/>
      </c>
      <c r="U36" s="3" t="str">
        <f t="shared" si="3"/>
        <v/>
      </c>
      <c r="V36" s="3"/>
      <c r="W36" s="3"/>
      <c r="X36" s="3" t="str">
        <f t="shared" si="4"/>
        <v/>
      </c>
      <c r="Y36" s="3" t="str">
        <f t="shared" si="4"/>
        <v/>
      </c>
      <c r="Z36" s="3"/>
      <c r="AA36" s="3"/>
      <c r="AB36" s="3" t="str">
        <f t="shared" si="5"/>
        <v/>
      </c>
      <c r="AC36" s="3" t="str">
        <f t="shared" si="5"/>
        <v/>
      </c>
      <c r="AD36" s="3"/>
      <c r="AE36" s="3"/>
      <c r="AF36" s="3" t="str">
        <f t="shared" ref="AF36:AG99" si="7">IF($AE36&lt;&gt;"N/A",TRIM(MID(SUBSTITUTE($AE36,"/",REPT(" ",LEN($AE36))),(AF$2-1)*LEN($AE36)+1,LEN($AE36))),"")</f>
        <v/>
      </c>
      <c r="AG36" s="3" t="str">
        <f t="shared" si="7"/>
        <v/>
      </c>
      <c r="AH36" s="3"/>
    </row>
    <row r="37" spans="1:34" x14ac:dyDescent="0.35">
      <c r="A37" s="11" t="str">
        <v>Jon Miller</v>
      </c>
      <c r="B37" s="2"/>
      <c r="C37" s="13" t="str">
        <f>IFERROR(INDEX('Dekalb Loop Info'!$B$2:$Z$300,MATCH(I37,'Dekalb Loop Info'!$A$2:$A$300,0),MATCH($C$2,'Dekalb Loop Info'!$B$1:$Z$1,0)),"No Match")</f>
        <v>No Match</v>
      </c>
      <c r="D37" s="13" t="str">
        <f>IFERROR(INDEX('Dekalb Loop Info'!$B$2:$Z$300,MATCH(I37,'Dekalb Loop Info'!$A$2:$A$300,0),MATCH($D$2,'Dekalb Loop Info'!$B$1:$Z$1,0)),"No Port Info")</f>
        <v>No Port Info</v>
      </c>
      <c r="E37" s="13" t="str">
        <f t="shared" si="0"/>
        <v>No</v>
      </c>
      <c r="F37" s="13" t="str">
        <f t="shared" si="1"/>
        <v>No Match</v>
      </c>
      <c r="G37" s="13" t="str">
        <f>IFERROR(INDEX('Dekalb Loop Info'!$B$2:$Z$300,MATCH(I37,'Dekalb Loop Info'!$A$2:$A$300,0),MATCH($G$2,'Dekalb Loop Info'!$B$1:$Z$1,0)),"No Cust ID")</f>
        <v>No Cust ID</v>
      </c>
      <c r="H37" s="4"/>
      <c r="I37" s="3"/>
      <c r="J37" s="3"/>
      <c r="K37" s="14"/>
      <c r="L37" s="3"/>
      <c r="M37" s="3"/>
      <c r="N37" s="3"/>
      <c r="O37" s="3"/>
      <c r="P37" s="3" t="str">
        <f t="shared" si="2"/>
        <v/>
      </c>
      <c r="Q37" s="3" t="str">
        <f t="shared" si="2"/>
        <v/>
      </c>
      <c r="R37" s="3"/>
      <c r="S37" s="3"/>
      <c r="T37" s="3" t="str">
        <f t="shared" si="3"/>
        <v/>
      </c>
      <c r="U37" s="3" t="str">
        <f t="shared" si="3"/>
        <v/>
      </c>
      <c r="V37" s="3"/>
      <c r="W37" s="3"/>
      <c r="X37" s="3" t="str">
        <f t="shared" si="4"/>
        <v/>
      </c>
      <c r="Y37" s="3" t="str">
        <f t="shared" si="4"/>
        <v/>
      </c>
      <c r="Z37" s="3"/>
      <c r="AA37" s="3"/>
      <c r="AB37" s="3" t="str">
        <f t="shared" si="5"/>
        <v/>
      </c>
      <c r="AC37" s="3" t="str">
        <f t="shared" si="5"/>
        <v/>
      </c>
      <c r="AD37" s="3"/>
      <c r="AE37" s="3"/>
      <c r="AF37" s="3" t="str">
        <f t="shared" si="7"/>
        <v/>
      </c>
      <c r="AG37" s="3" t="str">
        <f t="shared" si="7"/>
        <v/>
      </c>
      <c r="AH37" s="3"/>
    </row>
    <row r="38" spans="1:34" x14ac:dyDescent="0.35">
      <c r="A38" s="11" t="str">
        <v>Dick's Body Shop</v>
      </c>
      <c r="B38" s="2"/>
      <c r="C38" s="13" t="str">
        <f>IFERROR(INDEX('Dekalb Loop Info'!$B$2:$Z$300,MATCH(I38,'Dekalb Loop Info'!$A$2:$A$300,0),MATCH($C$2,'Dekalb Loop Info'!$B$1:$Z$1,0)),"No Match")</f>
        <v>No Match</v>
      </c>
      <c r="D38" s="13" t="str">
        <f>IFERROR(INDEX('Dekalb Loop Info'!$B$2:$Z$300,MATCH(I38,'Dekalb Loop Info'!$A$2:$A$300,0),MATCH($D$2,'Dekalb Loop Info'!$B$1:$Z$1,0)),"No Port Info")</f>
        <v>No Port Info</v>
      </c>
      <c r="E38" s="13" t="str">
        <f t="shared" si="0"/>
        <v>No</v>
      </c>
      <c r="F38" s="13" t="str">
        <f t="shared" si="1"/>
        <v>No Match</v>
      </c>
      <c r="G38" s="13" t="str">
        <f>IFERROR(INDEX('Dekalb Loop Info'!$B$2:$Z$300,MATCH(I38,'Dekalb Loop Info'!$A$2:$A$300,0),MATCH($G$2,'Dekalb Loop Info'!$B$1:$Z$1,0)),"No Cust ID")</f>
        <v>No Cust ID</v>
      </c>
      <c r="H38" s="4"/>
      <c r="I38" s="3"/>
      <c r="J38" s="3"/>
      <c r="K38" s="14"/>
      <c r="L38" s="3"/>
      <c r="M38" s="3"/>
      <c r="N38" s="3"/>
      <c r="O38" s="3"/>
      <c r="P38" s="3" t="str">
        <f t="shared" si="2"/>
        <v/>
      </c>
      <c r="Q38" s="3" t="str">
        <f t="shared" si="2"/>
        <v/>
      </c>
      <c r="R38" s="3"/>
      <c r="S38" s="3"/>
      <c r="T38" s="3" t="str">
        <f t="shared" si="3"/>
        <v/>
      </c>
      <c r="U38" s="3" t="str">
        <f t="shared" si="3"/>
        <v/>
      </c>
      <c r="V38" s="3"/>
      <c r="W38" s="3"/>
      <c r="X38" s="3" t="str">
        <f t="shared" si="4"/>
        <v/>
      </c>
      <c r="Y38" s="3" t="str">
        <f t="shared" si="4"/>
        <v/>
      </c>
      <c r="Z38" s="3"/>
      <c r="AA38" s="3"/>
      <c r="AB38" s="3" t="str">
        <f t="shared" si="5"/>
        <v/>
      </c>
      <c r="AC38" s="3" t="str">
        <f t="shared" si="5"/>
        <v/>
      </c>
      <c r="AD38" s="3"/>
      <c r="AE38" s="3"/>
      <c r="AF38" s="3" t="str">
        <f t="shared" si="7"/>
        <v/>
      </c>
      <c r="AG38" s="3" t="str">
        <f t="shared" si="7"/>
        <v/>
      </c>
      <c r="AH38" s="3"/>
    </row>
    <row r="39" spans="1:34" x14ac:dyDescent="0.35">
      <c r="A39" s="11" t="str">
        <v>William Hammerman</v>
      </c>
      <c r="B39" s="2"/>
      <c r="C39" s="13" t="str">
        <f>IFERROR(INDEX('Dekalb Loop Info'!$B$2:$Z$300,MATCH(I39,'Dekalb Loop Info'!$A$2:$A$300,0),MATCH($C$2,'Dekalb Loop Info'!$B$1:$Z$1,0)),"No Match")</f>
        <v>No Match</v>
      </c>
      <c r="D39" s="13" t="str">
        <f>IFERROR(INDEX('Dekalb Loop Info'!$B$2:$Z$300,MATCH(I39,'Dekalb Loop Info'!$A$2:$A$300,0),MATCH($D$2,'Dekalb Loop Info'!$B$1:$Z$1,0)),"No Port Info")</f>
        <v>No Port Info</v>
      </c>
      <c r="E39" s="13" t="str">
        <f t="shared" si="0"/>
        <v>No</v>
      </c>
      <c r="F39" s="13" t="str">
        <f t="shared" si="1"/>
        <v>No Match</v>
      </c>
      <c r="G39" s="13" t="str">
        <f>IFERROR(INDEX('Dekalb Loop Info'!$B$2:$Z$300,MATCH(I39,'Dekalb Loop Info'!$A$2:$A$300,0),MATCH($G$2,'Dekalb Loop Info'!$B$1:$Z$1,0)),"No Cust ID")</f>
        <v>No Cust ID</v>
      </c>
      <c r="H39" s="4"/>
      <c r="I39" s="3"/>
      <c r="J39" s="3"/>
      <c r="K39" s="14"/>
      <c r="L39" s="3"/>
      <c r="M39" s="3"/>
      <c r="N39" s="3"/>
      <c r="O39" s="3"/>
      <c r="P39" s="3" t="str">
        <f t="shared" si="2"/>
        <v/>
      </c>
      <c r="Q39" s="3" t="str">
        <f t="shared" si="2"/>
        <v/>
      </c>
      <c r="R39" s="3"/>
      <c r="S39" s="3"/>
      <c r="T39" s="3" t="str">
        <f t="shared" si="3"/>
        <v/>
      </c>
      <c r="U39" s="3" t="str">
        <f t="shared" si="3"/>
        <v/>
      </c>
      <c r="V39" s="3"/>
      <c r="W39" s="3"/>
      <c r="X39" s="3" t="str">
        <f t="shared" si="4"/>
        <v/>
      </c>
      <c r="Y39" s="3" t="str">
        <f t="shared" si="4"/>
        <v/>
      </c>
      <c r="Z39" s="3"/>
      <c r="AA39" s="3"/>
      <c r="AB39" s="3" t="str">
        <f t="shared" si="5"/>
        <v/>
      </c>
      <c r="AC39" s="3" t="str">
        <f t="shared" si="5"/>
        <v/>
      </c>
      <c r="AD39" s="3"/>
      <c r="AE39" s="3"/>
      <c r="AF39" s="3" t="str">
        <f t="shared" si="7"/>
        <v/>
      </c>
      <c r="AG39" s="3" t="str">
        <f t="shared" si="7"/>
        <v/>
      </c>
      <c r="AH39" s="3"/>
    </row>
    <row r="40" spans="1:34" x14ac:dyDescent="0.35">
      <c r="A40" s="11" t="str">
        <v>Gomez Mufflers</v>
      </c>
      <c r="B40" s="2"/>
      <c r="C40" s="13" t="str">
        <f>IFERROR(INDEX('Dekalb Loop Info'!$B$2:$Z$300,MATCH(I40,'Dekalb Loop Info'!$A$2:$A$300,0),MATCH($C$2,'Dekalb Loop Info'!$B$1:$Z$1,0)),"No Match")</f>
        <v>No Match</v>
      </c>
      <c r="D40" s="13" t="str">
        <f>IFERROR(INDEX('Dekalb Loop Info'!$B$2:$Z$300,MATCH(I40,'Dekalb Loop Info'!$A$2:$A$300,0),MATCH($D$2,'Dekalb Loop Info'!$B$1:$Z$1,0)),"No Port Info")</f>
        <v>No Port Info</v>
      </c>
      <c r="E40" s="13" t="str">
        <f t="shared" si="0"/>
        <v>No</v>
      </c>
      <c r="F40" s="13" t="str">
        <f t="shared" si="1"/>
        <v>No Match</v>
      </c>
      <c r="G40" s="13" t="str">
        <f>IFERROR(INDEX('Dekalb Loop Info'!$B$2:$Z$300,MATCH(I40,'Dekalb Loop Info'!$A$2:$A$300,0),MATCH($G$2,'Dekalb Loop Info'!$B$1:$Z$1,0)),"No Cust ID")</f>
        <v>No Cust ID</v>
      </c>
      <c r="H40" s="4"/>
      <c r="I40" s="3"/>
      <c r="J40" s="3"/>
      <c r="K40" s="14"/>
      <c r="L40" s="3"/>
      <c r="M40" s="3"/>
      <c r="N40" s="3"/>
      <c r="O40" s="3"/>
      <c r="P40" s="3" t="str">
        <f t="shared" si="2"/>
        <v/>
      </c>
      <c r="Q40" s="3" t="str">
        <f t="shared" si="2"/>
        <v/>
      </c>
      <c r="R40" s="3"/>
      <c r="S40" s="3"/>
      <c r="T40" s="3" t="str">
        <f t="shared" si="3"/>
        <v/>
      </c>
      <c r="U40" s="3" t="str">
        <f t="shared" si="3"/>
        <v/>
      </c>
      <c r="V40" s="3"/>
      <c r="W40" s="3"/>
      <c r="X40" s="3" t="str">
        <f t="shared" si="4"/>
        <v/>
      </c>
      <c r="Y40" s="3" t="str">
        <f t="shared" si="4"/>
        <v/>
      </c>
      <c r="Z40" s="3"/>
      <c r="AA40" s="3"/>
      <c r="AB40" s="3" t="str">
        <f t="shared" si="5"/>
        <v/>
      </c>
      <c r="AC40" s="3" t="str">
        <f t="shared" si="5"/>
        <v/>
      </c>
      <c r="AD40" s="3"/>
      <c r="AE40" s="3"/>
      <c r="AF40" s="3" t="str">
        <f t="shared" si="7"/>
        <v/>
      </c>
      <c r="AG40" s="3" t="str">
        <f t="shared" si="7"/>
        <v/>
      </c>
      <c r="AH40" s="3"/>
    </row>
    <row r="41" spans="1:34" x14ac:dyDescent="0.35">
      <c r="A41" s="11" t="str">
        <v>Armor Techs (Office 1)</v>
      </c>
      <c r="B41" s="2"/>
      <c r="C41" s="13" t="str">
        <f>IFERROR(INDEX('Dekalb Loop Info'!$B$2:$Z$300,MATCH(I41,'Dekalb Loop Info'!$A$2:$A$300,0),MATCH($C$2,'Dekalb Loop Info'!$B$1:$Z$1,0)),"No Match")</f>
        <v>No Match</v>
      </c>
      <c r="D41" s="13" t="str">
        <f>IFERROR(INDEX('Dekalb Loop Info'!$B$2:$Z$300,MATCH(I41,'Dekalb Loop Info'!$A$2:$A$300,0),MATCH($D$2,'Dekalb Loop Info'!$B$1:$Z$1,0)),"No Port Info")</f>
        <v>No Port Info</v>
      </c>
      <c r="E41" s="13" t="str">
        <f t="shared" si="0"/>
        <v>No</v>
      </c>
      <c r="F41" s="13" t="str">
        <f t="shared" si="1"/>
        <v>No Match</v>
      </c>
      <c r="G41" s="13" t="str">
        <f>IFERROR(INDEX('Dekalb Loop Info'!$B$2:$Z$300,MATCH(I41,'Dekalb Loop Info'!$A$2:$A$300,0),MATCH($G$2,'Dekalb Loop Info'!$B$1:$Z$1,0)),"No Cust ID")</f>
        <v>No Cust ID</v>
      </c>
      <c r="H41" s="4"/>
      <c r="I41" s="3"/>
      <c r="J41" s="3"/>
      <c r="K41" s="14"/>
      <c r="L41" s="3"/>
      <c r="M41" s="3"/>
      <c r="N41" s="3"/>
      <c r="O41" s="3"/>
      <c r="P41" s="3" t="str">
        <f t="shared" si="2"/>
        <v/>
      </c>
      <c r="Q41" s="3" t="str">
        <f t="shared" si="2"/>
        <v/>
      </c>
      <c r="R41" s="3"/>
      <c r="S41" s="3"/>
      <c r="T41" s="3" t="str">
        <f t="shared" si="3"/>
        <v/>
      </c>
      <c r="U41" s="3" t="str">
        <f t="shared" si="3"/>
        <v/>
      </c>
      <c r="V41" s="3"/>
      <c r="W41" s="3"/>
      <c r="X41" s="3" t="str">
        <f t="shared" si="4"/>
        <v/>
      </c>
      <c r="Y41" s="3" t="str">
        <f t="shared" si="4"/>
        <v/>
      </c>
      <c r="Z41" s="3"/>
      <c r="AA41" s="3"/>
      <c r="AB41" s="3" t="str">
        <f t="shared" si="5"/>
        <v/>
      </c>
      <c r="AC41" s="3" t="str">
        <f t="shared" si="5"/>
        <v/>
      </c>
      <c r="AD41" s="3"/>
      <c r="AE41" s="3"/>
      <c r="AF41" s="3" t="str">
        <f t="shared" si="7"/>
        <v/>
      </c>
      <c r="AG41" s="3" t="str">
        <f t="shared" si="7"/>
        <v/>
      </c>
      <c r="AH41" s="3"/>
    </row>
    <row r="42" spans="1:34" x14ac:dyDescent="0.35">
      <c r="A42" s="11" t="str">
        <v>Armor Techs (Office 2)</v>
      </c>
      <c r="B42" s="2"/>
      <c r="C42" s="13" t="str">
        <f>IFERROR(INDEX('Dekalb Loop Info'!$B$2:$Z$300,MATCH(I42,'Dekalb Loop Info'!$A$2:$A$300,0),MATCH($C$2,'Dekalb Loop Info'!$B$1:$Z$1,0)),"No Match")</f>
        <v>No Match</v>
      </c>
      <c r="D42" s="13" t="str">
        <f>IFERROR(INDEX('Dekalb Loop Info'!$B$2:$Z$300,MATCH(I42,'Dekalb Loop Info'!$A$2:$A$300,0),MATCH($D$2,'Dekalb Loop Info'!$B$1:$Z$1,0)),"No Port Info")</f>
        <v>No Port Info</v>
      </c>
      <c r="E42" s="13" t="str">
        <f t="shared" si="0"/>
        <v>No</v>
      </c>
      <c r="F42" s="13" t="str">
        <f t="shared" si="1"/>
        <v>No Match</v>
      </c>
      <c r="G42" s="13" t="str">
        <f>IFERROR(INDEX('Dekalb Loop Info'!$B$2:$Z$300,MATCH(I42,'Dekalb Loop Info'!$A$2:$A$300,0),MATCH($G$2,'Dekalb Loop Info'!$B$1:$Z$1,0)),"No Cust ID")</f>
        <v>No Cust ID</v>
      </c>
      <c r="H42" s="4"/>
      <c r="I42" s="3"/>
      <c r="J42" s="3"/>
      <c r="K42" s="14"/>
      <c r="L42" s="3"/>
      <c r="M42" s="3"/>
      <c r="N42" s="3"/>
      <c r="O42" s="3"/>
      <c r="P42" s="3" t="str">
        <f t="shared" si="2"/>
        <v/>
      </c>
      <c r="Q42" s="3" t="str">
        <f t="shared" si="2"/>
        <v/>
      </c>
      <c r="R42" s="3"/>
      <c r="S42" s="3"/>
      <c r="T42" s="3" t="str">
        <f t="shared" si="3"/>
        <v/>
      </c>
      <c r="U42" s="3" t="str">
        <f t="shared" si="3"/>
        <v/>
      </c>
      <c r="V42" s="3"/>
      <c r="W42" s="3"/>
      <c r="X42" s="3" t="str">
        <f t="shared" si="4"/>
        <v/>
      </c>
      <c r="Y42" s="3" t="str">
        <f t="shared" si="4"/>
        <v/>
      </c>
      <c r="Z42" s="3"/>
      <c r="AA42" s="3"/>
      <c r="AB42" s="3" t="str">
        <f t="shared" si="5"/>
        <v/>
      </c>
      <c r="AC42" s="3" t="str">
        <f t="shared" si="5"/>
        <v/>
      </c>
      <c r="AD42" s="3"/>
      <c r="AE42" s="3"/>
      <c r="AF42" s="3" t="str">
        <f t="shared" si="7"/>
        <v/>
      </c>
      <c r="AG42" s="3" t="str">
        <f t="shared" si="7"/>
        <v/>
      </c>
      <c r="AH42" s="3"/>
    </row>
    <row r="43" spans="1:34" x14ac:dyDescent="0.35">
      <c r="A43" s="11" t="str">
        <v>St Mary's Church</v>
      </c>
      <c r="B43" s="2"/>
      <c r="C43" s="13" t="str">
        <f>IFERROR(INDEX('Dekalb Loop Info'!$B$2:$Z$300,MATCH(I43,'Dekalb Loop Info'!$A$2:$A$300,0),MATCH($C$2,'Dekalb Loop Info'!$B$1:$Z$1,0)),"No Match")</f>
        <v>No Match</v>
      </c>
      <c r="D43" s="13" t="str">
        <f>IFERROR(INDEX('Dekalb Loop Info'!$B$2:$Z$300,MATCH(I43,'Dekalb Loop Info'!$A$2:$A$300,0),MATCH($D$2,'Dekalb Loop Info'!$B$1:$Z$1,0)),"No Port Info")</f>
        <v>No Port Info</v>
      </c>
      <c r="E43" s="13" t="str">
        <f t="shared" si="0"/>
        <v>No</v>
      </c>
      <c r="F43" s="13" t="str">
        <f t="shared" si="1"/>
        <v>No Match</v>
      </c>
      <c r="G43" s="13" t="str">
        <f>IFERROR(INDEX('Dekalb Loop Info'!$B$2:$Z$300,MATCH(I43,'Dekalb Loop Info'!$A$2:$A$300,0),MATCH($G$2,'Dekalb Loop Info'!$B$1:$Z$1,0)),"No Cust ID")</f>
        <v>No Cust ID</v>
      </c>
      <c r="H43" s="4"/>
      <c r="I43" s="3"/>
      <c r="J43" s="3"/>
      <c r="K43" s="14"/>
      <c r="L43" s="3"/>
      <c r="M43" s="3"/>
      <c r="N43" s="3"/>
      <c r="O43" s="3"/>
      <c r="P43" s="3" t="str">
        <f t="shared" si="2"/>
        <v/>
      </c>
      <c r="Q43" s="3" t="str">
        <f t="shared" si="2"/>
        <v/>
      </c>
      <c r="R43" s="3"/>
      <c r="S43" s="3"/>
      <c r="T43" s="3" t="str">
        <f t="shared" si="3"/>
        <v/>
      </c>
      <c r="U43" s="3" t="str">
        <f t="shared" si="3"/>
        <v/>
      </c>
      <c r="V43" s="3"/>
      <c r="W43" s="3"/>
      <c r="X43" s="3" t="str">
        <f t="shared" si="4"/>
        <v/>
      </c>
      <c r="Y43" s="3" t="str">
        <f t="shared" si="4"/>
        <v/>
      </c>
      <c r="Z43" s="3"/>
      <c r="AA43" s="3"/>
      <c r="AB43" s="3" t="str">
        <f t="shared" si="5"/>
        <v/>
      </c>
      <c r="AC43" s="3" t="str">
        <f t="shared" si="5"/>
        <v/>
      </c>
      <c r="AD43" s="3"/>
      <c r="AE43" s="3"/>
      <c r="AF43" s="3" t="str">
        <f t="shared" si="7"/>
        <v/>
      </c>
      <c r="AG43" s="3" t="str">
        <f t="shared" si="7"/>
        <v/>
      </c>
      <c r="AH43" s="3"/>
    </row>
    <row r="44" spans="1:34" x14ac:dyDescent="0.35">
      <c r="A44" s="11" t="str">
        <v>Ralph Schroeder</v>
      </c>
      <c r="B44" s="2"/>
      <c r="C44" s="13" t="str">
        <f>IFERROR(INDEX('Dekalb Loop Info'!$B$2:$Z$300,MATCH(I44,'Dekalb Loop Info'!$A$2:$A$300,0),MATCH($C$2,'Dekalb Loop Info'!$B$1:$Z$1,0)),"No Match")</f>
        <v>No Match</v>
      </c>
      <c r="D44" s="13" t="str">
        <f>IFERROR(INDEX('Dekalb Loop Info'!$B$2:$Z$300,MATCH(I44,'Dekalb Loop Info'!$A$2:$A$300,0),MATCH($D$2,'Dekalb Loop Info'!$B$1:$Z$1,0)),"No Port Info")</f>
        <v>No Port Info</v>
      </c>
      <c r="E44" s="13" t="str">
        <f t="shared" si="0"/>
        <v>No</v>
      </c>
      <c r="F44" s="13" t="str">
        <f t="shared" si="1"/>
        <v>No Match</v>
      </c>
      <c r="G44" s="13" t="str">
        <f>IFERROR(INDEX('Dekalb Loop Info'!$B$2:$Z$300,MATCH(I44,'Dekalb Loop Info'!$A$2:$A$300,0),MATCH($G$2,'Dekalb Loop Info'!$B$1:$Z$1,0)),"No Cust ID")</f>
        <v>No Cust ID</v>
      </c>
      <c r="H44" s="4"/>
      <c r="I44" s="3"/>
      <c r="J44" s="3"/>
      <c r="K44" s="14"/>
      <c r="L44" s="3"/>
      <c r="M44" s="3"/>
      <c r="N44" s="3"/>
      <c r="O44" s="3"/>
      <c r="P44" s="3" t="str">
        <f t="shared" si="2"/>
        <v/>
      </c>
      <c r="Q44" s="3" t="str">
        <f t="shared" si="2"/>
        <v/>
      </c>
      <c r="R44" s="3"/>
      <c r="S44" s="3"/>
      <c r="T44" s="3" t="str">
        <f t="shared" si="3"/>
        <v/>
      </c>
      <c r="U44" s="3" t="str">
        <f t="shared" si="3"/>
        <v/>
      </c>
      <c r="V44" s="3"/>
      <c r="W44" s="3"/>
      <c r="X44" s="3" t="str">
        <f t="shared" si="4"/>
        <v/>
      </c>
      <c r="Y44" s="3" t="str">
        <f t="shared" si="4"/>
        <v/>
      </c>
      <c r="Z44" s="3"/>
      <c r="AA44" s="3"/>
      <c r="AB44" s="3" t="str">
        <f t="shared" si="5"/>
        <v/>
      </c>
      <c r="AC44" s="3" t="str">
        <f t="shared" si="5"/>
        <v/>
      </c>
      <c r="AD44" s="3"/>
      <c r="AE44" s="3"/>
      <c r="AF44" s="3" t="str">
        <f t="shared" si="7"/>
        <v/>
      </c>
      <c r="AG44" s="3" t="str">
        <f t="shared" si="7"/>
        <v/>
      </c>
      <c r="AH44" s="3"/>
    </row>
    <row r="45" spans="1:34" x14ac:dyDescent="0.35">
      <c r="A45" s="11" t="str">
        <v>sub matthew Smith</v>
      </c>
      <c r="B45" s="2"/>
      <c r="C45" s="13" t="str">
        <f>IFERROR(INDEX('Dekalb Loop Info'!$B$2:$Z$300,MATCH(I45,'Dekalb Loop Info'!$A$2:$A$300,0),MATCH($C$2,'Dekalb Loop Info'!$B$1:$Z$1,0)),"No Match")</f>
        <v>No Match</v>
      </c>
      <c r="D45" s="13" t="str">
        <f>IFERROR(INDEX('Dekalb Loop Info'!$B$2:$Z$300,MATCH(I45,'Dekalb Loop Info'!$A$2:$A$300,0),MATCH($D$2,'Dekalb Loop Info'!$B$1:$Z$1,0)),"No Port Info")</f>
        <v>No Port Info</v>
      </c>
      <c r="E45" s="13" t="str">
        <f t="shared" si="0"/>
        <v>No</v>
      </c>
      <c r="F45" s="13" t="str">
        <f t="shared" si="1"/>
        <v>No Match</v>
      </c>
      <c r="G45" s="13" t="str">
        <f>IFERROR(INDEX('Dekalb Loop Info'!$B$2:$Z$300,MATCH(I45,'Dekalb Loop Info'!$A$2:$A$300,0),MATCH($G$2,'Dekalb Loop Info'!$B$1:$Z$1,0)),"No Cust ID")</f>
        <v>No Cust ID</v>
      </c>
      <c r="H45" s="4"/>
      <c r="I45" s="3"/>
      <c r="J45" s="3"/>
      <c r="K45" s="14"/>
      <c r="L45" s="3"/>
      <c r="M45" s="3"/>
      <c r="N45" s="3"/>
      <c r="O45" s="3"/>
      <c r="P45" s="3" t="str">
        <f t="shared" si="2"/>
        <v/>
      </c>
      <c r="Q45" s="3" t="str">
        <f t="shared" si="2"/>
        <v/>
      </c>
      <c r="R45" s="3"/>
      <c r="S45" s="3"/>
      <c r="T45" s="3" t="str">
        <f t="shared" si="3"/>
        <v/>
      </c>
      <c r="U45" s="3" t="str">
        <f t="shared" si="3"/>
        <v/>
      </c>
      <c r="V45" s="3"/>
      <c r="W45" s="3"/>
      <c r="X45" s="3" t="str">
        <f t="shared" si="4"/>
        <v/>
      </c>
      <c r="Y45" s="3" t="str">
        <f t="shared" si="4"/>
        <v/>
      </c>
      <c r="Z45" s="3"/>
      <c r="AA45" s="3"/>
      <c r="AB45" s="3" t="str">
        <f t="shared" si="5"/>
        <v/>
      </c>
      <c r="AC45" s="3" t="str">
        <f t="shared" si="5"/>
        <v/>
      </c>
      <c r="AD45" s="3"/>
      <c r="AE45" s="3"/>
      <c r="AF45" s="3" t="str">
        <f t="shared" si="7"/>
        <v/>
      </c>
      <c r="AG45" s="3" t="str">
        <f t="shared" si="7"/>
        <v/>
      </c>
      <c r="AH45" s="3"/>
    </row>
    <row r="46" spans="1:34" x14ac:dyDescent="0.35">
      <c r="A46" s="11" t="str">
        <v xml:space="preserve">Dekalb Adventist </v>
      </c>
      <c r="B46" s="2"/>
      <c r="C46" s="13" t="str">
        <f>IFERROR(INDEX('Dekalb Loop Info'!$B$2:$Z$300,MATCH(I46,'Dekalb Loop Info'!$A$2:$A$300,0),MATCH($C$2,'Dekalb Loop Info'!$B$1:$Z$1,0)),"No Match")</f>
        <v>No Match</v>
      </c>
      <c r="D46" s="13" t="str">
        <f>IFERROR(INDEX('Dekalb Loop Info'!$B$2:$Z$300,MATCH(I46,'Dekalb Loop Info'!$A$2:$A$300,0),MATCH($D$2,'Dekalb Loop Info'!$B$1:$Z$1,0)),"No Port Info")</f>
        <v>No Port Info</v>
      </c>
      <c r="E46" s="13" t="str">
        <f t="shared" si="0"/>
        <v>No</v>
      </c>
      <c r="F46" s="13" t="str">
        <f t="shared" si="1"/>
        <v>No Match</v>
      </c>
      <c r="G46" s="13" t="str">
        <f>IFERROR(INDEX('Dekalb Loop Info'!$B$2:$Z$300,MATCH(I46,'Dekalb Loop Info'!$A$2:$A$300,0),MATCH($G$2,'Dekalb Loop Info'!$B$1:$Z$1,0)),"No Cust ID")</f>
        <v>No Cust ID</v>
      </c>
      <c r="H46" s="4"/>
      <c r="I46" s="3"/>
      <c r="J46" s="3"/>
      <c r="K46" s="14"/>
      <c r="L46" s="3"/>
      <c r="M46" s="3"/>
      <c r="N46" s="3"/>
      <c r="O46" s="3"/>
      <c r="P46" s="3" t="str">
        <f t="shared" si="2"/>
        <v/>
      </c>
      <c r="Q46" s="3" t="str">
        <f t="shared" si="2"/>
        <v/>
      </c>
      <c r="R46" s="3"/>
      <c r="S46" s="3"/>
      <c r="T46" s="3" t="str">
        <f t="shared" si="3"/>
        <v/>
      </c>
      <c r="U46" s="3" t="str">
        <f t="shared" si="3"/>
        <v/>
      </c>
      <c r="V46" s="3"/>
      <c r="W46" s="3"/>
      <c r="X46" s="3" t="str">
        <f t="shared" si="4"/>
        <v/>
      </c>
      <c r="Y46" s="3" t="str">
        <f t="shared" si="4"/>
        <v/>
      </c>
      <c r="Z46" s="3"/>
      <c r="AA46" s="3"/>
      <c r="AB46" s="3" t="str">
        <f t="shared" si="5"/>
        <v/>
      </c>
      <c r="AC46" s="3" t="str">
        <f t="shared" si="5"/>
        <v/>
      </c>
      <c r="AD46" s="3"/>
      <c r="AE46" s="3"/>
      <c r="AF46" s="3" t="str">
        <f t="shared" si="7"/>
        <v/>
      </c>
      <c r="AG46" s="3" t="str">
        <f t="shared" si="7"/>
        <v/>
      </c>
      <c r="AH46" s="3"/>
    </row>
    <row r="47" spans="1:34" x14ac:dyDescent="0.35">
      <c r="A47" s="11" t="str">
        <v>Tim Munz</v>
      </c>
      <c r="B47" s="2"/>
      <c r="C47" s="13" t="str">
        <f>IFERROR(INDEX('Dekalb Loop Info'!$B$2:$Z$300,MATCH(I47,'Dekalb Loop Info'!$A$2:$A$300,0),MATCH($C$2,'Dekalb Loop Info'!$B$1:$Z$1,0)),"No Match")</f>
        <v>No Match</v>
      </c>
      <c r="D47" s="13" t="str">
        <f>IFERROR(INDEX('Dekalb Loop Info'!$B$2:$Z$300,MATCH(I47,'Dekalb Loop Info'!$A$2:$A$300,0),MATCH($D$2,'Dekalb Loop Info'!$B$1:$Z$1,0)),"No Port Info")</f>
        <v>No Port Info</v>
      </c>
      <c r="E47" s="13" t="str">
        <f t="shared" si="0"/>
        <v>No</v>
      </c>
      <c r="F47" s="13" t="str">
        <f t="shared" si="1"/>
        <v>No Match</v>
      </c>
      <c r="G47" s="13" t="str">
        <f>IFERROR(INDEX('Dekalb Loop Info'!$B$2:$Z$300,MATCH(I47,'Dekalb Loop Info'!$A$2:$A$300,0),MATCH($G$2,'Dekalb Loop Info'!$B$1:$Z$1,0)),"No Cust ID")</f>
        <v>No Cust ID</v>
      </c>
      <c r="H47" s="4"/>
      <c r="I47" s="3"/>
      <c r="J47" s="3"/>
      <c r="K47" s="14"/>
      <c r="L47" s="3"/>
      <c r="M47" s="3"/>
      <c r="N47" s="3"/>
      <c r="O47" s="3"/>
      <c r="P47" s="3" t="str">
        <f t="shared" si="2"/>
        <v/>
      </c>
      <c r="Q47" s="3" t="str">
        <f t="shared" si="2"/>
        <v/>
      </c>
      <c r="R47" s="3"/>
      <c r="S47" s="3"/>
      <c r="T47" s="3" t="str">
        <f t="shared" si="3"/>
        <v/>
      </c>
      <c r="U47" s="3" t="str">
        <f t="shared" si="3"/>
        <v/>
      </c>
      <c r="V47" s="3"/>
      <c r="W47" s="3"/>
      <c r="X47" s="3" t="str">
        <f t="shared" si="4"/>
        <v/>
      </c>
      <c r="Y47" s="3" t="str">
        <f t="shared" si="4"/>
        <v/>
      </c>
      <c r="Z47" s="3"/>
      <c r="AA47" s="3"/>
      <c r="AB47" s="3" t="str">
        <f t="shared" si="5"/>
        <v/>
      </c>
      <c r="AC47" s="3" t="str">
        <f t="shared" si="5"/>
        <v/>
      </c>
      <c r="AD47" s="3"/>
      <c r="AE47" s="3"/>
      <c r="AF47" s="3" t="str">
        <f t="shared" si="7"/>
        <v/>
      </c>
      <c r="AG47" s="3" t="str">
        <f t="shared" si="7"/>
        <v/>
      </c>
      <c r="AH47" s="3"/>
    </row>
    <row r="48" spans="1:34" x14ac:dyDescent="0.35">
      <c r="A48" s="11" t="str">
        <v>James Long</v>
      </c>
      <c r="B48" s="2"/>
      <c r="C48" s="13" t="str">
        <f>IFERROR(INDEX('Dekalb Loop Info'!$B$2:$Z$300,MATCH(I48,'Dekalb Loop Info'!$A$2:$A$300,0),MATCH($C$2,'Dekalb Loop Info'!$B$1:$Z$1,0)),"No Match")</f>
        <v>No Match</v>
      </c>
      <c r="D48" s="13" t="str">
        <f>IFERROR(INDEX('Dekalb Loop Info'!$B$2:$Z$300,MATCH(I48,'Dekalb Loop Info'!$A$2:$A$300,0),MATCH($D$2,'Dekalb Loop Info'!$B$1:$Z$1,0)),"No Port Info")</f>
        <v>No Port Info</v>
      </c>
      <c r="E48" s="13" t="str">
        <f t="shared" si="0"/>
        <v>No</v>
      </c>
      <c r="F48" s="13" t="str">
        <f t="shared" si="1"/>
        <v>No Match</v>
      </c>
      <c r="G48" s="13" t="str">
        <f>IFERROR(INDEX('Dekalb Loop Info'!$B$2:$Z$300,MATCH(I48,'Dekalb Loop Info'!$A$2:$A$300,0),MATCH($G$2,'Dekalb Loop Info'!$B$1:$Z$1,0)),"No Cust ID")</f>
        <v>No Cust ID</v>
      </c>
      <c r="H48" s="4"/>
      <c r="I48" s="3"/>
      <c r="J48" s="3"/>
      <c r="K48" s="14"/>
      <c r="L48" s="3"/>
      <c r="M48" s="3"/>
      <c r="N48" s="3"/>
      <c r="O48" s="3"/>
      <c r="P48" s="3" t="str">
        <f t="shared" si="2"/>
        <v/>
      </c>
      <c r="Q48" s="3" t="str">
        <f t="shared" si="2"/>
        <v/>
      </c>
      <c r="R48" s="3"/>
      <c r="S48" s="3"/>
      <c r="T48" s="3" t="str">
        <f t="shared" si="3"/>
        <v/>
      </c>
      <c r="U48" s="3" t="str">
        <f t="shared" si="3"/>
        <v/>
      </c>
      <c r="V48" s="3"/>
      <c r="W48" s="3"/>
      <c r="X48" s="3" t="str">
        <f t="shared" si="4"/>
        <v/>
      </c>
      <c r="Y48" s="3" t="str">
        <f t="shared" si="4"/>
        <v/>
      </c>
      <c r="Z48" s="3"/>
      <c r="AA48" s="3"/>
      <c r="AB48" s="3" t="str">
        <f t="shared" si="5"/>
        <v/>
      </c>
      <c r="AC48" s="3" t="str">
        <f t="shared" si="5"/>
        <v/>
      </c>
      <c r="AD48" s="3"/>
      <c r="AE48" s="3"/>
      <c r="AF48" s="3" t="str">
        <f t="shared" si="7"/>
        <v/>
      </c>
      <c r="AG48" s="3" t="str">
        <f t="shared" si="7"/>
        <v/>
      </c>
      <c r="AH48" s="3"/>
    </row>
    <row r="49" spans="1:34" x14ac:dyDescent="0.35">
      <c r="A49" s="11" t="str">
        <v>Royal Travel</v>
      </c>
      <c r="B49" s="2"/>
      <c r="C49" s="13" t="str">
        <f>IFERROR(INDEX('Dekalb Loop Info'!$B$2:$Z$300,MATCH(I49,'Dekalb Loop Info'!$A$2:$A$300,0),MATCH($C$2,'Dekalb Loop Info'!$B$1:$Z$1,0)),"No Match")</f>
        <v>No Match</v>
      </c>
      <c r="D49" s="13" t="str">
        <f>IFERROR(INDEX('Dekalb Loop Info'!$B$2:$Z$300,MATCH(I49,'Dekalb Loop Info'!$A$2:$A$300,0),MATCH($D$2,'Dekalb Loop Info'!$B$1:$Z$1,0)),"No Port Info")</f>
        <v>No Port Info</v>
      </c>
      <c r="E49" s="13" t="str">
        <f t="shared" si="0"/>
        <v>No</v>
      </c>
      <c r="F49" s="13" t="str">
        <f t="shared" si="1"/>
        <v>No Match</v>
      </c>
      <c r="G49" s="13" t="str">
        <f>IFERROR(INDEX('Dekalb Loop Info'!$B$2:$Z$300,MATCH(I49,'Dekalb Loop Info'!$A$2:$A$300,0),MATCH($G$2,'Dekalb Loop Info'!$B$1:$Z$1,0)),"No Cust ID")</f>
        <v>No Cust ID</v>
      </c>
      <c r="H49" s="4"/>
      <c r="I49" s="3"/>
      <c r="J49" s="3"/>
      <c r="K49" s="14"/>
      <c r="L49" s="3"/>
      <c r="M49" s="3"/>
      <c r="N49" s="3"/>
      <c r="O49" s="3"/>
      <c r="P49" s="3" t="str">
        <f t="shared" si="2"/>
        <v/>
      </c>
      <c r="Q49" s="3" t="str">
        <f t="shared" si="2"/>
        <v/>
      </c>
      <c r="R49" s="3"/>
      <c r="S49" s="3"/>
      <c r="T49" s="3" t="str">
        <f t="shared" si="3"/>
        <v/>
      </c>
      <c r="U49" s="3" t="str">
        <f t="shared" si="3"/>
        <v/>
      </c>
      <c r="V49" s="3"/>
      <c r="W49" s="3"/>
      <c r="X49" s="3" t="str">
        <f t="shared" si="4"/>
        <v/>
      </c>
      <c r="Y49" s="3" t="str">
        <f t="shared" si="4"/>
        <v/>
      </c>
      <c r="Z49" s="3"/>
      <c r="AA49" s="3"/>
      <c r="AB49" s="3" t="str">
        <f t="shared" si="5"/>
        <v/>
      </c>
      <c r="AC49" s="3" t="str">
        <f t="shared" si="5"/>
        <v/>
      </c>
      <c r="AD49" s="3"/>
      <c r="AE49" s="3"/>
      <c r="AF49" s="3" t="str">
        <f t="shared" si="7"/>
        <v/>
      </c>
      <c r="AG49" s="3" t="str">
        <f t="shared" si="7"/>
        <v/>
      </c>
      <c r="AH49" s="3"/>
    </row>
    <row r="50" spans="1:34" x14ac:dyDescent="0.35">
      <c r="A50" s="11" t="str">
        <v>Dekalb Plating</v>
      </c>
      <c r="B50" s="2"/>
      <c r="C50" s="13" t="str">
        <f>IFERROR(INDEX('Dekalb Loop Info'!$B$2:$Z$300,MATCH(I50,'Dekalb Loop Info'!$A$2:$A$300,0),MATCH($C$2,'Dekalb Loop Info'!$B$1:$Z$1,0)),"No Match")</f>
        <v>No Match</v>
      </c>
      <c r="D50" s="13" t="str">
        <f>IFERROR(INDEX('Dekalb Loop Info'!$B$2:$Z$300,MATCH(I50,'Dekalb Loop Info'!$A$2:$A$300,0),MATCH($D$2,'Dekalb Loop Info'!$B$1:$Z$1,0)),"No Port Info")</f>
        <v>No Port Info</v>
      </c>
      <c r="E50" s="13" t="str">
        <f t="shared" si="0"/>
        <v>No</v>
      </c>
      <c r="F50" s="13" t="str">
        <f t="shared" si="1"/>
        <v>No Match</v>
      </c>
      <c r="G50" s="13" t="str">
        <f>IFERROR(INDEX('Dekalb Loop Info'!$B$2:$Z$300,MATCH(I50,'Dekalb Loop Info'!$A$2:$A$300,0),MATCH($G$2,'Dekalb Loop Info'!$B$1:$Z$1,0)),"No Cust ID")</f>
        <v>No Cust ID</v>
      </c>
      <c r="H50" s="4"/>
      <c r="I50" s="3"/>
      <c r="J50" s="3"/>
      <c r="K50" s="14"/>
      <c r="L50" s="3"/>
      <c r="M50" s="3"/>
      <c r="N50" s="3"/>
      <c r="O50" s="3"/>
      <c r="P50" s="3" t="str">
        <f t="shared" si="2"/>
        <v/>
      </c>
      <c r="Q50" s="3" t="str">
        <f t="shared" si="2"/>
        <v/>
      </c>
      <c r="R50" s="3"/>
      <c r="S50" s="3"/>
      <c r="T50" s="3" t="str">
        <f t="shared" si="3"/>
        <v/>
      </c>
      <c r="U50" s="3" t="str">
        <f t="shared" si="3"/>
        <v/>
      </c>
      <c r="V50" s="3"/>
      <c r="W50" s="3"/>
      <c r="X50" s="3" t="str">
        <f t="shared" si="4"/>
        <v/>
      </c>
      <c r="Y50" s="3" t="str">
        <f t="shared" si="4"/>
        <v/>
      </c>
      <c r="Z50" s="3"/>
      <c r="AA50" s="3"/>
      <c r="AB50" s="3" t="str">
        <f t="shared" si="5"/>
        <v/>
      </c>
      <c r="AC50" s="3" t="str">
        <f t="shared" si="5"/>
        <v/>
      </c>
      <c r="AD50" s="3"/>
      <c r="AE50" s="3"/>
      <c r="AF50" s="3" t="str">
        <f t="shared" si="7"/>
        <v/>
      </c>
      <c r="AG50" s="3" t="str">
        <f t="shared" si="7"/>
        <v/>
      </c>
      <c r="AH50" s="3"/>
    </row>
    <row r="51" spans="1:34" x14ac:dyDescent="0.35">
      <c r="A51" s="11" t="str">
        <v>st marys 425pots</v>
      </c>
      <c r="B51" s="2"/>
      <c r="C51" s="13" t="str">
        <f>IFERROR(INDEX('Dekalb Loop Info'!$B$2:$Z$300,MATCH(I51,'Dekalb Loop Info'!$A$2:$A$300,0),MATCH($C$2,'Dekalb Loop Info'!$B$1:$Z$1,0)),"No Match")</f>
        <v>No Match</v>
      </c>
      <c r="D51" s="13" t="str">
        <f>IFERROR(INDEX('Dekalb Loop Info'!$B$2:$Z$300,MATCH(I51,'Dekalb Loop Info'!$A$2:$A$300,0),MATCH($D$2,'Dekalb Loop Info'!$B$1:$Z$1,0)),"No Port Info")</f>
        <v>No Port Info</v>
      </c>
      <c r="E51" s="13" t="str">
        <f t="shared" si="0"/>
        <v>No</v>
      </c>
      <c r="F51" s="13" t="str">
        <f t="shared" si="1"/>
        <v>No Match</v>
      </c>
      <c r="G51" s="13" t="str">
        <f>IFERROR(INDEX('Dekalb Loop Info'!$B$2:$Z$300,MATCH(I51,'Dekalb Loop Info'!$A$2:$A$300,0),MATCH($G$2,'Dekalb Loop Info'!$B$1:$Z$1,0)),"No Cust ID")</f>
        <v>No Cust ID</v>
      </c>
      <c r="H51" s="4"/>
      <c r="I51" s="3"/>
      <c r="J51" s="3"/>
      <c r="K51" s="14"/>
      <c r="L51" s="3"/>
      <c r="M51" s="3"/>
      <c r="N51" s="3"/>
      <c r="O51" s="3"/>
      <c r="P51" s="3" t="str">
        <f t="shared" si="2"/>
        <v/>
      </c>
      <c r="Q51" s="3" t="str">
        <f t="shared" si="2"/>
        <v/>
      </c>
      <c r="R51" s="3"/>
      <c r="S51" s="3"/>
      <c r="T51" s="3" t="str">
        <f t="shared" si="3"/>
        <v/>
      </c>
      <c r="U51" s="3" t="str">
        <f t="shared" si="3"/>
        <v/>
      </c>
      <c r="V51" s="3"/>
      <c r="W51" s="3"/>
      <c r="X51" s="3" t="str">
        <f t="shared" si="4"/>
        <v/>
      </c>
      <c r="Y51" s="3" t="str">
        <f t="shared" si="4"/>
        <v/>
      </c>
      <c r="Z51" s="3"/>
      <c r="AA51" s="3"/>
      <c r="AB51" s="3" t="str">
        <f t="shared" si="5"/>
        <v/>
      </c>
      <c r="AC51" s="3" t="str">
        <f t="shared" si="5"/>
        <v/>
      </c>
      <c r="AD51" s="3"/>
      <c r="AE51" s="3"/>
      <c r="AF51" s="3" t="str">
        <f t="shared" si="7"/>
        <v/>
      </c>
      <c r="AG51" s="3" t="str">
        <f t="shared" si="7"/>
        <v/>
      </c>
      <c r="AH51" s="3"/>
    </row>
    <row r="52" spans="1:34" x14ac:dyDescent="0.35">
      <c r="A52" s="11" t="str">
        <v xml:space="preserve"> St Mary's</v>
      </c>
      <c r="B52" s="2"/>
      <c r="C52" s="13" t="str">
        <f>IFERROR(INDEX('Dekalb Loop Info'!$B$2:$Z$300,MATCH(I52,'Dekalb Loop Info'!$A$2:$A$300,0),MATCH($C$2,'Dekalb Loop Info'!$B$1:$Z$1,0)),"No Match")</f>
        <v>No Match</v>
      </c>
      <c r="D52" s="13" t="str">
        <f>IFERROR(INDEX('Dekalb Loop Info'!$B$2:$Z$300,MATCH(I52,'Dekalb Loop Info'!$A$2:$A$300,0),MATCH($D$2,'Dekalb Loop Info'!$B$1:$Z$1,0)),"No Port Info")</f>
        <v>No Port Info</v>
      </c>
      <c r="E52" s="13" t="str">
        <f t="shared" si="0"/>
        <v>No</v>
      </c>
      <c r="F52" s="13" t="str">
        <f t="shared" si="1"/>
        <v>No Match</v>
      </c>
      <c r="G52" s="13" t="str">
        <f>IFERROR(INDEX('Dekalb Loop Info'!$B$2:$Z$300,MATCH(I52,'Dekalb Loop Info'!$A$2:$A$300,0),MATCH($G$2,'Dekalb Loop Info'!$B$1:$Z$1,0)),"No Cust ID")</f>
        <v>No Cust ID</v>
      </c>
      <c r="H52" s="4"/>
      <c r="I52" s="3"/>
      <c r="J52" s="3"/>
      <c r="K52" s="14"/>
      <c r="L52" s="3"/>
      <c r="M52" s="3"/>
      <c r="N52" s="3"/>
      <c r="O52" s="3"/>
      <c r="P52" s="3" t="str">
        <f t="shared" si="2"/>
        <v/>
      </c>
      <c r="Q52" s="3" t="str">
        <f t="shared" si="2"/>
        <v/>
      </c>
      <c r="R52" s="3"/>
      <c r="S52" s="3"/>
      <c r="T52" s="3" t="str">
        <f t="shared" si="3"/>
        <v/>
      </c>
      <c r="U52" s="3" t="str">
        <f t="shared" si="3"/>
        <v/>
      </c>
      <c r="V52" s="3"/>
      <c r="W52" s="3"/>
      <c r="X52" s="3" t="str">
        <f t="shared" si="4"/>
        <v/>
      </c>
      <c r="Y52" s="3" t="str">
        <f t="shared" si="4"/>
        <v/>
      </c>
      <c r="Z52" s="3"/>
      <c r="AA52" s="3"/>
      <c r="AB52" s="3" t="str">
        <f t="shared" si="5"/>
        <v/>
      </c>
      <c r="AC52" s="3" t="str">
        <f t="shared" si="5"/>
        <v/>
      </c>
      <c r="AD52" s="3"/>
      <c r="AE52" s="3"/>
      <c r="AF52" s="3" t="str">
        <f t="shared" si="7"/>
        <v/>
      </c>
      <c r="AG52" s="3" t="str">
        <f t="shared" si="7"/>
        <v/>
      </c>
      <c r="AH52" s="3"/>
    </row>
    <row r="53" spans="1:34" x14ac:dyDescent="0.35">
      <c r="A53" s="11" t="str">
        <v xml:space="preserve"> St Marys Rectory</v>
      </c>
      <c r="B53" s="2"/>
      <c r="C53" s="13" t="str">
        <f>IFERROR(INDEX('Dekalb Loop Info'!$B$2:$Z$300,MATCH(I53,'Dekalb Loop Info'!$A$2:$A$300,0),MATCH($C$2,'Dekalb Loop Info'!$B$1:$Z$1,0)),"No Match")</f>
        <v>No Match</v>
      </c>
      <c r="D53" s="13" t="str">
        <f>IFERROR(INDEX('Dekalb Loop Info'!$B$2:$Z$300,MATCH(I53,'Dekalb Loop Info'!$A$2:$A$300,0),MATCH($D$2,'Dekalb Loop Info'!$B$1:$Z$1,0)),"No Port Info")</f>
        <v>No Port Info</v>
      </c>
      <c r="E53" s="13" t="str">
        <f t="shared" si="0"/>
        <v>No</v>
      </c>
      <c r="F53" s="13" t="str">
        <f t="shared" si="1"/>
        <v>No Match</v>
      </c>
      <c r="G53" s="13" t="str">
        <f>IFERROR(INDEX('Dekalb Loop Info'!$B$2:$Z$300,MATCH(I53,'Dekalb Loop Info'!$A$2:$A$300,0),MATCH($G$2,'Dekalb Loop Info'!$B$1:$Z$1,0)),"No Cust ID")</f>
        <v>No Cust ID</v>
      </c>
      <c r="H53" s="4"/>
      <c r="I53" s="3"/>
      <c r="J53" s="3"/>
      <c r="K53" s="14"/>
      <c r="L53" s="3"/>
      <c r="M53" s="3"/>
      <c r="N53" s="3"/>
      <c r="O53" s="3"/>
      <c r="P53" s="3" t="str">
        <f t="shared" si="2"/>
        <v/>
      </c>
      <c r="Q53" s="3" t="str">
        <f t="shared" si="2"/>
        <v/>
      </c>
      <c r="R53" s="3"/>
      <c r="S53" s="3"/>
      <c r="T53" s="3" t="str">
        <f t="shared" si="3"/>
        <v/>
      </c>
      <c r="U53" s="3" t="str">
        <f t="shared" si="3"/>
        <v/>
      </c>
      <c r="V53" s="3"/>
      <c r="W53" s="3"/>
      <c r="X53" s="3" t="str">
        <f t="shared" si="4"/>
        <v/>
      </c>
      <c r="Y53" s="3" t="str">
        <f t="shared" si="4"/>
        <v/>
      </c>
      <c r="Z53" s="3"/>
      <c r="AA53" s="3"/>
      <c r="AB53" s="3" t="str">
        <f t="shared" si="5"/>
        <v/>
      </c>
      <c r="AC53" s="3" t="str">
        <f t="shared" si="5"/>
        <v/>
      </c>
      <c r="AD53" s="3"/>
      <c r="AE53" s="3"/>
      <c r="AF53" s="3" t="str">
        <f t="shared" si="7"/>
        <v/>
      </c>
      <c r="AG53" s="3" t="str">
        <f t="shared" si="7"/>
        <v/>
      </c>
      <c r="AH53" s="3"/>
    </row>
    <row r="54" spans="1:34" x14ac:dyDescent="0.35">
      <c r="A54" s="11" t="str">
        <v>St Mary</v>
      </c>
      <c r="B54" s="2"/>
      <c r="C54" s="13" t="str">
        <f>IFERROR(INDEX('Dekalb Loop Info'!$B$2:$Z$300,MATCH(I54,'Dekalb Loop Info'!$A$2:$A$300,0),MATCH($C$2,'Dekalb Loop Info'!$B$1:$Z$1,0)),"No Match")</f>
        <v>No Match</v>
      </c>
      <c r="D54" s="13" t="str">
        <f>IFERROR(INDEX('Dekalb Loop Info'!$B$2:$Z$300,MATCH(I54,'Dekalb Loop Info'!$A$2:$A$300,0),MATCH($D$2,'Dekalb Loop Info'!$B$1:$Z$1,0)),"No Port Info")</f>
        <v>No Port Info</v>
      </c>
      <c r="E54" s="13" t="str">
        <f t="shared" si="0"/>
        <v>No</v>
      </c>
      <c r="F54" s="13" t="str">
        <f t="shared" si="1"/>
        <v>No Match</v>
      </c>
      <c r="G54" s="13" t="str">
        <f>IFERROR(INDEX('Dekalb Loop Info'!$B$2:$Z$300,MATCH(I54,'Dekalb Loop Info'!$A$2:$A$300,0),MATCH($G$2,'Dekalb Loop Info'!$B$1:$Z$1,0)),"No Cust ID")</f>
        <v>No Cust ID</v>
      </c>
      <c r="H54" s="4"/>
      <c r="I54" s="3"/>
      <c r="J54" s="3"/>
      <c r="K54" s="14"/>
      <c r="L54" s="3"/>
      <c r="M54" s="3"/>
      <c r="N54" s="3"/>
      <c r="O54" s="3"/>
      <c r="P54" s="3" t="str">
        <f t="shared" si="2"/>
        <v/>
      </c>
      <c r="Q54" s="3" t="str">
        <f t="shared" si="2"/>
        <v/>
      </c>
      <c r="R54" s="3"/>
      <c r="S54" s="3"/>
      <c r="T54" s="3" t="str">
        <f t="shared" si="3"/>
        <v/>
      </c>
      <c r="U54" s="3" t="str">
        <f t="shared" si="3"/>
        <v/>
      </c>
      <c r="V54" s="3"/>
      <c r="W54" s="3"/>
      <c r="X54" s="3" t="str">
        <f t="shared" si="4"/>
        <v/>
      </c>
      <c r="Y54" s="3" t="str">
        <f t="shared" si="4"/>
        <v/>
      </c>
      <c r="Z54" s="3"/>
      <c r="AA54" s="3"/>
      <c r="AB54" s="3" t="str">
        <f t="shared" si="5"/>
        <v/>
      </c>
      <c r="AC54" s="3" t="str">
        <f t="shared" si="5"/>
        <v/>
      </c>
      <c r="AD54" s="3"/>
      <c r="AE54" s="3"/>
      <c r="AF54" s="3" t="str">
        <f t="shared" si="7"/>
        <v/>
      </c>
      <c r="AG54" s="3" t="str">
        <f t="shared" si="7"/>
        <v/>
      </c>
      <c r="AH54" s="3"/>
    </row>
    <row r="55" spans="1:34" x14ac:dyDescent="0.35">
      <c r="A55" s="11" t="str">
        <v>Unitarian Fellowship</v>
      </c>
      <c r="B55" s="2"/>
      <c r="C55" s="13" t="str">
        <f>IFERROR(INDEX('Dekalb Loop Info'!$B$2:$Z$300,MATCH(I55,'Dekalb Loop Info'!$A$2:$A$300,0),MATCH($C$2,'Dekalb Loop Info'!$B$1:$Z$1,0)),"No Match")</f>
        <v>No Match</v>
      </c>
      <c r="D55" s="13" t="str">
        <f>IFERROR(INDEX('Dekalb Loop Info'!$B$2:$Z$300,MATCH(I55,'Dekalb Loop Info'!$A$2:$A$300,0),MATCH($D$2,'Dekalb Loop Info'!$B$1:$Z$1,0)),"No Port Info")</f>
        <v>No Port Info</v>
      </c>
      <c r="E55" s="13" t="str">
        <f t="shared" si="0"/>
        <v>No</v>
      </c>
      <c r="F55" s="13" t="str">
        <f t="shared" si="1"/>
        <v>No Match</v>
      </c>
      <c r="G55" s="13" t="str">
        <f>IFERROR(INDEX('Dekalb Loop Info'!$B$2:$Z$300,MATCH(I55,'Dekalb Loop Info'!$A$2:$A$300,0),MATCH($G$2,'Dekalb Loop Info'!$B$1:$Z$1,0)),"No Cust ID")</f>
        <v>No Cust ID</v>
      </c>
      <c r="H55" s="4"/>
      <c r="I55" s="3"/>
      <c r="J55" s="3"/>
      <c r="K55" s="14"/>
      <c r="L55" s="3"/>
      <c r="M55" s="3"/>
      <c r="N55" s="3"/>
      <c r="O55" s="3"/>
      <c r="P55" s="3" t="str">
        <f t="shared" si="2"/>
        <v/>
      </c>
      <c r="Q55" s="3" t="str">
        <f t="shared" si="2"/>
        <v/>
      </c>
      <c r="R55" s="3"/>
      <c r="S55" s="3"/>
      <c r="T55" s="3" t="str">
        <f t="shared" si="3"/>
        <v/>
      </c>
      <c r="U55" s="3" t="str">
        <f t="shared" si="3"/>
        <v/>
      </c>
      <c r="V55" s="3"/>
      <c r="W55" s="3"/>
      <c r="X55" s="3" t="str">
        <f t="shared" si="4"/>
        <v/>
      </c>
      <c r="Y55" s="3" t="str">
        <f t="shared" si="4"/>
        <v/>
      </c>
      <c r="Z55" s="3"/>
      <c r="AA55" s="3"/>
      <c r="AB55" s="3" t="str">
        <f t="shared" si="5"/>
        <v/>
      </c>
      <c r="AC55" s="3" t="str">
        <f t="shared" si="5"/>
        <v/>
      </c>
      <c r="AD55" s="3"/>
      <c r="AE55" s="3"/>
      <c r="AF55" s="3" t="str">
        <f t="shared" si="7"/>
        <v/>
      </c>
      <c r="AG55" s="3" t="str">
        <f t="shared" si="7"/>
        <v/>
      </c>
      <c r="AH55" s="3"/>
    </row>
    <row r="56" spans="1:34" x14ac:dyDescent="0.35">
      <c r="A56" s="11" t="str">
        <v>Conexion Communidad</v>
      </c>
      <c r="B56" s="2"/>
      <c r="C56" s="13" t="str">
        <f>IFERROR(INDEX('Dekalb Loop Info'!$B$2:$Z$300,MATCH(I56,'Dekalb Loop Info'!$A$2:$A$300,0),MATCH($C$2,'Dekalb Loop Info'!$B$1:$Z$1,0)),"No Match")</f>
        <v>No Match</v>
      </c>
      <c r="D56" s="13" t="str">
        <f>IFERROR(INDEX('Dekalb Loop Info'!$B$2:$Z$300,MATCH(I56,'Dekalb Loop Info'!$A$2:$A$300,0),MATCH($D$2,'Dekalb Loop Info'!$B$1:$Z$1,0)),"No Port Info")</f>
        <v>No Port Info</v>
      </c>
      <c r="E56" s="13" t="str">
        <f t="shared" si="0"/>
        <v>No</v>
      </c>
      <c r="F56" s="13" t="str">
        <f t="shared" si="1"/>
        <v>No Match</v>
      </c>
      <c r="G56" s="13" t="str">
        <f>IFERROR(INDEX('Dekalb Loop Info'!$B$2:$Z$300,MATCH(I56,'Dekalb Loop Info'!$A$2:$A$300,0),MATCH($G$2,'Dekalb Loop Info'!$B$1:$Z$1,0)),"No Cust ID")</f>
        <v>No Cust ID</v>
      </c>
      <c r="H56" s="4"/>
      <c r="I56" s="3"/>
      <c r="J56" s="3"/>
      <c r="K56" s="14"/>
      <c r="L56" s="3"/>
      <c r="M56" s="3"/>
      <c r="N56" s="3"/>
      <c r="O56" s="3"/>
      <c r="P56" s="3" t="str">
        <f t="shared" si="2"/>
        <v/>
      </c>
      <c r="Q56" s="3" t="str">
        <f t="shared" si="2"/>
        <v/>
      </c>
      <c r="R56" s="3"/>
      <c r="S56" s="3"/>
      <c r="T56" s="3" t="str">
        <f t="shared" si="3"/>
        <v/>
      </c>
      <c r="U56" s="3" t="str">
        <f t="shared" si="3"/>
        <v/>
      </c>
      <c r="V56" s="3"/>
      <c r="W56" s="3"/>
      <c r="X56" s="3" t="str">
        <f t="shared" si="4"/>
        <v/>
      </c>
      <c r="Y56" s="3" t="str">
        <f t="shared" si="4"/>
        <v/>
      </c>
      <c r="Z56" s="3"/>
      <c r="AA56" s="3"/>
      <c r="AB56" s="3" t="str">
        <f t="shared" si="5"/>
        <v/>
      </c>
      <c r="AC56" s="3" t="str">
        <f t="shared" si="5"/>
        <v/>
      </c>
      <c r="AD56" s="3"/>
      <c r="AE56" s="3"/>
      <c r="AF56" s="3" t="str">
        <f t="shared" si="7"/>
        <v/>
      </c>
      <c r="AG56" s="3" t="str">
        <f t="shared" si="7"/>
        <v/>
      </c>
      <c r="AH56" s="3"/>
    </row>
    <row r="57" spans="1:34" x14ac:dyDescent="0.35">
      <c r="A57" s="11" t="str">
        <v>Barbara Groves</v>
      </c>
      <c r="B57" s="2"/>
      <c r="C57" s="13" t="str">
        <f>IFERROR(INDEX('Dekalb Loop Info'!$B$2:$Z$300,MATCH(I57,'Dekalb Loop Info'!$A$2:$A$300,0),MATCH($C$2,'Dekalb Loop Info'!$B$1:$Z$1,0)),"No Match")</f>
        <v>No Match</v>
      </c>
      <c r="D57" s="13" t="str">
        <f>IFERROR(INDEX('Dekalb Loop Info'!$B$2:$Z$300,MATCH(I57,'Dekalb Loop Info'!$A$2:$A$300,0),MATCH($D$2,'Dekalb Loop Info'!$B$1:$Z$1,0)),"No Port Info")</f>
        <v>No Port Info</v>
      </c>
      <c r="E57" s="13" t="str">
        <f t="shared" si="0"/>
        <v>No</v>
      </c>
      <c r="F57" s="13" t="str">
        <f t="shared" si="1"/>
        <v>No Match</v>
      </c>
      <c r="G57" s="13" t="str">
        <f>IFERROR(INDEX('Dekalb Loop Info'!$B$2:$Z$300,MATCH(I57,'Dekalb Loop Info'!$A$2:$A$300,0),MATCH($G$2,'Dekalb Loop Info'!$B$1:$Z$1,0)),"No Cust ID")</f>
        <v>No Cust ID</v>
      </c>
      <c r="H57" s="4"/>
      <c r="I57" s="3"/>
      <c r="J57" s="3"/>
      <c r="K57" s="14"/>
      <c r="L57" s="3"/>
      <c r="M57" s="3"/>
      <c r="N57" s="3"/>
      <c r="O57" s="3"/>
      <c r="P57" s="3" t="str">
        <f t="shared" si="2"/>
        <v/>
      </c>
      <c r="Q57" s="3" t="str">
        <f t="shared" si="2"/>
        <v/>
      </c>
      <c r="R57" s="3"/>
      <c r="S57" s="3"/>
      <c r="T57" s="3" t="str">
        <f t="shared" si="3"/>
        <v/>
      </c>
      <c r="U57" s="3" t="str">
        <f t="shared" si="3"/>
        <v/>
      </c>
      <c r="V57" s="3"/>
      <c r="W57" s="3"/>
      <c r="X57" s="3" t="str">
        <f t="shared" si="4"/>
        <v/>
      </c>
      <c r="Y57" s="3" t="str">
        <f t="shared" si="4"/>
        <v/>
      </c>
      <c r="Z57" s="3"/>
      <c r="AA57" s="3"/>
      <c r="AB57" s="3" t="str">
        <f t="shared" si="5"/>
        <v/>
      </c>
      <c r="AC57" s="3" t="str">
        <f t="shared" si="5"/>
        <v/>
      </c>
      <c r="AD57" s="3"/>
      <c r="AE57" s="3"/>
      <c r="AF57" s="3" t="str">
        <f t="shared" si="7"/>
        <v/>
      </c>
      <c r="AG57" s="3" t="str">
        <f t="shared" si="7"/>
        <v/>
      </c>
      <c r="AH57" s="3"/>
    </row>
    <row r="58" spans="1:34" x14ac:dyDescent="0.35">
      <c r="A58" s="11" t="str">
        <v>Miguel Zuniga</v>
      </c>
      <c r="B58" s="2"/>
      <c r="C58" s="13" t="str">
        <f>IFERROR(INDEX('Dekalb Loop Info'!$B$2:$Z$300,MATCH(I58,'Dekalb Loop Info'!$A$2:$A$300,0),MATCH($C$2,'Dekalb Loop Info'!$B$1:$Z$1,0)),"No Match")</f>
        <v>No Match</v>
      </c>
      <c r="D58" s="13" t="str">
        <f>IFERROR(INDEX('Dekalb Loop Info'!$B$2:$Z$300,MATCH(I58,'Dekalb Loop Info'!$A$2:$A$300,0),MATCH($D$2,'Dekalb Loop Info'!$B$1:$Z$1,0)),"No Port Info")</f>
        <v>No Port Info</v>
      </c>
      <c r="E58" s="13" t="str">
        <f t="shared" si="0"/>
        <v>No</v>
      </c>
      <c r="F58" s="13" t="str">
        <f t="shared" si="1"/>
        <v>No Match</v>
      </c>
      <c r="G58" s="13" t="str">
        <f>IFERROR(INDEX('Dekalb Loop Info'!$B$2:$Z$300,MATCH(I58,'Dekalb Loop Info'!$A$2:$A$300,0),MATCH($G$2,'Dekalb Loop Info'!$B$1:$Z$1,0)),"No Cust ID")</f>
        <v>No Cust ID</v>
      </c>
      <c r="H58" s="4"/>
      <c r="I58" s="3"/>
      <c r="J58" s="3"/>
      <c r="K58" s="14"/>
      <c r="L58" s="3"/>
      <c r="M58" s="3"/>
      <c r="N58" s="3"/>
      <c r="O58" s="3"/>
      <c r="P58" s="3" t="str">
        <f t="shared" si="2"/>
        <v/>
      </c>
      <c r="Q58" s="3" t="str">
        <f t="shared" si="2"/>
        <v/>
      </c>
      <c r="R58" s="3"/>
      <c r="S58" s="3"/>
      <c r="T58" s="3" t="str">
        <f t="shared" si="3"/>
        <v/>
      </c>
      <c r="U58" s="3" t="str">
        <f t="shared" si="3"/>
        <v/>
      </c>
      <c r="V58" s="3"/>
      <c r="W58" s="3"/>
      <c r="X58" s="3" t="str">
        <f t="shared" si="4"/>
        <v/>
      </c>
      <c r="Y58" s="3" t="str">
        <f t="shared" si="4"/>
        <v/>
      </c>
      <c r="Z58" s="3"/>
      <c r="AA58" s="3"/>
      <c r="AB58" s="3" t="str">
        <f t="shared" si="5"/>
        <v/>
      </c>
      <c r="AC58" s="3" t="str">
        <f t="shared" si="5"/>
        <v/>
      </c>
      <c r="AD58" s="3"/>
      <c r="AE58" s="3"/>
      <c r="AF58" s="3" t="str">
        <f t="shared" si="7"/>
        <v/>
      </c>
      <c r="AG58" s="3" t="str">
        <f t="shared" si="7"/>
        <v/>
      </c>
      <c r="AH58" s="3"/>
    </row>
    <row r="59" spans="1:34" x14ac:dyDescent="0.35">
      <c r="A59" s="11" t="str">
        <v>Beth Hanson</v>
      </c>
      <c r="B59" s="2"/>
      <c r="C59" s="13" t="str">
        <f>IFERROR(INDEX('Dekalb Loop Info'!$B$2:$Z$300,MATCH(I59,'Dekalb Loop Info'!$A$2:$A$300,0),MATCH($C$2,'Dekalb Loop Info'!$B$1:$Z$1,0)),"No Match")</f>
        <v>No Match</v>
      </c>
      <c r="D59" s="13" t="str">
        <f>IFERROR(INDEX('Dekalb Loop Info'!$B$2:$Z$300,MATCH(I59,'Dekalb Loop Info'!$A$2:$A$300,0),MATCH($D$2,'Dekalb Loop Info'!$B$1:$Z$1,0)),"No Port Info")</f>
        <v>No Port Info</v>
      </c>
      <c r="E59" s="13" t="str">
        <f t="shared" si="0"/>
        <v>No</v>
      </c>
      <c r="F59" s="13" t="str">
        <f t="shared" si="1"/>
        <v>No Match</v>
      </c>
      <c r="G59" s="13" t="str">
        <f>IFERROR(INDEX('Dekalb Loop Info'!$B$2:$Z$300,MATCH(I59,'Dekalb Loop Info'!$A$2:$A$300,0),MATCH($G$2,'Dekalb Loop Info'!$B$1:$Z$1,0)),"No Cust ID")</f>
        <v>No Cust ID</v>
      </c>
      <c r="H59" s="4"/>
      <c r="I59" s="3"/>
      <c r="J59" s="3"/>
      <c r="K59" s="14"/>
      <c r="L59" s="3"/>
      <c r="M59" s="3"/>
      <c r="N59" s="3"/>
      <c r="O59" s="3"/>
      <c r="P59" s="3" t="str">
        <f t="shared" si="2"/>
        <v/>
      </c>
      <c r="Q59" s="3" t="str">
        <f t="shared" si="2"/>
        <v/>
      </c>
      <c r="R59" s="3"/>
      <c r="S59" s="3"/>
      <c r="T59" s="3" t="str">
        <f t="shared" si="3"/>
        <v/>
      </c>
      <c r="U59" s="3" t="str">
        <f t="shared" si="3"/>
        <v/>
      </c>
      <c r="V59" s="3"/>
      <c r="W59" s="3"/>
      <c r="X59" s="3" t="str">
        <f t="shared" si="4"/>
        <v/>
      </c>
      <c r="Y59" s="3" t="str">
        <f t="shared" si="4"/>
        <v/>
      </c>
      <c r="Z59" s="3"/>
      <c r="AA59" s="3"/>
      <c r="AB59" s="3" t="str">
        <f t="shared" si="5"/>
        <v/>
      </c>
      <c r="AC59" s="3" t="str">
        <f t="shared" si="5"/>
        <v/>
      </c>
      <c r="AD59" s="3"/>
      <c r="AE59" s="3"/>
      <c r="AF59" s="3" t="str">
        <f t="shared" si="7"/>
        <v/>
      </c>
      <c r="AG59" s="3" t="str">
        <f t="shared" si="7"/>
        <v/>
      </c>
      <c r="AH59" s="3"/>
    </row>
    <row r="60" spans="1:34" x14ac:dyDescent="0.35">
      <c r="A60" s="11"/>
      <c r="B60" s="2"/>
      <c r="C60" s="13" t="str">
        <f>IFERROR(INDEX('Dekalb Loop Info'!$B$2:$Z$300,MATCH(I60,'Dekalb Loop Info'!$A$2:$A$300,0),MATCH($C$2,'Dekalb Loop Info'!$B$1:$Z$1,0)),"No Match")</f>
        <v>No Match</v>
      </c>
      <c r="D60" s="13" t="str">
        <f>IFERROR(INDEX('Dekalb Loop Info'!$B$2:$Z$300,MATCH(I60,'Dekalb Loop Info'!$A$2:$A$300,0),MATCH($D$2,'Dekalb Loop Info'!$B$1:$Z$1,0)),"No Port Info")</f>
        <v>No Port Info</v>
      </c>
      <c r="E60" s="13" t="str">
        <f t="shared" si="0"/>
        <v>No</v>
      </c>
      <c r="F60" s="13" t="str">
        <f t="shared" si="1"/>
        <v>No Match</v>
      </c>
      <c r="G60" s="13" t="str">
        <f>IFERROR(INDEX('Dekalb Loop Info'!$B$2:$Z$300,MATCH(I60,'Dekalb Loop Info'!$A$2:$A$300,0),MATCH($G$2,'Dekalb Loop Info'!$B$1:$Z$1,0)),"No Cust ID")</f>
        <v>No Cust ID</v>
      </c>
      <c r="H60" s="4"/>
      <c r="I60" s="3"/>
      <c r="J60" s="3"/>
      <c r="K60" s="14"/>
      <c r="L60" s="3"/>
      <c r="M60" s="3"/>
      <c r="N60" s="3"/>
      <c r="O60" s="3"/>
      <c r="P60" s="3" t="str">
        <f t="shared" si="2"/>
        <v/>
      </c>
      <c r="Q60" s="3" t="str">
        <f t="shared" si="2"/>
        <v/>
      </c>
      <c r="R60" s="3"/>
      <c r="S60" s="3"/>
      <c r="T60" s="3" t="str">
        <f t="shared" si="3"/>
        <v/>
      </c>
      <c r="U60" s="3" t="str">
        <f t="shared" si="3"/>
        <v/>
      </c>
      <c r="V60" s="3"/>
      <c r="W60" s="3"/>
      <c r="X60" s="3" t="str">
        <f t="shared" si="4"/>
        <v/>
      </c>
      <c r="Y60" s="3" t="str">
        <f t="shared" si="4"/>
        <v/>
      </c>
      <c r="Z60" s="3"/>
      <c r="AA60" s="3"/>
      <c r="AB60" s="3" t="str">
        <f t="shared" si="5"/>
        <v/>
      </c>
      <c r="AC60" s="3" t="str">
        <f t="shared" si="5"/>
        <v/>
      </c>
      <c r="AD60" s="3"/>
      <c r="AE60" s="3"/>
      <c r="AF60" s="3" t="str">
        <f t="shared" si="7"/>
        <v/>
      </c>
      <c r="AG60" s="3" t="str">
        <f t="shared" si="7"/>
        <v/>
      </c>
      <c r="AH60" s="3"/>
    </row>
    <row r="61" spans="1:34" x14ac:dyDescent="0.35">
      <c r="A61" s="11"/>
      <c r="B61" s="2"/>
      <c r="C61" s="13" t="str">
        <f>IFERROR(INDEX('Dekalb Loop Info'!$B$2:$Z$300,MATCH(I61,'Dekalb Loop Info'!$A$2:$A$300,0),MATCH($C$2,'Dekalb Loop Info'!$B$1:$Z$1,0)),"No Match")</f>
        <v>No Match</v>
      </c>
      <c r="D61" s="13" t="str">
        <f>IFERROR(INDEX('Dekalb Loop Info'!$B$2:$Z$300,MATCH(I61,'Dekalb Loop Info'!$A$2:$A$300,0),MATCH($D$2,'Dekalb Loop Info'!$B$1:$Z$1,0)),"No Port Info")</f>
        <v>No Port Info</v>
      </c>
      <c r="E61" s="13" t="str">
        <f t="shared" si="0"/>
        <v>No</v>
      </c>
      <c r="F61" s="13" t="str">
        <f t="shared" si="1"/>
        <v>No Match</v>
      </c>
      <c r="G61" s="13" t="str">
        <f>IFERROR(INDEX('Dekalb Loop Info'!$B$2:$Z$300,MATCH(I61,'Dekalb Loop Info'!$A$2:$A$300,0),MATCH($G$2,'Dekalb Loop Info'!$B$1:$Z$1,0)),"No Cust ID")</f>
        <v>No Cust ID</v>
      </c>
      <c r="H61" s="4"/>
      <c r="I61" s="3"/>
      <c r="J61" s="3"/>
      <c r="K61" s="14"/>
      <c r="L61" s="3"/>
      <c r="M61" s="3"/>
      <c r="N61" s="3"/>
      <c r="O61" s="3"/>
      <c r="P61" s="3" t="str">
        <f t="shared" si="2"/>
        <v/>
      </c>
      <c r="Q61" s="3" t="str">
        <f t="shared" si="2"/>
        <v/>
      </c>
      <c r="R61" s="3"/>
      <c r="S61" s="3"/>
      <c r="T61" s="3" t="str">
        <f t="shared" si="3"/>
        <v/>
      </c>
      <c r="U61" s="3" t="str">
        <f t="shared" si="3"/>
        <v/>
      </c>
      <c r="V61" s="3"/>
      <c r="W61" s="3"/>
      <c r="X61" s="3" t="str">
        <f t="shared" si="4"/>
        <v/>
      </c>
      <c r="Y61" s="3" t="str">
        <f t="shared" si="4"/>
        <v/>
      </c>
      <c r="Z61" s="3"/>
      <c r="AA61" s="3"/>
      <c r="AB61" s="3" t="str">
        <f t="shared" si="5"/>
        <v/>
      </c>
      <c r="AC61" s="3" t="str">
        <f t="shared" si="5"/>
        <v/>
      </c>
      <c r="AD61" s="3"/>
      <c r="AE61" s="3"/>
      <c r="AF61" s="3" t="str">
        <f t="shared" si="7"/>
        <v/>
      </c>
      <c r="AG61" s="3" t="str">
        <f t="shared" si="7"/>
        <v/>
      </c>
      <c r="AH61" s="3"/>
    </row>
    <row r="62" spans="1:34" x14ac:dyDescent="0.35">
      <c r="A62" s="11"/>
      <c r="B62" s="2"/>
      <c r="C62" s="13" t="str">
        <f>IFERROR(INDEX('Dekalb Loop Info'!$B$2:$Z$300,MATCH(I62,'Dekalb Loop Info'!$A$2:$A$300,0),MATCH($C$2,'Dekalb Loop Info'!$B$1:$Z$1,0)),"No Match")</f>
        <v>No Match</v>
      </c>
      <c r="D62" s="13" t="str">
        <f>IFERROR(INDEX('Dekalb Loop Info'!$B$2:$Z$300,MATCH(I62,'Dekalb Loop Info'!$A$2:$A$300,0),MATCH($D$2,'Dekalb Loop Info'!$B$1:$Z$1,0)),"No Port Info")</f>
        <v>No Port Info</v>
      </c>
      <c r="E62" s="13" t="str">
        <f t="shared" si="0"/>
        <v>No</v>
      </c>
      <c r="F62" s="13" t="str">
        <f t="shared" si="1"/>
        <v>No Match</v>
      </c>
      <c r="G62" s="13" t="str">
        <f>IFERROR(INDEX('Dekalb Loop Info'!$B$2:$Z$300,MATCH(I62,'Dekalb Loop Info'!$A$2:$A$300,0),MATCH($G$2,'Dekalb Loop Info'!$B$1:$Z$1,0)),"No Cust ID")</f>
        <v>No Cust ID</v>
      </c>
      <c r="H62" s="4"/>
      <c r="I62" s="3"/>
      <c r="J62" s="3"/>
      <c r="K62" s="14"/>
      <c r="L62" s="3"/>
      <c r="M62" s="3"/>
      <c r="N62" s="3"/>
      <c r="O62" s="3"/>
      <c r="P62" s="3" t="str">
        <f t="shared" si="2"/>
        <v/>
      </c>
      <c r="Q62" s="3" t="str">
        <f t="shared" si="2"/>
        <v/>
      </c>
      <c r="R62" s="3"/>
      <c r="S62" s="3"/>
      <c r="T62" s="3" t="str">
        <f t="shared" si="3"/>
        <v/>
      </c>
      <c r="U62" s="3" t="str">
        <f t="shared" si="3"/>
        <v/>
      </c>
      <c r="V62" s="3"/>
      <c r="W62" s="3"/>
      <c r="X62" s="3" t="str">
        <f t="shared" si="4"/>
        <v/>
      </c>
      <c r="Y62" s="3" t="str">
        <f t="shared" si="4"/>
        <v/>
      </c>
      <c r="Z62" s="3"/>
      <c r="AA62" s="3"/>
      <c r="AB62" s="3" t="str">
        <f t="shared" si="5"/>
        <v/>
      </c>
      <c r="AC62" s="3" t="str">
        <f t="shared" si="5"/>
        <v/>
      </c>
      <c r="AD62" s="3"/>
      <c r="AE62" s="3"/>
      <c r="AF62" s="3" t="str">
        <f t="shared" si="7"/>
        <v/>
      </c>
      <c r="AG62" s="3" t="str">
        <f t="shared" si="7"/>
        <v/>
      </c>
      <c r="AH62" s="3"/>
    </row>
    <row r="63" spans="1:34" x14ac:dyDescent="0.35">
      <c r="A63" s="11"/>
      <c r="B63" s="2"/>
      <c r="C63" s="13" t="str">
        <f>IFERROR(INDEX('Dekalb Loop Info'!$B$2:$Z$300,MATCH(I63,'Dekalb Loop Info'!$A$2:$A$300,0),MATCH($C$2,'Dekalb Loop Info'!$B$1:$Z$1,0)),"No Match")</f>
        <v>No Match</v>
      </c>
      <c r="D63" s="13" t="str">
        <f>IFERROR(INDEX('Dekalb Loop Info'!$B$2:$Z$300,MATCH(I63,'Dekalb Loop Info'!$A$2:$A$300,0),MATCH($D$2,'Dekalb Loop Info'!$B$1:$Z$1,0)),"No Port Info")</f>
        <v>No Port Info</v>
      </c>
      <c r="E63" s="13" t="str">
        <f t="shared" si="0"/>
        <v>No</v>
      </c>
      <c r="F63" s="13" t="str">
        <f t="shared" si="1"/>
        <v>No Match</v>
      </c>
      <c r="G63" s="13" t="str">
        <f>IFERROR(INDEX('Dekalb Loop Info'!$B$2:$Z$300,MATCH(I63,'Dekalb Loop Info'!$A$2:$A$300,0),MATCH($G$2,'Dekalb Loop Info'!$B$1:$Z$1,0)),"No Cust ID")</f>
        <v>No Cust ID</v>
      </c>
      <c r="H63" s="4"/>
      <c r="I63" s="3"/>
      <c r="J63" s="3"/>
      <c r="K63" s="14"/>
      <c r="L63" s="3"/>
      <c r="M63" s="3"/>
      <c r="N63" s="3"/>
      <c r="O63" s="3"/>
      <c r="P63" s="3" t="str">
        <f t="shared" si="2"/>
        <v/>
      </c>
      <c r="Q63" s="3" t="str">
        <f t="shared" si="2"/>
        <v/>
      </c>
      <c r="R63" s="3"/>
      <c r="S63" s="3"/>
      <c r="T63" s="3" t="str">
        <f t="shared" si="3"/>
        <v/>
      </c>
      <c r="U63" s="3" t="str">
        <f t="shared" si="3"/>
        <v/>
      </c>
      <c r="V63" s="3"/>
      <c r="W63" s="3"/>
      <c r="X63" s="3" t="str">
        <f t="shared" si="4"/>
        <v/>
      </c>
      <c r="Y63" s="3" t="str">
        <f t="shared" si="4"/>
        <v/>
      </c>
      <c r="Z63" s="3"/>
      <c r="AA63" s="3"/>
      <c r="AB63" s="3" t="str">
        <f t="shared" si="5"/>
        <v/>
      </c>
      <c r="AC63" s="3" t="str">
        <f t="shared" si="5"/>
        <v/>
      </c>
      <c r="AD63" s="3"/>
      <c r="AE63" s="3"/>
      <c r="AF63" s="3" t="str">
        <f t="shared" si="7"/>
        <v/>
      </c>
      <c r="AG63" s="3" t="str">
        <f t="shared" si="7"/>
        <v/>
      </c>
      <c r="AH63" s="3"/>
    </row>
    <row r="64" spans="1:34" x14ac:dyDescent="0.35">
      <c r="A64" s="11"/>
      <c r="B64" s="2"/>
      <c r="C64" s="13" t="str">
        <f>IFERROR(INDEX('Dekalb Loop Info'!$B$2:$Z$300,MATCH(I64,'Dekalb Loop Info'!$A$2:$A$300,0),MATCH($C$2,'Dekalb Loop Info'!$B$1:$Z$1,0)),"No Match")</f>
        <v>No Match</v>
      </c>
      <c r="D64" s="13" t="str">
        <f>IFERROR(INDEX('Dekalb Loop Info'!$B$2:$Z$300,MATCH(I64,'Dekalb Loop Info'!$A$2:$A$300,0),MATCH($D$2,'Dekalb Loop Info'!$B$1:$Z$1,0)),"No Port Info")</f>
        <v>No Port Info</v>
      </c>
      <c r="E64" s="13" t="str">
        <f t="shared" si="0"/>
        <v>No</v>
      </c>
      <c r="F64" s="13" t="str">
        <f t="shared" si="1"/>
        <v>No Match</v>
      </c>
      <c r="G64" s="13" t="str">
        <f>IFERROR(INDEX('Dekalb Loop Info'!$B$2:$Z$300,MATCH(I64,'Dekalb Loop Info'!$A$2:$A$300,0),MATCH($G$2,'Dekalb Loop Info'!$B$1:$Z$1,0)),"No Cust ID")</f>
        <v>No Cust ID</v>
      </c>
      <c r="H64" s="4"/>
      <c r="I64" s="3"/>
      <c r="J64" s="3"/>
      <c r="K64" s="14"/>
      <c r="L64" s="3"/>
      <c r="M64" s="3"/>
      <c r="N64" s="3"/>
      <c r="O64" s="3"/>
      <c r="P64" s="3" t="str">
        <f t="shared" si="2"/>
        <v/>
      </c>
      <c r="Q64" s="3" t="str">
        <f t="shared" si="2"/>
        <v/>
      </c>
      <c r="R64" s="3"/>
      <c r="S64" s="3"/>
      <c r="T64" s="3" t="str">
        <f t="shared" si="3"/>
        <v/>
      </c>
      <c r="U64" s="3" t="str">
        <f t="shared" si="3"/>
        <v/>
      </c>
      <c r="V64" s="3"/>
      <c r="W64" s="3"/>
      <c r="X64" s="3" t="str">
        <f t="shared" si="4"/>
        <v/>
      </c>
      <c r="Y64" s="3" t="str">
        <f t="shared" si="4"/>
        <v/>
      </c>
      <c r="Z64" s="3"/>
      <c r="AA64" s="3"/>
      <c r="AB64" s="3" t="str">
        <f t="shared" si="5"/>
        <v/>
      </c>
      <c r="AC64" s="3" t="str">
        <f t="shared" si="5"/>
        <v/>
      </c>
      <c r="AD64" s="3"/>
      <c r="AE64" s="3"/>
      <c r="AF64" s="3" t="str">
        <f t="shared" si="7"/>
        <v/>
      </c>
      <c r="AG64" s="3" t="str">
        <f t="shared" si="7"/>
        <v/>
      </c>
      <c r="AH64" s="3"/>
    </row>
    <row r="65" spans="1:34" x14ac:dyDescent="0.35">
      <c r="A65" s="11"/>
      <c r="B65" s="2"/>
      <c r="C65" s="13" t="str">
        <f>IFERROR(INDEX('Dekalb Loop Info'!$B$2:$Z$300,MATCH(I65,'Dekalb Loop Info'!$A$2:$A$300,0),MATCH($C$2,'Dekalb Loop Info'!$B$1:$Z$1,0)),"No Match")</f>
        <v>No Match</v>
      </c>
      <c r="D65" s="13" t="str">
        <f>IFERROR(INDEX('Dekalb Loop Info'!$B$2:$Z$300,MATCH(I65,'Dekalb Loop Info'!$A$2:$A$300,0),MATCH($D$2,'Dekalb Loop Info'!$B$1:$Z$1,0)),"No Port Info")</f>
        <v>No Port Info</v>
      </c>
      <c r="E65" s="13" t="str">
        <f t="shared" si="0"/>
        <v>No</v>
      </c>
      <c r="F65" s="13" t="str">
        <f t="shared" si="1"/>
        <v>No Match</v>
      </c>
      <c r="G65" s="13" t="str">
        <f>IFERROR(INDEX('Dekalb Loop Info'!$B$2:$Z$300,MATCH(I65,'Dekalb Loop Info'!$A$2:$A$300,0),MATCH($G$2,'Dekalb Loop Info'!$B$1:$Z$1,0)),"No Cust ID")</f>
        <v>No Cust ID</v>
      </c>
      <c r="H65" s="4"/>
      <c r="I65" s="3"/>
      <c r="J65" s="3"/>
      <c r="K65" s="14"/>
      <c r="L65" s="3"/>
      <c r="M65" s="3"/>
      <c r="N65" s="3"/>
      <c r="O65" s="3"/>
      <c r="P65" s="3" t="str">
        <f t="shared" si="2"/>
        <v/>
      </c>
      <c r="Q65" s="3" t="str">
        <f t="shared" si="2"/>
        <v/>
      </c>
      <c r="R65" s="3"/>
      <c r="S65" s="3"/>
      <c r="T65" s="3" t="str">
        <f t="shared" si="3"/>
        <v/>
      </c>
      <c r="U65" s="3" t="str">
        <f t="shared" si="3"/>
        <v/>
      </c>
      <c r="V65" s="3"/>
      <c r="W65" s="3"/>
      <c r="X65" s="3" t="str">
        <f t="shared" si="4"/>
        <v/>
      </c>
      <c r="Y65" s="3" t="str">
        <f t="shared" si="4"/>
        <v/>
      </c>
      <c r="Z65" s="3"/>
      <c r="AA65" s="3"/>
      <c r="AB65" s="3" t="str">
        <f t="shared" si="5"/>
        <v/>
      </c>
      <c r="AC65" s="3" t="str">
        <f t="shared" si="5"/>
        <v/>
      </c>
      <c r="AD65" s="3"/>
      <c r="AE65" s="3"/>
      <c r="AF65" s="3" t="str">
        <f t="shared" si="7"/>
        <v/>
      </c>
      <c r="AG65" s="3" t="str">
        <f t="shared" si="7"/>
        <v/>
      </c>
      <c r="AH65" s="3"/>
    </row>
    <row r="66" spans="1:34" x14ac:dyDescent="0.35">
      <c r="A66" s="11"/>
      <c r="B66" s="2"/>
      <c r="C66" s="13" t="str">
        <f>IFERROR(INDEX('Dekalb Loop Info'!$B$2:$Z$300,MATCH(I66,'Dekalb Loop Info'!$A$2:$A$300,0),MATCH($C$2,'Dekalb Loop Info'!$B$1:$Z$1,0)),"No Match")</f>
        <v>No Match</v>
      </c>
      <c r="D66" s="13" t="str">
        <f>IFERROR(INDEX('Dekalb Loop Info'!$B$2:$Z$300,MATCH(I66,'Dekalb Loop Info'!$A$2:$A$300,0),MATCH($D$2,'Dekalb Loop Info'!$B$1:$Z$1,0)),"No Port Info")</f>
        <v>No Port Info</v>
      </c>
      <c r="E66" s="13" t="str">
        <f t="shared" si="0"/>
        <v>No</v>
      </c>
      <c r="F66" s="13" t="str">
        <f t="shared" si="1"/>
        <v>No Match</v>
      </c>
      <c r="G66" s="13" t="str">
        <f>IFERROR(INDEX('Dekalb Loop Info'!$B$2:$Z$300,MATCH(I66,'Dekalb Loop Info'!$A$2:$A$300,0),MATCH($G$2,'Dekalb Loop Info'!$B$1:$Z$1,0)),"No Cust ID")</f>
        <v>No Cust ID</v>
      </c>
      <c r="H66" s="4"/>
      <c r="I66" s="3"/>
      <c r="J66" s="3"/>
      <c r="K66" s="14"/>
      <c r="L66" s="3"/>
      <c r="M66" s="3"/>
      <c r="N66" s="3"/>
      <c r="O66" s="3"/>
      <c r="P66" s="3" t="str">
        <f t="shared" si="2"/>
        <v/>
      </c>
      <c r="Q66" s="3" t="str">
        <f t="shared" si="2"/>
        <v/>
      </c>
      <c r="R66" s="3"/>
      <c r="S66" s="3"/>
      <c r="T66" s="3" t="str">
        <f t="shared" si="3"/>
        <v/>
      </c>
      <c r="U66" s="3" t="str">
        <f t="shared" si="3"/>
        <v/>
      </c>
      <c r="V66" s="3"/>
      <c r="W66" s="3"/>
      <c r="X66" s="3" t="str">
        <f t="shared" si="4"/>
        <v/>
      </c>
      <c r="Y66" s="3" t="str">
        <f t="shared" si="4"/>
        <v/>
      </c>
      <c r="Z66" s="3"/>
      <c r="AA66" s="3"/>
      <c r="AB66" s="3" t="str">
        <f t="shared" si="5"/>
        <v/>
      </c>
      <c r="AC66" s="3" t="str">
        <f t="shared" si="5"/>
        <v/>
      </c>
      <c r="AD66" s="3"/>
      <c r="AE66" s="3"/>
      <c r="AF66" s="3" t="str">
        <f t="shared" si="7"/>
        <v/>
      </c>
      <c r="AG66" s="3" t="str">
        <f t="shared" si="7"/>
        <v/>
      </c>
      <c r="AH66" s="3"/>
    </row>
    <row r="67" spans="1:34" x14ac:dyDescent="0.35">
      <c r="A67" s="11"/>
      <c r="B67" s="2"/>
      <c r="C67" s="13" t="str">
        <f>IFERROR(INDEX('Dekalb Loop Info'!$B$2:$Z$300,MATCH(I67,'Dekalb Loop Info'!$A$2:$A$300,0),MATCH($C$2,'Dekalb Loop Info'!$B$1:$Z$1,0)),"No Match")</f>
        <v>No Match</v>
      </c>
      <c r="D67" s="13" t="str">
        <f>IFERROR(INDEX('Dekalb Loop Info'!$B$2:$Z$300,MATCH(I67,'Dekalb Loop Info'!$A$2:$A$300,0),MATCH($D$2,'Dekalb Loop Info'!$B$1:$Z$1,0)),"No Port Info")</f>
        <v>No Port Info</v>
      </c>
      <c r="E67" s="13" t="str">
        <f t="shared" si="0"/>
        <v>No</v>
      </c>
      <c r="F67" s="13" t="str">
        <f t="shared" si="1"/>
        <v>No Match</v>
      </c>
      <c r="G67" s="13" t="str">
        <f>IFERROR(INDEX('Dekalb Loop Info'!$B$2:$Z$300,MATCH(I67,'Dekalb Loop Info'!$A$2:$A$300,0),MATCH($G$2,'Dekalb Loop Info'!$B$1:$Z$1,0)),"No Cust ID")</f>
        <v>No Cust ID</v>
      </c>
      <c r="H67" s="4"/>
      <c r="I67" s="3"/>
      <c r="J67" s="3"/>
      <c r="K67" s="14"/>
      <c r="L67" s="3"/>
      <c r="M67" s="3"/>
      <c r="N67" s="3"/>
      <c r="O67" s="3"/>
      <c r="P67" s="3" t="str">
        <f t="shared" si="2"/>
        <v/>
      </c>
      <c r="Q67" s="3" t="str">
        <f t="shared" si="2"/>
        <v/>
      </c>
      <c r="R67" s="3"/>
      <c r="S67" s="3"/>
      <c r="T67" s="3" t="str">
        <f t="shared" si="3"/>
        <v/>
      </c>
      <c r="U67" s="3" t="str">
        <f t="shared" si="3"/>
        <v/>
      </c>
      <c r="V67" s="3"/>
      <c r="W67" s="3"/>
      <c r="X67" s="3" t="str">
        <f t="shared" si="4"/>
        <v/>
      </c>
      <c r="Y67" s="3" t="str">
        <f t="shared" si="4"/>
        <v/>
      </c>
      <c r="Z67" s="3"/>
      <c r="AA67" s="3"/>
      <c r="AB67" s="3" t="str">
        <f t="shared" si="5"/>
        <v/>
      </c>
      <c r="AC67" s="3" t="str">
        <f t="shared" si="5"/>
        <v/>
      </c>
      <c r="AD67" s="3"/>
      <c r="AE67" s="3"/>
      <c r="AF67" s="3" t="str">
        <f t="shared" si="7"/>
        <v/>
      </c>
      <c r="AG67" s="3" t="str">
        <f t="shared" si="7"/>
        <v/>
      </c>
      <c r="AH67" s="3"/>
    </row>
    <row r="68" spans="1:34" x14ac:dyDescent="0.35">
      <c r="A68" s="11"/>
      <c r="B68" s="2"/>
      <c r="C68" s="13" t="str">
        <f>IFERROR(INDEX('Dekalb Loop Info'!$B$2:$Z$300,MATCH(I68,'Dekalb Loop Info'!$A$2:$A$300,0),MATCH($C$2,'Dekalb Loop Info'!$B$1:$Z$1,0)),"No Match")</f>
        <v>No Match</v>
      </c>
      <c r="D68" s="13" t="str">
        <f>IFERROR(INDEX('Dekalb Loop Info'!$B$2:$Z$300,MATCH(I68,'Dekalb Loop Info'!$A$2:$A$300,0),MATCH($D$2,'Dekalb Loop Info'!$B$1:$Z$1,0)),"No Port Info")</f>
        <v>No Port Info</v>
      </c>
      <c r="E68" s="13" t="str">
        <f t="shared" ref="E68:E131" si="8">IFERROR(IF(C68=J68,"Yes","No"),"Not Found")</f>
        <v>No</v>
      </c>
      <c r="F68" s="13" t="str">
        <f t="shared" ref="F68:F131" si="9">IFERROR(IF(D68=L68,"Match","No Match"),"No Port")</f>
        <v>No Match</v>
      </c>
      <c r="G68" s="13" t="str">
        <f>IFERROR(INDEX('Dekalb Loop Info'!$B$2:$Z$300,MATCH(I68,'Dekalb Loop Info'!$A$2:$A$300,0),MATCH($G$2,'Dekalb Loop Info'!$B$1:$Z$1,0)),"No Cust ID")</f>
        <v>No Cust ID</v>
      </c>
      <c r="H68" s="4"/>
      <c r="I68" s="3"/>
      <c r="J68" s="3"/>
      <c r="K68" s="14"/>
      <c r="L68" s="3"/>
      <c r="M68" s="3"/>
      <c r="N68" s="3"/>
      <c r="O68" s="3"/>
      <c r="P68" s="3" t="str">
        <f t="shared" si="2"/>
        <v/>
      </c>
      <c r="Q68" s="3" t="str">
        <f t="shared" si="2"/>
        <v/>
      </c>
      <c r="R68" s="3"/>
      <c r="S68" s="3"/>
      <c r="T68" s="3" t="str">
        <f t="shared" si="3"/>
        <v/>
      </c>
      <c r="U68" s="3" t="str">
        <f t="shared" si="3"/>
        <v/>
      </c>
      <c r="V68" s="3"/>
      <c r="W68" s="3"/>
      <c r="X68" s="3" t="str">
        <f t="shared" si="4"/>
        <v/>
      </c>
      <c r="Y68" s="3" t="str">
        <f t="shared" si="4"/>
        <v/>
      </c>
      <c r="Z68" s="3"/>
      <c r="AA68" s="3"/>
      <c r="AB68" s="3" t="str">
        <f t="shared" si="5"/>
        <v/>
      </c>
      <c r="AC68" s="3" t="str">
        <f t="shared" si="5"/>
        <v/>
      </c>
      <c r="AD68" s="3"/>
      <c r="AE68" s="3"/>
      <c r="AF68" s="3" t="str">
        <f t="shared" si="7"/>
        <v/>
      </c>
      <c r="AG68" s="3" t="str">
        <f t="shared" si="7"/>
        <v/>
      </c>
      <c r="AH68" s="3"/>
    </row>
    <row r="69" spans="1:34" x14ac:dyDescent="0.35">
      <c r="A69" s="11"/>
      <c r="B69" s="2"/>
      <c r="C69" s="13" t="str">
        <f>IFERROR(INDEX('Dekalb Loop Info'!$B$2:$Z$300,MATCH(I69,'Dekalb Loop Info'!$A$2:$A$300,0),MATCH($C$2,'Dekalb Loop Info'!$B$1:$Z$1,0)),"No Match")</f>
        <v>No Match</v>
      </c>
      <c r="D69" s="13" t="str">
        <f>IFERROR(INDEX('Dekalb Loop Info'!$B$2:$Z$300,MATCH(I69,'Dekalb Loop Info'!$A$2:$A$300,0),MATCH($D$2,'Dekalb Loop Info'!$B$1:$Z$1,0)),"No Port Info")</f>
        <v>No Port Info</v>
      </c>
      <c r="E69" s="13" t="str">
        <f t="shared" si="8"/>
        <v>No</v>
      </c>
      <c r="F69" s="13" t="str">
        <f t="shared" si="9"/>
        <v>No Match</v>
      </c>
      <c r="G69" s="13" t="str">
        <f>IFERROR(INDEX('Dekalb Loop Info'!$B$2:$Z$300,MATCH(I69,'Dekalb Loop Info'!$A$2:$A$300,0),MATCH($G$2,'Dekalb Loop Info'!$B$1:$Z$1,0)),"No Cust ID")</f>
        <v>No Cust ID</v>
      </c>
      <c r="H69" s="4"/>
      <c r="I69" s="3"/>
      <c r="J69" s="3"/>
      <c r="K69" s="14"/>
      <c r="L69" s="3"/>
      <c r="M69" s="3"/>
      <c r="N69" s="3"/>
      <c r="O69" s="3"/>
      <c r="P69" s="3" t="str">
        <f t="shared" si="2"/>
        <v/>
      </c>
      <c r="Q69" s="3" t="str">
        <f t="shared" si="2"/>
        <v/>
      </c>
      <c r="R69" s="3"/>
      <c r="S69" s="3"/>
      <c r="T69" s="3" t="str">
        <f t="shared" si="3"/>
        <v/>
      </c>
      <c r="U69" s="3" t="str">
        <f t="shared" si="3"/>
        <v/>
      </c>
      <c r="V69" s="3"/>
      <c r="W69" s="3"/>
      <c r="X69" s="3" t="str">
        <f t="shared" si="4"/>
        <v/>
      </c>
      <c r="Y69" s="3" t="str">
        <f t="shared" si="4"/>
        <v/>
      </c>
      <c r="Z69" s="3"/>
      <c r="AA69" s="3"/>
      <c r="AB69" s="3" t="str">
        <f t="shared" si="5"/>
        <v/>
      </c>
      <c r="AC69" s="3" t="str">
        <f t="shared" si="5"/>
        <v/>
      </c>
      <c r="AD69" s="3"/>
      <c r="AE69" s="3"/>
      <c r="AF69" s="3" t="str">
        <f t="shared" si="7"/>
        <v/>
      </c>
      <c r="AG69" s="3" t="str">
        <f t="shared" si="7"/>
        <v/>
      </c>
      <c r="AH69" s="3"/>
    </row>
    <row r="70" spans="1:34" x14ac:dyDescent="0.35">
      <c r="A70" s="11"/>
      <c r="B70" s="2"/>
      <c r="C70" s="13" t="str">
        <f>IFERROR(INDEX('Dekalb Loop Info'!$B$2:$Z$300,MATCH(I70,'Dekalb Loop Info'!$A$2:$A$300,0),MATCH($C$2,'Dekalb Loop Info'!$B$1:$Z$1,0)),"No Match")</f>
        <v>No Match</v>
      </c>
      <c r="D70" s="13" t="str">
        <f>IFERROR(INDEX('Dekalb Loop Info'!$B$2:$Z$300,MATCH(I70,'Dekalb Loop Info'!$A$2:$A$300,0),MATCH($D$2,'Dekalb Loop Info'!$B$1:$Z$1,0)),"No Port Info")</f>
        <v>No Port Info</v>
      </c>
      <c r="E70" s="13" t="str">
        <f t="shared" si="8"/>
        <v>No</v>
      </c>
      <c r="F70" s="13" t="str">
        <f t="shared" si="9"/>
        <v>No Match</v>
      </c>
      <c r="G70" s="13" t="str">
        <f>IFERROR(INDEX('Dekalb Loop Info'!$B$2:$Z$300,MATCH(I70,'Dekalb Loop Info'!$A$2:$A$300,0),MATCH($G$2,'Dekalb Loop Info'!$B$1:$Z$1,0)),"No Cust ID")</f>
        <v>No Cust ID</v>
      </c>
      <c r="H70" s="4"/>
      <c r="I70" s="3"/>
      <c r="J70" s="3"/>
      <c r="K70" s="14"/>
      <c r="L70" s="3"/>
      <c r="M70" s="3"/>
      <c r="N70" s="3"/>
      <c r="O70" s="3"/>
      <c r="P70" s="3" t="str">
        <f t="shared" si="2"/>
        <v/>
      </c>
      <c r="Q70" s="3" t="str">
        <f t="shared" si="2"/>
        <v/>
      </c>
      <c r="R70" s="3"/>
      <c r="S70" s="3"/>
      <c r="T70" s="3" t="str">
        <f t="shared" si="3"/>
        <v/>
      </c>
      <c r="U70" s="3" t="str">
        <f t="shared" si="3"/>
        <v/>
      </c>
      <c r="V70" s="3"/>
      <c r="W70" s="3"/>
      <c r="X70" s="3" t="str">
        <f t="shared" si="4"/>
        <v/>
      </c>
      <c r="Y70" s="3" t="str">
        <f t="shared" si="4"/>
        <v/>
      </c>
      <c r="Z70" s="3"/>
      <c r="AA70" s="3"/>
      <c r="AB70" s="3" t="str">
        <f t="shared" si="5"/>
        <v/>
      </c>
      <c r="AC70" s="3" t="str">
        <f t="shared" si="5"/>
        <v/>
      </c>
      <c r="AD70" s="3"/>
      <c r="AE70" s="3"/>
      <c r="AF70" s="3" t="str">
        <f t="shared" si="7"/>
        <v/>
      </c>
      <c r="AG70" s="3" t="str">
        <f t="shared" si="7"/>
        <v/>
      </c>
      <c r="AH70" s="3"/>
    </row>
    <row r="71" spans="1:34" x14ac:dyDescent="0.35">
      <c r="A71" s="11"/>
      <c r="B71" s="2"/>
      <c r="C71" s="13" t="str">
        <f>IFERROR(INDEX('Dekalb Loop Info'!$B$2:$Z$300,MATCH(I71,'Dekalb Loop Info'!$A$2:$A$300,0),MATCH($C$2,'Dekalb Loop Info'!$B$1:$Z$1,0)),"No Match")</f>
        <v>No Match</v>
      </c>
      <c r="D71" s="13" t="str">
        <f>IFERROR(INDEX('Dekalb Loop Info'!$B$2:$Z$300,MATCH(I71,'Dekalb Loop Info'!$A$2:$A$300,0),MATCH($D$2,'Dekalb Loop Info'!$B$1:$Z$1,0)),"No Port Info")</f>
        <v>No Port Info</v>
      </c>
      <c r="E71" s="13" t="str">
        <f t="shared" si="8"/>
        <v>No</v>
      </c>
      <c r="F71" s="13" t="str">
        <f t="shared" si="9"/>
        <v>No Match</v>
      </c>
      <c r="G71" s="13" t="str">
        <f>IFERROR(INDEX('Dekalb Loop Info'!$B$2:$Z$300,MATCH(I71,'Dekalb Loop Info'!$A$2:$A$300,0),MATCH($G$2,'Dekalb Loop Info'!$B$1:$Z$1,0)),"No Cust ID")</f>
        <v>No Cust ID</v>
      </c>
      <c r="H71" s="4"/>
      <c r="I71" s="3"/>
      <c r="J71" s="3"/>
      <c r="K71" s="14"/>
      <c r="L71" s="3"/>
      <c r="M71" s="3"/>
      <c r="N71" s="3"/>
      <c r="O71" s="3"/>
      <c r="P71" s="3" t="str">
        <f t="shared" si="2"/>
        <v/>
      </c>
      <c r="Q71" s="3" t="str">
        <f t="shared" si="2"/>
        <v/>
      </c>
      <c r="R71" s="3"/>
      <c r="S71" s="3"/>
      <c r="T71" s="3" t="str">
        <f t="shared" si="3"/>
        <v/>
      </c>
      <c r="U71" s="3" t="str">
        <f t="shared" si="3"/>
        <v/>
      </c>
      <c r="V71" s="3"/>
      <c r="W71" s="3"/>
      <c r="X71" s="3" t="str">
        <f t="shared" si="4"/>
        <v/>
      </c>
      <c r="Y71" s="3" t="str">
        <f t="shared" si="4"/>
        <v/>
      </c>
      <c r="Z71" s="3"/>
      <c r="AA71" s="3"/>
      <c r="AB71" s="3" t="str">
        <f t="shared" si="5"/>
        <v/>
      </c>
      <c r="AC71" s="3" t="str">
        <f t="shared" si="5"/>
        <v/>
      </c>
      <c r="AD71" s="3"/>
      <c r="AE71" s="3"/>
      <c r="AF71" s="3" t="str">
        <f t="shared" si="7"/>
        <v/>
      </c>
      <c r="AG71" s="3" t="str">
        <f t="shared" si="7"/>
        <v/>
      </c>
      <c r="AH71" s="3"/>
    </row>
    <row r="72" spans="1:34" x14ac:dyDescent="0.35">
      <c r="A72" s="11"/>
      <c r="B72" s="2"/>
      <c r="C72" s="13" t="str">
        <f>IFERROR(INDEX('Dekalb Loop Info'!$B$2:$Z$300,MATCH(I72,'Dekalb Loop Info'!$A$2:$A$300,0),MATCH($C$2,'Dekalb Loop Info'!$B$1:$Z$1,0)),"No Match")</f>
        <v>No Match</v>
      </c>
      <c r="D72" s="13" t="str">
        <f>IFERROR(INDEX('Dekalb Loop Info'!$B$2:$Z$300,MATCH(I72,'Dekalb Loop Info'!$A$2:$A$300,0),MATCH($D$2,'Dekalb Loop Info'!$B$1:$Z$1,0)),"No Port Info")</f>
        <v>No Port Info</v>
      </c>
      <c r="E72" s="13" t="str">
        <f t="shared" si="8"/>
        <v>No</v>
      </c>
      <c r="F72" s="13" t="str">
        <f t="shared" si="9"/>
        <v>No Match</v>
      </c>
      <c r="G72" s="13" t="str">
        <f>IFERROR(INDEX('Dekalb Loop Info'!$B$2:$Z$300,MATCH(I72,'Dekalb Loop Info'!$A$2:$A$300,0),MATCH($G$2,'Dekalb Loop Info'!$B$1:$Z$1,0)),"No Cust ID")</f>
        <v>No Cust ID</v>
      </c>
      <c r="H72" s="4"/>
      <c r="I72" s="3"/>
      <c r="J72" s="3"/>
      <c r="K72" s="14"/>
      <c r="L72" s="3"/>
      <c r="M72" s="3"/>
      <c r="N72" s="3"/>
      <c r="O72" s="3"/>
      <c r="P72" s="3" t="str">
        <f t="shared" si="2"/>
        <v/>
      </c>
      <c r="Q72" s="3" t="str">
        <f t="shared" si="2"/>
        <v/>
      </c>
      <c r="R72" s="3"/>
      <c r="S72" s="3"/>
      <c r="T72" s="3" t="str">
        <f t="shared" si="3"/>
        <v/>
      </c>
      <c r="U72" s="3" t="str">
        <f t="shared" si="3"/>
        <v/>
      </c>
      <c r="V72" s="3"/>
      <c r="W72" s="3"/>
      <c r="X72" s="3" t="str">
        <f t="shared" si="4"/>
        <v/>
      </c>
      <c r="Y72" s="3" t="str">
        <f t="shared" si="4"/>
        <v/>
      </c>
      <c r="Z72" s="3"/>
      <c r="AA72" s="3"/>
      <c r="AB72" s="3" t="str">
        <f t="shared" si="5"/>
        <v/>
      </c>
      <c r="AC72" s="3" t="str">
        <f t="shared" si="5"/>
        <v/>
      </c>
      <c r="AD72" s="3"/>
      <c r="AE72" s="3"/>
      <c r="AF72" s="3" t="str">
        <f t="shared" si="7"/>
        <v/>
      </c>
      <c r="AG72" s="3" t="str">
        <f t="shared" si="7"/>
        <v/>
      </c>
      <c r="AH72" s="3"/>
    </row>
    <row r="73" spans="1:34" x14ac:dyDescent="0.35">
      <c r="A73" s="11"/>
      <c r="B73" s="2"/>
      <c r="C73" s="13" t="str">
        <f>IFERROR(INDEX('Dekalb Loop Info'!$B$2:$Z$300,MATCH(I73,'Dekalb Loop Info'!$A$2:$A$300,0),MATCH($C$2,'Dekalb Loop Info'!$B$1:$Z$1,0)),"No Match")</f>
        <v>No Match</v>
      </c>
      <c r="D73" s="13" t="str">
        <f>IFERROR(INDEX('Dekalb Loop Info'!$B$2:$Z$300,MATCH(I73,'Dekalb Loop Info'!$A$2:$A$300,0),MATCH($D$2,'Dekalb Loop Info'!$B$1:$Z$1,0)),"No Port Info")</f>
        <v>No Port Info</v>
      </c>
      <c r="E73" s="13" t="str">
        <f t="shared" si="8"/>
        <v>No</v>
      </c>
      <c r="F73" s="13" t="str">
        <f t="shared" si="9"/>
        <v>No Match</v>
      </c>
      <c r="G73" s="13" t="str">
        <f>IFERROR(INDEX('Dekalb Loop Info'!$B$2:$Z$300,MATCH(I73,'Dekalb Loop Info'!$A$2:$A$300,0),MATCH($G$2,'Dekalb Loop Info'!$B$1:$Z$1,0)),"No Cust ID")</f>
        <v>No Cust ID</v>
      </c>
      <c r="H73" s="4"/>
      <c r="I73" s="3"/>
      <c r="J73" s="3"/>
      <c r="K73" s="14"/>
      <c r="L73" s="3"/>
      <c r="M73" s="3"/>
      <c r="N73" s="3"/>
      <c r="O73" s="3"/>
      <c r="P73" s="3" t="str">
        <f t="shared" si="2"/>
        <v/>
      </c>
      <c r="Q73" s="3" t="str">
        <f t="shared" si="2"/>
        <v/>
      </c>
      <c r="R73" s="3"/>
      <c r="S73" s="3"/>
      <c r="T73" s="3" t="str">
        <f t="shared" si="3"/>
        <v/>
      </c>
      <c r="U73" s="3" t="str">
        <f t="shared" si="3"/>
        <v/>
      </c>
      <c r="V73" s="3"/>
      <c r="W73" s="3"/>
      <c r="X73" s="3" t="str">
        <f t="shared" si="4"/>
        <v/>
      </c>
      <c r="Y73" s="3" t="str">
        <f t="shared" si="4"/>
        <v/>
      </c>
      <c r="Z73" s="3"/>
      <c r="AA73" s="3"/>
      <c r="AB73" s="3" t="str">
        <f t="shared" si="5"/>
        <v/>
      </c>
      <c r="AC73" s="3" t="str">
        <f t="shared" si="5"/>
        <v/>
      </c>
      <c r="AD73" s="3"/>
      <c r="AE73" s="3"/>
      <c r="AF73" s="3" t="str">
        <f t="shared" si="7"/>
        <v/>
      </c>
      <c r="AG73" s="3" t="str">
        <f t="shared" si="7"/>
        <v/>
      </c>
      <c r="AH73" s="3"/>
    </row>
    <row r="74" spans="1:34" x14ac:dyDescent="0.35">
      <c r="A74" s="11"/>
      <c r="B74" s="2"/>
      <c r="C74" s="13" t="str">
        <f>IFERROR(INDEX('Dekalb Loop Info'!$B$2:$Z$300,MATCH(I74,'Dekalb Loop Info'!$A$2:$A$300,0),MATCH($C$2,'Dekalb Loop Info'!$B$1:$Z$1,0)),"No Match")</f>
        <v>No Match</v>
      </c>
      <c r="D74" s="13" t="str">
        <f>IFERROR(INDEX('Dekalb Loop Info'!$B$2:$Z$300,MATCH(I74,'Dekalb Loop Info'!$A$2:$A$300,0),MATCH($D$2,'Dekalb Loop Info'!$B$1:$Z$1,0)),"No Port Info")</f>
        <v>No Port Info</v>
      </c>
      <c r="E74" s="13" t="str">
        <f t="shared" si="8"/>
        <v>No</v>
      </c>
      <c r="F74" s="13" t="str">
        <f t="shared" si="9"/>
        <v>No Match</v>
      </c>
      <c r="G74" s="13" t="str">
        <f>IFERROR(INDEX('Dekalb Loop Info'!$B$2:$Z$300,MATCH(I74,'Dekalb Loop Info'!$A$2:$A$300,0),MATCH($G$2,'Dekalb Loop Info'!$B$1:$Z$1,0)),"No Cust ID")</f>
        <v>No Cust ID</v>
      </c>
      <c r="H74" s="4"/>
      <c r="I74" s="3"/>
      <c r="J74" s="3"/>
      <c r="K74" s="14"/>
      <c r="L74" s="3"/>
      <c r="M74" s="3"/>
      <c r="N74" s="3"/>
      <c r="O74" s="3"/>
      <c r="P74" s="3" t="str">
        <f t="shared" si="2"/>
        <v/>
      </c>
      <c r="Q74" s="3" t="str">
        <f t="shared" si="2"/>
        <v/>
      </c>
      <c r="R74" s="3"/>
      <c r="S74" s="3"/>
      <c r="T74" s="3" t="str">
        <f t="shared" si="3"/>
        <v/>
      </c>
      <c r="U74" s="3" t="str">
        <f t="shared" si="3"/>
        <v/>
      </c>
      <c r="V74" s="3"/>
      <c r="W74" s="3"/>
      <c r="X74" s="3" t="str">
        <f t="shared" si="4"/>
        <v/>
      </c>
      <c r="Y74" s="3" t="str">
        <f t="shared" si="4"/>
        <v/>
      </c>
      <c r="Z74" s="3"/>
      <c r="AA74" s="3"/>
      <c r="AB74" s="3" t="str">
        <f t="shared" si="5"/>
        <v/>
      </c>
      <c r="AC74" s="3" t="str">
        <f t="shared" si="5"/>
        <v/>
      </c>
      <c r="AD74" s="3"/>
      <c r="AE74" s="3"/>
      <c r="AF74" s="3" t="str">
        <f t="shared" si="7"/>
        <v/>
      </c>
      <c r="AG74" s="3" t="str">
        <f t="shared" si="7"/>
        <v/>
      </c>
      <c r="AH74" s="3"/>
    </row>
    <row r="75" spans="1:34" x14ac:dyDescent="0.35">
      <c r="A75" s="11"/>
      <c r="B75" s="2"/>
      <c r="C75" s="13" t="str">
        <f>IFERROR(INDEX('Dekalb Loop Info'!$B$2:$Z$300,MATCH(I75,'Dekalb Loop Info'!$A$2:$A$300,0),MATCH($C$2,'Dekalb Loop Info'!$B$1:$Z$1,0)),"No Match")</f>
        <v>No Match</v>
      </c>
      <c r="D75" s="13" t="str">
        <f>IFERROR(INDEX('Dekalb Loop Info'!$B$2:$Z$300,MATCH(I75,'Dekalb Loop Info'!$A$2:$A$300,0),MATCH($D$2,'Dekalb Loop Info'!$B$1:$Z$1,0)),"No Port Info")</f>
        <v>No Port Info</v>
      </c>
      <c r="E75" s="13" t="str">
        <f t="shared" si="8"/>
        <v>No</v>
      </c>
      <c r="F75" s="13" t="str">
        <f t="shared" si="9"/>
        <v>No Match</v>
      </c>
      <c r="G75" s="13" t="str">
        <f>IFERROR(INDEX('Dekalb Loop Info'!$B$2:$Z$300,MATCH(I75,'Dekalb Loop Info'!$A$2:$A$300,0),MATCH($G$2,'Dekalb Loop Info'!$B$1:$Z$1,0)),"No Cust ID")</f>
        <v>No Cust ID</v>
      </c>
      <c r="H75" s="4"/>
      <c r="I75" s="3"/>
      <c r="J75" s="3"/>
      <c r="K75" s="14"/>
      <c r="L75" s="3"/>
      <c r="M75" s="3"/>
      <c r="N75" s="3"/>
      <c r="O75" s="3"/>
      <c r="P75" s="3" t="str">
        <f t="shared" si="2"/>
        <v/>
      </c>
      <c r="Q75" s="3" t="str">
        <f t="shared" si="2"/>
        <v/>
      </c>
      <c r="R75" s="3"/>
      <c r="S75" s="3"/>
      <c r="T75" s="3" t="str">
        <f t="shared" si="3"/>
        <v/>
      </c>
      <c r="U75" s="3" t="str">
        <f t="shared" si="3"/>
        <v/>
      </c>
      <c r="V75" s="3"/>
      <c r="W75" s="3"/>
      <c r="X75" s="3" t="str">
        <f t="shared" si="4"/>
        <v/>
      </c>
      <c r="Y75" s="3" t="str">
        <f t="shared" si="4"/>
        <v/>
      </c>
      <c r="Z75" s="3"/>
      <c r="AA75" s="3"/>
      <c r="AB75" s="3" t="str">
        <f t="shared" si="5"/>
        <v/>
      </c>
      <c r="AC75" s="3" t="str">
        <f t="shared" si="5"/>
        <v/>
      </c>
      <c r="AD75" s="3"/>
      <c r="AE75" s="3"/>
      <c r="AF75" s="3" t="str">
        <f t="shared" si="7"/>
        <v/>
      </c>
      <c r="AG75" s="3" t="str">
        <f t="shared" si="7"/>
        <v/>
      </c>
      <c r="AH75" s="3"/>
    </row>
    <row r="76" spans="1:34" x14ac:dyDescent="0.35">
      <c r="A76" s="11"/>
      <c r="B76" s="2"/>
      <c r="C76" s="13" t="str">
        <f>IFERROR(INDEX('Dekalb Loop Info'!$B$2:$Z$300,MATCH(I76,'Dekalb Loop Info'!$A$2:$A$300,0),MATCH($C$2,'Dekalb Loop Info'!$B$1:$Z$1,0)),"No Match")</f>
        <v>No Match</v>
      </c>
      <c r="D76" s="13" t="str">
        <f>IFERROR(INDEX('Dekalb Loop Info'!$B$2:$Z$300,MATCH(I76,'Dekalb Loop Info'!$A$2:$A$300,0),MATCH($D$2,'Dekalb Loop Info'!$B$1:$Z$1,0)),"No Port Info")</f>
        <v>No Port Info</v>
      </c>
      <c r="E76" s="13" t="str">
        <f t="shared" si="8"/>
        <v>No</v>
      </c>
      <c r="F76" s="13" t="str">
        <f t="shared" si="9"/>
        <v>No Match</v>
      </c>
      <c r="G76" s="13" t="str">
        <f>IFERROR(INDEX('Dekalb Loop Info'!$B$2:$Z$300,MATCH(I76,'Dekalb Loop Info'!$A$2:$A$300,0),MATCH($G$2,'Dekalb Loop Info'!$B$1:$Z$1,0)),"No Cust ID")</f>
        <v>No Cust ID</v>
      </c>
      <c r="H76" s="4"/>
      <c r="I76" s="3"/>
      <c r="J76" s="3"/>
      <c r="K76" s="14"/>
      <c r="L76" s="3"/>
      <c r="M76" s="3"/>
      <c r="N76" s="3"/>
      <c r="O76" s="3"/>
      <c r="P76" s="3" t="str">
        <f t="shared" si="2"/>
        <v/>
      </c>
      <c r="Q76" s="3" t="str">
        <f t="shared" si="2"/>
        <v/>
      </c>
      <c r="R76" s="3"/>
      <c r="S76" s="3"/>
      <c r="T76" s="3" t="str">
        <f t="shared" si="3"/>
        <v/>
      </c>
      <c r="U76" s="3" t="str">
        <f t="shared" si="3"/>
        <v/>
      </c>
      <c r="V76" s="3"/>
      <c r="W76" s="3"/>
      <c r="X76" s="3" t="str">
        <f t="shared" si="4"/>
        <v/>
      </c>
      <c r="Y76" s="3" t="str">
        <f t="shared" si="4"/>
        <v/>
      </c>
      <c r="Z76" s="3"/>
      <c r="AA76" s="3"/>
      <c r="AB76" s="3" t="str">
        <f t="shared" si="5"/>
        <v/>
      </c>
      <c r="AC76" s="3" t="str">
        <f t="shared" si="5"/>
        <v/>
      </c>
      <c r="AD76" s="3"/>
      <c r="AE76" s="3"/>
      <c r="AF76" s="3" t="str">
        <f t="shared" si="7"/>
        <v/>
      </c>
      <c r="AG76" s="3" t="str">
        <f t="shared" si="7"/>
        <v/>
      </c>
      <c r="AH76" s="3"/>
    </row>
    <row r="77" spans="1:34" x14ac:dyDescent="0.35">
      <c r="A77" s="11"/>
      <c r="B77" s="2"/>
      <c r="C77" s="13" t="str">
        <f>IFERROR(INDEX('Dekalb Loop Info'!$B$2:$Z$300,MATCH(I77,'Dekalb Loop Info'!$A$2:$A$300,0),MATCH($C$2,'Dekalb Loop Info'!$B$1:$Z$1,0)),"No Match")</f>
        <v>No Match</v>
      </c>
      <c r="D77" s="13" t="str">
        <f>IFERROR(INDEX('Dekalb Loop Info'!$B$2:$Z$300,MATCH(I77,'Dekalb Loop Info'!$A$2:$A$300,0),MATCH($D$2,'Dekalb Loop Info'!$B$1:$Z$1,0)),"No Port Info")</f>
        <v>No Port Info</v>
      </c>
      <c r="E77" s="13" t="str">
        <f t="shared" si="8"/>
        <v>No</v>
      </c>
      <c r="F77" s="13" t="str">
        <f t="shared" si="9"/>
        <v>No Match</v>
      </c>
      <c r="G77" s="13" t="str">
        <f>IFERROR(INDEX('Dekalb Loop Info'!$B$2:$Z$300,MATCH(I77,'Dekalb Loop Info'!$A$2:$A$300,0),MATCH($G$2,'Dekalb Loop Info'!$B$1:$Z$1,0)),"No Cust ID")</f>
        <v>No Cust ID</v>
      </c>
      <c r="H77" s="4"/>
      <c r="I77" s="3"/>
      <c r="J77" s="3"/>
      <c r="K77" s="14"/>
      <c r="L77" s="3"/>
      <c r="M77" s="3"/>
      <c r="N77" s="3"/>
      <c r="O77" s="3"/>
      <c r="P77" s="3" t="str">
        <f t="shared" si="2"/>
        <v/>
      </c>
      <c r="Q77" s="3" t="str">
        <f t="shared" si="2"/>
        <v/>
      </c>
      <c r="R77" s="3"/>
      <c r="S77" s="3"/>
      <c r="T77" s="3" t="str">
        <f t="shared" si="3"/>
        <v/>
      </c>
      <c r="U77" s="3" t="str">
        <f t="shared" si="3"/>
        <v/>
      </c>
      <c r="V77" s="3"/>
      <c r="W77" s="3"/>
      <c r="X77" s="3" t="str">
        <f t="shared" si="4"/>
        <v/>
      </c>
      <c r="Y77" s="3" t="str">
        <f t="shared" si="4"/>
        <v/>
      </c>
      <c r="Z77" s="3"/>
      <c r="AA77" s="3"/>
      <c r="AB77" s="3" t="str">
        <f t="shared" si="5"/>
        <v/>
      </c>
      <c r="AC77" s="3" t="str">
        <f t="shared" si="5"/>
        <v/>
      </c>
      <c r="AD77" s="3"/>
      <c r="AE77" s="3"/>
      <c r="AF77" s="3" t="str">
        <f t="shared" si="7"/>
        <v/>
      </c>
      <c r="AG77" s="3" t="str">
        <f t="shared" si="7"/>
        <v/>
      </c>
      <c r="AH77" s="3"/>
    </row>
    <row r="78" spans="1:34" x14ac:dyDescent="0.35">
      <c r="A78" s="11"/>
      <c r="B78" s="2"/>
      <c r="C78" s="13" t="str">
        <f>IFERROR(INDEX('Dekalb Loop Info'!$B$2:$Z$300,MATCH(I78,'Dekalb Loop Info'!$A$2:$A$300,0),MATCH($C$2,'Dekalb Loop Info'!$B$1:$Z$1,0)),"No Match")</f>
        <v>No Match</v>
      </c>
      <c r="D78" s="13" t="str">
        <f>IFERROR(INDEX('Dekalb Loop Info'!$B$2:$Z$300,MATCH(I78,'Dekalb Loop Info'!$A$2:$A$300,0),MATCH($D$2,'Dekalb Loop Info'!$B$1:$Z$1,0)),"No Port Info")</f>
        <v>No Port Info</v>
      </c>
      <c r="E78" s="13" t="str">
        <f t="shared" si="8"/>
        <v>No</v>
      </c>
      <c r="F78" s="13" t="str">
        <f t="shared" si="9"/>
        <v>No Match</v>
      </c>
      <c r="G78" s="13" t="str">
        <f>IFERROR(INDEX('Dekalb Loop Info'!$B$2:$Z$300,MATCH(I78,'Dekalb Loop Info'!$A$2:$A$300,0),MATCH($G$2,'Dekalb Loop Info'!$B$1:$Z$1,0)),"No Cust ID")</f>
        <v>No Cust ID</v>
      </c>
      <c r="H78" s="4"/>
      <c r="I78" s="3"/>
      <c r="J78" s="3"/>
      <c r="K78" s="14"/>
      <c r="L78" s="3"/>
      <c r="M78" s="3"/>
      <c r="N78" s="3"/>
      <c r="O78" s="3"/>
      <c r="P78" s="3" t="str">
        <f t="shared" si="2"/>
        <v/>
      </c>
      <c r="Q78" s="3" t="str">
        <f t="shared" si="2"/>
        <v/>
      </c>
      <c r="R78" s="3"/>
      <c r="S78" s="3"/>
      <c r="T78" s="3" t="str">
        <f t="shared" si="3"/>
        <v/>
      </c>
      <c r="U78" s="3" t="str">
        <f t="shared" si="3"/>
        <v/>
      </c>
      <c r="V78" s="3"/>
      <c r="W78" s="3"/>
      <c r="X78" s="3" t="str">
        <f t="shared" si="4"/>
        <v/>
      </c>
      <c r="Y78" s="3" t="str">
        <f t="shared" si="4"/>
        <v/>
      </c>
      <c r="Z78" s="3"/>
      <c r="AA78" s="3"/>
      <c r="AB78" s="3" t="str">
        <f t="shared" si="5"/>
        <v/>
      </c>
      <c r="AC78" s="3" t="str">
        <f t="shared" si="5"/>
        <v/>
      </c>
      <c r="AD78" s="3"/>
      <c r="AE78" s="3"/>
      <c r="AF78" s="3" t="str">
        <f t="shared" si="7"/>
        <v/>
      </c>
      <c r="AG78" s="3" t="str">
        <f t="shared" si="7"/>
        <v/>
      </c>
      <c r="AH78" s="3"/>
    </row>
    <row r="79" spans="1:34" x14ac:dyDescent="0.35">
      <c r="A79" s="11"/>
      <c r="B79" s="2"/>
      <c r="C79" s="13" t="str">
        <f>IFERROR(INDEX('Dekalb Loop Info'!$B$2:$Z$300,MATCH(I79,'Dekalb Loop Info'!$A$2:$A$300,0),MATCH($C$2,'Dekalb Loop Info'!$B$1:$Z$1,0)),"No Match")</f>
        <v>No Match</v>
      </c>
      <c r="D79" s="13" t="str">
        <f>IFERROR(INDEX('Dekalb Loop Info'!$B$2:$Z$300,MATCH(I79,'Dekalb Loop Info'!$A$2:$A$300,0),MATCH($D$2,'Dekalb Loop Info'!$B$1:$Z$1,0)),"No Port Info")</f>
        <v>No Port Info</v>
      </c>
      <c r="E79" s="13" t="str">
        <f t="shared" si="8"/>
        <v>No</v>
      </c>
      <c r="F79" s="13" t="str">
        <f t="shared" si="9"/>
        <v>No Match</v>
      </c>
      <c r="G79" s="13" t="str">
        <f>IFERROR(INDEX('Dekalb Loop Info'!$B$2:$Z$300,MATCH(I79,'Dekalb Loop Info'!$A$2:$A$300,0),MATCH($G$2,'Dekalb Loop Info'!$B$1:$Z$1,0)),"No Cust ID")</f>
        <v>No Cust ID</v>
      </c>
      <c r="H79" s="4"/>
      <c r="I79" s="3"/>
      <c r="J79" s="3"/>
      <c r="K79" s="14"/>
      <c r="L79" s="3"/>
      <c r="M79" s="3"/>
      <c r="N79" s="3"/>
      <c r="O79" s="3"/>
      <c r="P79" s="3" t="str">
        <f t="shared" si="2"/>
        <v/>
      </c>
      <c r="Q79" s="3" t="str">
        <f t="shared" si="2"/>
        <v/>
      </c>
      <c r="R79" s="3"/>
      <c r="S79" s="3"/>
      <c r="T79" s="3" t="str">
        <f t="shared" si="3"/>
        <v/>
      </c>
      <c r="U79" s="3" t="str">
        <f t="shared" si="3"/>
        <v/>
      </c>
      <c r="V79" s="3"/>
      <c r="W79" s="3"/>
      <c r="X79" s="3" t="str">
        <f t="shared" si="4"/>
        <v/>
      </c>
      <c r="Y79" s="3" t="str">
        <f t="shared" si="4"/>
        <v/>
      </c>
      <c r="Z79" s="3"/>
      <c r="AA79" s="3"/>
      <c r="AB79" s="3" t="str">
        <f t="shared" si="5"/>
        <v/>
      </c>
      <c r="AC79" s="3" t="str">
        <f t="shared" si="5"/>
        <v/>
      </c>
      <c r="AD79" s="3"/>
      <c r="AE79" s="3"/>
      <c r="AF79" s="3" t="str">
        <f t="shared" si="7"/>
        <v/>
      </c>
      <c r="AG79" s="3" t="str">
        <f t="shared" si="7"/>
        <v/>
      </c>
      <c r="AH79" s="3"/>
    </row>
    <row r="80" spans="1:34" x14ac:dyDescent="0.35">
      <c r="A80" s="11"/>
      <c r="B80" s="2"/>
      <c r="C80" s="13" t="str">
        <f>IFERROR(INDEX('Dekalb Loop Info'!$B$2:$Z$300,MATCH(I80,'Dekalb Loop Info'!$A$2:$A$300,0),MATCH($C$2,'Dekalb Loop Info'!$B$1:$Z$1,0)),"No Match")</f>
        <v>No Match</v>
      </c>
      <c r="D80" s="13" t="str">
        <f>IFERROR(INDEX('Dekalb Loop Info'!$B$2:$Z$300,MATCH(I80,'Dekalb Loop Info'!$A$2:$A$300,0),MATCH($D$2,'Dekalb Loop Info'!$B$1:$Z$1,0)),"No Port Info")</f>
        <v>No Port Info</v>
      </c>
      <c r="E80" s="13" t="str">
        <f t="shared" si="8"/>
        <v>No</v>
      </c>
      <c r="F80" s="13" t="str">
        <f t="shared" si="9"/>
        <v>No Match</v>
      </c>
      <c r="G80" s="13" t="str">
        <f>IFERROR(INDEX('Dekalb Loop Info'!$B$2:$Z$300,MATCH(I80,'Dekalb Loop Info'!$A$2:$A$300,0),MATCH($G$2,'Dekalb Loop Info'!$B$1:$Z$1,0)),"No Cust ID")</f>
        <v>No Cust ID</v>
      </c>
      <c r="H80" s="4"/>
      <c r="I80" s="3"/>
      <c r="J80" s="3"/>
      <c r="K80" s="14"/>
      <c r="L80" s="3"/>
      <c r="M80" s="3"/>
      <c r="N80" s="3"/>
      <c r="O80" s="3"/>
      <c r="P80" s="3" t="str">
        <f t="shared" si="2"/>
        <v/>
      </c>
      <c r="Q80" s="3" t="str">
        <f t="shared" si="2"/>
        <v/>
      </c>
      <c r="R80" s="3"/>
      <c r="S80" s="3"/>
      <c r="T80" s="3" t="str">
        <f t="shared" si="3"/>
        <v/>
      </c>
      <c r="U80" s="3" t="str">
        <f t="shared" si="3"/>
        <v/>
      </c>
      <c r="V80" s="3"/>
      <c r="W80" s="3"/>
      <c r="X80" s="3" t="str">
        <f t="shared" si="4"/>
        <v/>
      </c>
      <c r="Y80" s="3" t="str">
        <f t="shared" si="4"/>
        <v/>
      </c>
      <c r="Z80" s="3"/>
      <c r="AA80" s="3"/>
      <c r="AB80" s="3" t="str">
        <f t="shared" si="5"/>
        <v/>
      </c>
      <c r="AC80" s="3" t="str">
        <f t="shared" si="5"/>
        <v/>
      </c>
      <c r="AD80" s="3"/>
      <c r="AE80" s="3"/>
      <c r="AF80" s="3" t="str">
        <f t="shared" si="7"/>
        <v/>
      </c>
      <c r="AG80" s="3" t="str">
        <f t="shared" si="7"/>
        <v/>
      </c>
      <c r="AH80" s="3"/>
    </row>
    <row r="81" spans="1:34" x14ac:dyDescent="0.35">
      <c r="A81" s="11"/>
      <c r="B81" s="2"/>
      <c r="C81" s="13" t="str">
        <f>IFERROR(INDEX('Dekalb Loop Info'!$B$2:$Z$300,MATCH(I81,'Dekalb Loop Info'!$A$2:$A$300,0),MATCH($C$2,'Dekalb Loop Info'!$B$1:$Z$1,0)),"No Match")</f>
        <v>No Match</v>
      </c>
      <c r="D81" s="13" t="str">
        <f>IFERROR(INDEX('Dekalb Loop Info'!$B$2:$Z$300,MATCH(I81,'Dekalb Loop Info'!$A$2:$A$300,0),MATCH($D$2,'Dekalb Loop Info'!$B$1:$Z$1,0)),"No Port Info")</f>
        <v>No Port Info</v>
      </c>
      <c r="E81" s="13" t="str">
        <f t="shared" si="8"/>
        <v>No</v>
      </c>
      <c r="F81" s="13" t="str">
        <f t="shared" si="9"/>
        <v>No Match</v>
      </c>
      <c r="G81" s="13" t="str">
        <f>IFERROR(INDEX('Dekalb Loop Info'!$B$2:$Z$300,MATCH(I81,'Dekalb Loop Info'!$A$2:$A$300,0),MATCH($G$2,'Dekalb Loop Info'!$B$1:$Z$1,0)),"No Cust ID")</f>
        <v>No Cust ID</v>
      </c>
      <c r="H81" s="4"/>
      <c r="I81" s="3"/>
      <c r="J81" s="3"/>
      <c r="K81" s="14"/>
      <c r="L81" s="3"/>
      <c r="M81" s="3"/>
      <c r="N81" s="3"/>
      <c r="O81" s="3"/>
      <c r="P81" s="3" t="str">
        <f t="shared" si="2"/>
        <v/>
      </c>
      <c r="Q81" s="3" t="str">
        <f t="shared" si="2"/>
        <v/>
      </c>
      <c r="R81" s="3"/>
      <c r="S81" s="3"/>
      <c r="T81" s="3" t="str">
        <f t="shared" si="3"/>
        <v/>
      </c>
      <c r="U81" s="3" t="str">
        <f t="shared" si="3"/>
        <v/>
      </c>
      <c r="V81" s="3"/>
      <c r="W81" s="3"/>
      <c r="X81" s="3" t="str">
        <f t="shared" si="4"/>
        <v/>
      </c>
      <c r="Y81" s="3" t="str">
        <f t="shared" si="4"/>
        <v/>
      </c>
      <c r="Z81" s="3"/>
      <c r="AA81" s="3"/>
      <c r="AB81" s="3" t="str">
        <f t="shared" si="5"/>
        <v/>
      </c>
      <c r="AC81" s="3" t="str">
        <f t="shared" si="5"/>
        <v/>
      </c>
      <c r="AD81" s="3"/>
      <c r="AE81" s="3"/>
      <c r="AF81" s="3" t="str">
        <f t="shared" si="7"/>
        <v/>
      </c>
      <c r="AG81" s="3" t="str">
        <f t="shared" si="7"/>
        <v/>
      </c>
      <c r="AH81" s="3"/>
    </row>
    <row r="82" spans="1:34" x14ac:dyDescent="0.35">
      <c r="A82" s="11"/>
      <c r="B82" s="2"/>
      <c r="C82" s="13" t="str">
        <f>IFERROR(INDEX('Dekalb Loop Info'!$B$2:$Z$300,MATCH(I82,'Dekalb Loop Info'!$A$2:$A$300,0),MATCH($C$2,'Dekalb Loop Info'!$B$1:$Z$1,0)),"No Match")</f>
        <v>No Match</v>
      </c>
      <c r="D82" s="13" t="str">
        <f>IFERROR(INDEX('Dekalb Loop Info'!$B$2:$Z$300,MATCH(I82,'Dekalb Loop Info'!$A$2:$A$300,0),MATCH($D$2,'Dekalb Loop Info'!$B$1:$Z$1,0)),"No Port Info")</f>
        <v>No Port Info</v>
      </c>
      <c r="E82" s="13" t="str">
        <f t="shared" si="8"/>
        <v>No</v>
      </c>
      <c r="F82" s="13" t="str">
        <f t="shared" si="9"/>
        <v>No Match</v>
      </c>
      <c r="G82" s="13" t="str">
        <f>IFERROR(INDEX('Dekalb Loop Info'!$B$2:$Z$300,MATCH(I82,'Dekalb Loop Info'!$A$2:$A$300,0),MATCH($G$2,'Dekalb Loop Info'!$B$1:$Z$1,0)),"No Cust ID")</f>
        <v>No Cust ID</v>
      </c>
      <c r="H82" s="4"/>
      <c r="I82" s="3"/>
      <c r="J82" s="3"/>
      <c r="K82" s="14"/>
      <c r="L82" s="3"/>
      <c r="M82" s="3"/>
      <c r="N82" s="3"/>
      <c r="O82" s="3"/>
      <c r="P82" s="3" t="str">
        <f t="shared" si="2"/>
        <v/>
      </c>
      <c r="Q82" s="3" t="str">
        <f t="shared" si="2"/>
        <v/>
      </c>
      <c r="R82" s="3"/>
      <c r="S82" s="3"/>
      <c r="T82" s="3" t="str">
        <f t="shared" si="3"/>
        <v/>
      </c>
      <c r="U82" s="3" t="str">
        <f t="shared" si="3"/>
        <v/>
      </c>
      <c r="V82" s="3"/>
      <c r="W82" s="3"/>
      <c r="X82" s="3" t="str">
        <f t="shared" si="4"/>
        <v/>
      </c>
      <c r="Y82" s="3" t="str">
        <f t="shared" si="4"/>
        <v/>
      </c>
      <c r="Z82" s="3"/>
      <c r="AA82" s="3"/>
      <c r="AB82" s="3" t="str">
        <f t="shared" si="5"/>
        <v/>
      </c>
      <c r="AC82" s="3" t="str">
        <f t="shared" si="5"/>
        <v/>
      </c>
      <c r="AD82" s="3"/>
      <c r="AE82" s="3"/>
      <c r="AF82" s="3" t="str">
        <f t="shared" si="7"/>
        <v/>
      </c>
      <c r="AG82" s="3" t="str">
        <f t="shared" si="7"/>
        <v/>
      </c>
      <c r="AH82" s="3"/>
    </row>
    <row r="83" spans="1:34" x14ac:dyDescent="0.35">
      <c r="A83" s="11"/>
      <c r="B83" s="2"/>
      <c r="C83" s="13" t="str">
        <f>IFERROR(INDEX('Dekalb Loop Info'!$B$2:$Z$300,MATCH(I83,'Dekalb Loop Info'!$A$2:$A$300,0),MATCH($C$2,'Dekalb Loop Info'!$B$1:$Z$1,0)),"No Match")</f>
        <v>No Match</v>
      </c>
      <c r="D83" s="13" t="str">
        <f>IFERROR(INDEX('Dekalb Loop Info'!$B$2:$Z$300,MATCH(I83,'Dekalb Loop Info'!$A$2:$A$300,0),MATCH($D$2,'Dekalb Loop Info'!$B$1:$Z$1,0)),"No Port Info")</f>
        <v>No Port Info</v>
      </c>
      <c r="E83" s="13" t="str">
        <f t="shared" si="8"/>
        <v>No</v>
      </c>
      <c r="F83" s="13" t="str">
        <f t="shared" si="9"/>
        <v>No Match</v>
      </c>
      <c r="G83" s="13" t="str">
        <f>IFERROR(INDEX('Dekalb Loop Info'!$B$2:$Z$300,MATCH(I83,'Dekalb Loop Info'!$A$2:$A$300,0),MATCH($G$2,'Dekalb Loop Info'!$B$1:$Z$1,0)),"No Cust ID")</f>
        <v>No Cust ID</v>
      </c>
      <c r="H83" s="4"/>
      <c r="I83" s="3"/>
      <c r="J83" s="3"/>
      <c r="K83" s="14"/>
      <c r="L83" s="3"/>
      <c r="M83" s="3"/>
      <c r="N83" s="3"/>
      <c r="O83" s="3"/>
      <c r="P83" s="3" t="str">
        <f t="shared" si="2"/>
        <v/>
      </c>
      <c r="Q83" s="3" t="str">
        <f t="shared" si="2"/>
        <v/>
      </c>
      <c r="R83" s="3"/>
      <c r="S83" s="3"/>
      <c r="T83" s="3" t="str">
        <f t="shared" si="3"/>
        <v/>
      </c>
      <c r="U83" s="3" t="str">
        <f t="shared" si="3"/>
        <v/>
      </c>
      <c r="V83" s="3"/>
      <c r="W83" s="3"/>
      <c r="X83" s="3" t="str">
        <f t="shared" si="4"/>
        <v/>
      </c>
      <c r="Y83" s="3" t="str">
        <f t="shared" si="4"/>
        <v/>
      </c>
      <c r="Z83" s="3"/>
      <c r="AA83" s="3"/>
      <c r="AB83" s="3" t="str">
        <f t="shared" si="5"/>
        <v/>
      </c>
      <c r="AC83" s="3" t="str">
        <f t="shared" si="5"/>
        <v/>
      </c>
      <c r="AD83" s="3"/>
      <c r="AE83" s="3"/>
      <c r="AF83" s="3" t="str">
        <f t="shared" si="7"/>
        <v/>
      </c>
      <c r="AG83" s="3" t="str">
        <f t="shared" si="7"/>
        <v/>
      </c>
      <c r="AH83" s="3"/>
    </row>
    <row r="84" spans="1:34" x14ac:dyDescent="0.35">
      <c r="A84" s="11"/>
      <c r="B84" s="2"/>
      <c r="C84" s="13" t="str">
        <f>IFERROR(INDEX('Dekalb Loop Info'!$B$2:$Z$300,MATCH(I84,'Dekalb Loop Info'!$A$2:$A$300,0),MATCH($C$2,'Dekalb Loop Info'!$B$1:$Z$1,0)),"No Match")</f>
        <v>No Match</v>
      </c>
      <c r="D84" s="13" t="str">
        <f>IFERROR(INDEX('Dekalb Loop Info'!$B$2:$Z$300,MATCH(I84,'Dekalb Loop Info'!$A$2:$A$300,0),MATCH($D$2,'Dekalb Loop Info'!$B$1:$Z$1,0)),"No Port Info")</f>
        <v>No Port Info</v>
      </c>
      <c r="E84" s="13" t="str">
        <f t="shared" si="8"/>
        <v>No</v>
      </c>
      <c r="F84" s="13" t="str">
        <f t="shared" si="9"/>
        <v>No Match</v>
      </c>
      <c r="G84" s="13" t="str">
        <f>IFERROR(INDEX('Dekalb Loop Info'!$B$2:$Z$300,MATCH(I84,'Dekalb Loop Info'!$A$2:$A$300,0),MATCH($G$2,'Dekalb Loop Info'!$B$1:$Z$1,0)),"No Cust ID")</f>
        <v>No Cust ID</v>
      </c>
      <c r="H84" s="4"/>
      <c r="I84" s="3"/>
      <c r="J84" s="3"/>
      <c r="K84" s="14"/>
      <c r="L84" s="3"/>
      <c r="M84" s="3"/>
      <c r="N84" s="3"/>
      <c r="O84" s="3"/>
      <c r="P84" s="3" t="str">
        <f t="shared" si="2"/>
        <v/>
      </c>
      <c r="Q84" s="3" t="str">
        <f t="shared" si="2"/>
        <v/>
      </c>
      <c r="R84" s="3"/>
      <c r="S84" s="3"/>
      <c r="T84" s="3" t="str">
        <f t="shared" si="3"/>
        <v/>
      </c>
      <c r="U84" s="3" t="str">
        <f t="shared" si="3"/>
        <v/>
      </c>
      <c r="V84" s="3"/>
      <c r="W84" s="3"/>
      <c r="X84" s="3" t="str">
        <f t="shared" si="4"/>
        <v/>
      </c>
      <c r="Y84" s="3" t="str">
        <f t="shared" si="4"/>
        <v/>
      </c>
      <c r="Z84" s="3"/>
      <c r="AA84" s="3"/>
      <c r="AB84" s="3" t="str">
        <f t="shared" si="5"/>
        <v/>
      </c>
      <c r="AC84" s="3" t="str">
        <f t="shared" si="5"/>
        <v/>
      </c>
      <c r="AD84" s="3"/>
      <c r="AE84" s="3"/>
      <c r="AF84" s="3" t="str">
        <f t="shared" si="7"/>
        <v/>
      </c>
      <c r="AG84" s="3" t="str">
        <f t="shared" si="7"/>
        <v/>
      </c>
      <c r="AH84" s="3"/>
    </row>
    <row r="85" spans="1:34" x14ac:dyDescent="0.35">
      <c r="A85" s="11"/>
      <c r="B85" s="2"/>
      <c r="C85" s="13" t="str">
        <f>IFERROR(INDEX('Dekalb Loop Info'!$B$2:$Z$300,MATCH(I85,'Dekalb Loop Info'!$A$2:$A$300,0),MATCH($C$2,'Dekalb Loop Info'!$B$1:$Z$1,0)),"No Match")</f>
        <v>No Match</v>
      </c>
      <c r="D85" s="13" t="str">
        <f>IFERROR(INDEX('Dekalb Loop Info'!$B$2:$Z$300,MATCH(I85,'Dekalb Loop Info'!$A$2:$A$300,0),MATCH($D$2,'Dekalb Loop Info'!$B$1:$Z$1,0)),"No Port Info")</f>
        <v>No Port Info</v>
      </c>
      <c r="E85" s="13" t="str">
        <f t="shared" si="8"/>
        <v>No</v>
      </c>
      <c r="F85" s="13" t="str">
        <f t="shared" si="9"/>
        <v>No Match</v>
      </c>
      <c r="G85" s="13" t="str">
        <f>IFERROR(INDEX('Dekalb Loop Info'!$B$2:$Z$300,MATCH(I85,'Dekalb Loop Info'!$A$2:$A$300,0),MATCH($G$2,'Dekalb Loop Info'!$B$1:$Z$1,0)),"No Cust ID")</f>
        <v>No Cust ID</v>
      </c>
      <c r="H85" s="4"/>
      <c r="I85" s="3"/>
      <c r="J85" s="3"/>
      <c r="K85" s="14"/>
      <c r="L85" s="3"/>
      <c r="M85" s="3"/>
      <c r="N85" s="3"/>
      <c r="O85" s="3"/>
      <c r="P85" s="3" t="str">
        <f t="shared" si="2"/>
        <v/>
      </c>
      <c r="Q85" s="3" t="str">
        <f t="shared" si="2"/>
        <v/>
      </c>
      <c r="R85" s="3"/>
      <c r="S85" s="3"/>
      <c r="T85" s="3" t="str">
        <f t="shared" si="3"/>
        <v/>
      </c>
      <c r="U85" s="3" t="str">
        <f t="shared" si="3"/>
        <v/>
      </c>
      <c r="V85" s="3"/>
      <c r="W85" s="3"/>
      <c r="X85" s="3" t="str">
        <f t="shared" si="4"/>
        <v/>
      </c>
      <c r="Y85" s="3" t="str">
        <f t="shared" si="4"/>
        <v/>
      </c>
      <c r="Z85" s="3"/>
      <c r="AA85" s="3"/>
      <c r="AB85" s="3" t="str">
        <f t="shared" si="5"/>
        <v/>
      </c>
      <c r="AC85" s="3" t="str">
        <f t="shared" si="5"/>
        <v/>
      </c>
      <c r="AD85" s="3"/>
      <c r="AE85" s="3"/>
      <c r="AF85" s="3" t="str">
        <f t="shared" si="7"/>
        <v/>
      </c>
      <c r="AG85" s="3" t="str">
        <f t="shared" si="7"/>
        <v/>
      </c>
      <c r="AH85" s="3"/>
    </row>
    <row r="86" spans="1:34" x14ac:dyDescent="0.35">
      <c r="A86" s="11"/>
      <c r="B86" s="2"/>
      <c r="C86" s="13" t="str">
        <f>IFERROR(INDEX('Dekalb Loop Info'!$B$2:$Z$300,MATCH(I86,'Dekalb Loop Info'!$A$2:$A$300,0),MATCH($C$2,'Dekalb Loop Info'!$B$1:$Z$1,0)),"No Match")</f>
        <v>No Match</v>
      </c>
      <c r="D86" s="13" t="str">
        <f>IFERROR(INDEX('Dekalb Loop Info'!$B$2:$Z$300,MATCH(I86,'Dekalb Loop Info'!$A$2:$A$300,0),MATCH($D$2,'Dekalb Loop Info'!$B$1:$Z$1,0)),"No Port Info")</f>
        <v>No Port Info</v>
      </c>
      <c r="E86" s="13" t="str">
        <f t="shared" si="8"/>
        <v>No</v>
      </c>
      <c r="F86" s="13" t="str">
        <f t="shared" si="9"/>
        <v>No Match</v>
      </c>
      <c r="G86" s="13" t="str">
        <f>IFERROR(INDEX('Dekalb Loop Info'!$B$2:$Z$300,MATCH(I86,'Dekalb Loop Info'!$A$2:$A$300,0),MATCH($G$2,'Dekalb Loop Info'!$B$1:$Z$1,0)),"No Cust ID")</f>
        <v>No Cust ID</v>
      </c>
      <c r="H86" s="4"/>
      <c r="I86" s="3"/>
      <c r="J86" s="3"/>
      <c r="K86" s="14"/>
      <c r="L86" s="3"/>
      <c r="M86" s="3"/>
      <c r="N86" s="3"/>
      <c r="O86" s="3"/>
      <c r="P86" s="3" t="str">
        <f t="shared" si="2"/>
        <v/>
      </c>
      <c r="Q86" s="3" t="str">
        <f t="shared" si="2"/>
        <v/>
      </c>
      <c r="R86" s="3"/>
      <c r="S86" s="3"/>
      <c r="T86" s="3" t="str">
        <f t="shared" si="3"/>
        <v/>
      </c>
      <c r="U86" s="3" t="str">
        <f t="shared" si="3"/>
        <v/>
      </c>
      <c r="V86" s="3"/>
      <c r="W86" s="3"/>
      <c r="X86" s="3" t="str">
        <f t="shared" si="4"/>
        <v/>
      </c>
      <c r="Y86" s="3" t="str">
        <f t="shared" si="4"/>
        <v/>
      </c>
      <c r="Z86" s="3"/>
      <c r="AA86" s="3"/>
      <c r="AB86" s="3" t="str">
        <f t="shared" si="5"/>
        <v/>
      </c>
      <c r="AC86" s="3" t="str">
        <f t="shared" si="5"/>
        <v/>
      </c>
      <c r="AD86" s="3"/>
      <c r="AE86" s="3"/>
      <c r="AF86" s="3" t="str">
        <f t="shared" si="7"/>
        <v/>
      </c>
      <c r="AG86" s="3" t="str">
        <f t="shared" si="7"/>
        <v/>
      </c>
      <c r="AH86" s="3"/>
    </row>
    <row r="87" spans="1:34" x14ac:dyDescent="0.35">
      <c r="A87" s="11"/>
      <c r="B87" s="2"/>
      <c r="C87" s="13" t="str">
        <f>IFERROR(INDEX('Dekalb Loop Info'!$B$2:$Z$300,MATCH(I87,'Dekalb Loop Info'!$A$2:$A$300,0),MATCH($C$2,'Dekalb Loop Info'!$B$1:$Z$1,0)),"No Match")</f>
        <v>No Match</v>
      </c>
      <c r="D87" s="13" t="str">
        <f>IFERROR(INDEX('Dekalb Loop Info'!$B$2:$Z$300,MATCH(I87,'Dekalb Loop Info'!$A$2:$A$300,0),MATCH($D$2,'Dekalb Loop Info'!$B$1:$Z$1,0)),"No Port Info")</f>
        <v>No Port Info</v>
      </c>
      <c r="E87" s="13" t="str">
        <f t="shared" si="8"/>
        <v>No</v>
      </c>
      <c r="F87" s="13" t="str">
        <f t="shared" si="9"/>
        <v>No Match</v>
      </c>
      <c r="G87" s="13" t="str">
        <f>IFERROR(INDEX('Dekalb Loop Info'!$B$2:$Z$300,MATCH(I87,'Dekalb Loop Info'!$A$2:$A$300,0),MATCH($G$2,'Dekalb Loop Info'!$B$1:$Z$1,0)),"No Cust ID")</f>
        <v>No Cust ID</v>
      </c>
      <c r="H87" s="4"/>
      <c r="I87" s="3"/>
      <c r="J87" s="3"/>
      <c r="K87" s="14"/>
      <c r="L87" s="3"/>
      <c r="M87" s="3"/>
      <c r="N87" s="3"/>
      <c r="O87" s="3"/>
      <c r="P87" s="3" t="str">
        <f t="shared" si="2"/>
        <v/>
      </c>
      <c r="Q87" s="3" t="str">
        <f t="shared" si="2"/>
        <v/>
      </c>
      <c r="R87" s="3"/>
      <c r="S87" s="3"/>
      <c r="T87" s="3" t="str">
        <f t="shared" si="3"/>
        <v/>
      </c>
      <c r="U87" s="3" t="str">
        <f t="shared" si="3"/>
        <v/>
      </c>
      <c r="V87" s="3"/>
      <c r="W87" s="3"/>
      <c r="X87" s="3" t="str">
        <f t="shared" si="4"/>
        <v/>
      </c>
      <c r="Y87" s="3" t="str">
        <f t="shared" si="4"/>
        <v/>
      </c>
      <c r="Z87" s="3"/>
      <c r="AA87" s="3"/>
      <c r="AB87" s="3" t="str">
        <f t="shared" si="5"/>
        <v/>
      </c>
      <c r="AC87" s="3" t="str">
        <f t="shared" si="5"/>
        <v/>
      </c>
      <c r="AD87" s="3"/>
      <c r="AE87" s="3"/>
      <c r="AF87" s="3" t="str">
        <f t="shared" si="7"/>
        <v/>
      </c>
      <c r="AG87" s="3" t="str">
        <f t="shared" si="7"/>
        <v/>
      </c>
      <c r="AH87" s="3"/>
    </row>
    <row r="88" spans="1:34" x14ac:dyDescent="0.35">
      <c r="A88" s="11"/>
      <c r="B88" s="2"/>
      <c r="C88" s="13" t="str">
        <f>IFERROR(INDEX('Dekalb Loop Info'!$B$2:$Z$300,MATCH(I88,'Dekalb Loop Info'!$A$2:$A$300,0),MATCH($C$2,'Dekalb Loop Info'!$B$1:$Z$1,0)),"No Match")</f>
        <v>No Match</v>
      </c>
      <c r="D88" s="13" t="str">
        <f>IFERROR(INDEX('Dekalb Loop Info'!$B$2:$Z$300,MATCH(I88,'Dekalb Loop Info'!$A$2:$A$300,0),MATCH($D$2,'Dekalb Loop Info'!$B$1:$Z$1,0)),"No Port Info")</f>
        <v>No Port Info</v>
      </c>
      <c r="E88" s="13" t="str">
        <f t="shared" si="8"/>
        <v>No</v>
      </c>
      <c r="F88" s="13" t="str">
        <f t="shared" si="9"/>
        <v>No Match</v>
      </c>
      <c r="G88" s="13" t="str">
        <f>IFERROR(INDEX('Dekalb Loop Info'!$B$2:$Z$300,MATCH(I88,'Dekalb Loop Info'!$A$2:$A$300,0),MATCH($G$2,'Dekalb Loop Info'!$B$1:$Z$1,0)),"No Cust ID")</f>
        <v>No Cust ID</v>
      </c>
      <c r="H88" s="4"/>
      <c r="I88" s="3"/>
      <c r="J88" s="3"/>
      <c r="K88" s="14"/>
      <c r="L88" s="3"/>
      <c r="M88" s="3"/>
      <c r="N88" s="3"/>
      <c r="O88" s="3"/>
      <c r="P88" s="3" t="str">
        <f t="shared" si="2"/>
        <v/>
      </c>
      <c r="Q88" s="3" t="str">
        <f t="shared" si="2"/>
        <v/>
      </c>
      <c r="R88" s="3"/>
      <c r="S88" s="3"/>
      <c r="T88" s="3" t="str">
        <f t="shared" si="3"/>
        <v/>
      </c>
      <c r="U88" s="3" t="str">
        <f t="shared" si="3"/>
        <v/>
      </c>
      <c r="V88" s="3"/>
      <c r="W88" s="3"/>
      <c r="X88" s="3" t="str">
        <f t="shared" si="4"/>
        <v/>
      </c>
      <c r="Y88" s="3" t="str">
        <f t="shared" si="4"/>
        <v/>
      </c>
      <c r="Z88" s="3"/>
      <c r="AA88" s="3"/>
      <c r="AB88" s="3" t="str">
        <f t="shared" ref="AB88:AC151" si="10">IF($AA88&lt;&gt;"N/A",TRIM(MID(SUBSTITUTE($AA88,"/",REPT(" ",LEN($AA88))),(AF$2-1)*LEN($AA88)+1,LEN($AA88))),"")</f>
        <v/>
      </c>
      <c r="AC88" s="3" t="str">
        <f t="shared" si="10"/>
        <v/>
      </c>
      <c r="AD88" s="3"/>
      <c r="AE88" s="3"/>
      <c r="AF88" s="3" t="str">
        <f t="shared" si="7"/>
        <v/>
      </c>
      <c r="AG88" s="3" t="str">
        <f t="shared" si="7"/>
        <v/>
      </c>
      <c r="AH88" s="3"/>
    </row>
    <row r="89" spans="1:34" x14ac:dyDescent="0.35">
      <c r="A89" s="11"/>
      <c r="B89" s="2"/>
      <c r="C89" s="13" t="str">
        <f>IFERROR(INDEX('Dekalb Loop Info'!$B$2:$Z$300,MATCH(I89,'Dekalb Loop Info'!$A$2:$A$300,0),MATCH($C$2,'Dekalb Loop Info'!$B$1:$Z$1,0)),"No Match")</f>
        <v>No Match</v>
      </c>
      <c r="D89" s="13" t="str">
        <f>IFERROR(INDEX('Dekalb Loop Info'!$B$2:$Z$300,MATCH(I89,'Dekalb Loop Info'!$A$2:$A$300,0),MATCH($D$2,'Dekalb Loop Info'!$B$1:$Z$1,0)),"No Port Info")</f>
        <v>No Port Info</v>
      </c>
      <c r="E89" s="13" t="str">
        <f t="shared" si="8"/>
        <v>No</v>
      </c>
      <c r="F89" s="13" t="str">
        <f t="shared" si="9"/>
        <v>No Match</v>
      </c>
      <c r="G89" s="13" t="str">
        <f>IFERROR(INDEX('Dekalb Loop Info'!$B$2:$Z$300,MATCH(I89,'Dekalb Loop Info'!$A$2:$A$300,0),MATCH($G$2,'Dekalb Loop Info'!$B$1:$Z$1,0)),"No Cust ID")</f>
        <v>No Cust ID</v>
      </c>
      <c r="H89" s="4"/>
      <c r="I89" s="3"/>
      <c r="J89" s="3"/>
      <c r="K89" s="14"/>
      <c r="L89" s="3"/>
      <c r="M89" s="3"/>
      <c r="N89" s="3"/>
      <c r="O89" s="3"/>
      <c r="P89" s="3" t="str">
        <f t="shared" ref="P89:Q152" si="11">IF($O89&lt;&gt;"N/A",TRIM(MID(SUBSTITUTE($O89,"/",REPT(" ",LEN($O89))),(P$2-1)*LEN($O89)+1,LEN($O89))),"")</f>
        <v/>
      </c>
      <c r="Q89" s="3" t="str">
        <f t="shared" si="11"/>
        <v/>
      </c>
      <c r="R89" s="3"/>
      <c r="S89" s="3"/>
      <c r="T89" s="3" t="str">
        <f t="shared" ref="T89:U152" si="12">IF($S89&lt;&gt;"N/A",TRIM(MID(SUBSTITUTE($S89,"/",REPT(" ",LEN($S89))),(T$2-1)*LEN($S89)+1,LEN($S89))),"")</f>
        <v/>
      </c>
      <c r="U89" s="3" t="str">
        <f t="shared" si="12"/>
        <v/>
      </c>
      <c r="V89" s="3"/>
      <c r="W89" s="3"/>
      <c r="X89" s="3" t="str">
        <f t="shared" si="4"/>
        <v/>
      </c>
      <c r="Y89" s="3" t="str">
        <f t="shared" si="4"/>
        <v/>
      </c>
      <c r="Z89" s="3"/>
      <c r="AA89" s="3"/>
      <c r="AB89" s="3" t="str">
        <f t="shared" si="10"/>
        <v/>
      </c>
      <c r="AC89" s="3" t="str">
        <f t="shared" si="10"/>
        <v/>
      </c>
      <c r="AD89" s="3"/>
      <c r="AE89" s="3"/>
      <c r="AF89" s="3" t="str">
        <f t="shared" si="7"/>
        <v/>
      </c>
      <c r="AG89" s="3" t="str">
        <f t="shared" si="7"/>
        <v/>
      </c>
      <c r="AH89" s="3"/>
    </row>
    <row r="90" spans="1:34" x14ac:dyDescent="0.35">
      <c r="A90" s="11"/>
      <c r="B90" s="2"/>
      <c r="C90" s="13" t="str">
        <f>IFERROR(INDEX('Dekalb Loop Info'!$B$2:$Z$300,MATCH(I90,'Dekalb Loop Info'!$A$2:$A$300,0),MATCH($C$2,'Dekalb Loop Info'!$B$1:$Z$1,0)),"No Match")</f>
        <v>No Match</v>
      </c>
      <c r="D90" s="13" t="str">
        <f>IFERROR(INDEX('Dekalb Loop Info'!$B$2:$Z$300,MATCH(I90,'Dekalb Loop Info'!$A$2:$A$300,0),MATCH($D$2,'Dekalb Loop Info'!$B$1:$Z$1,0)),"No Port Info")</f>
        <v>No Port Info</v>
      </c>
      <c r="E90" s="13" t="str">
        <f t="shared" si="8"/>
        <v>No</v>
      </c>
      <c r="F90" s="13" t="str">
        <f t="shared" si="9"/>
        <v>No Match</v>
      </c>
      <c r="G90" s="13" t="str">
        <f>IFERROR(INDEX('Dekalb Loop Info'!$B$2:$Z$300,MATCH(I90,'Dekalb Loop Info'!$A$2:$A$300,0),MATCH($G$2,'Dekalb Loop Info'!$B$1:$Z$1,0)),"No Cust ID")</f>
        <v>No Cust ID</v>
      </c>
      <c r="H90" s="4"/>
      <c r="I90" s="3"/>
      <c r="J90" s="3"/>
      <c r="K90" s="14"/>
      <c r="L90" s="3"/>
      <c r="M90" s="3"/>
      <c r="N90" s="3"/>
      <c r="O90" s="3"/>
      <c r="P90" s="3" t="str">
        <f t="shared" si="11"/>
        <v/>
      </c>
      <c r="Q90" s="3" t="str">
        <f t="shared" si="11"/>
        <v/>
      </c>
      <c r="R90" s="3"/>
      <c r="S90" s="3"/>
      <c r="T90" s="3" t="str">
        <f t="shared" si="12"/>
        <v/>
      </c>
      <c r="U90" s="3" t="str">
        <f t="shared" si="12"/>
        <v/>
      </c>
      <c r="V90" s="3"/>
      <c r="W90" s="3"/>
      <c r="X90" s="3" t="str">
        <f t="shared" ref="X90:Y153" si="13">IF($W90&lt;&gt;"N/A",TRIM(MID(SUBSTITUTE($W90,"/",REPT(" ",LEN($W90))),(X$2-1)*LEN($W90)+1,LEN($W90))),"")</f>
        <v/>
      </c>
      <c r="Y90" s="3" t="str">
        <f t="shared" si="13"/>
        <v/>
      </c>
      <c r="Z90" s="3"/>
      <c r="AA90" s="3"/>
      <c r="AB90" s="3" t="str">
        <f t="shared" si="10"/>
        <v/>
      </c>
      <c r="AC90" s="3" t="str">
        <f t="shared" si="10"/>
        <v/>
      </c>
      <c r="AD90" s="3"/>
      <c r="AE90" s="3"/>
      <c r="AF90" s="3" t="str">
        <f t="shared" si="7"/>
        <v/>
      </c>
      <c r="AG90" s="3" t="str">
        <f t="shared" si="7"/>
        <v/>
      </c>
      <c r="AH90" s="3"/>
    </row>
    <row r="91" spans="1:34" x14ac:dyDescent="0.35">
      <c r="A91" s="11"/>
      <c r="B91" s="2"/>
      <c r="C91" s="13" t="str">
        <f>IFERROR(INDEX('Dekalb Loop Info'!$B$2:$Z$300,MATCH(I91,'Dekalb Loop Info'!$A$2:$A$300,0),MATCH($C$2,'Dekalb Loop Info'!$B$1:$Z$1,0)),"No Match")</f>
        <v>No Match</v>
      </c>
      <c r="D91" s="13" t="str">
        <f>IFERROR(INDEX('Dekalb Loop Info'!$B$2:$Z$300,MATCH(I91,'Dekalb Loop Info'!$A$2:$A$300,0),MATCH($D$2,'Dekalb Loop Info'!$B$1:$Z$1,0)),"No Port Info")</f>
        <v>No Port Info</v>
      </c>
      <c r="E91" s="13" t="str">
        <f t="shared" si="8"/>
        <v>No</v>
      </c>
      <c r="F91" s="13" t="str">
        <f t="shared" si="9"/>
        <v>No Match</v>
      </c>
      <c r="G91" s="13" t="str">
        <f>IFERROR(INDEX('Dekalb Loop Info'!$B$2:$Z$300,MATCH(I91,'Dekalb Loop Info'!$A$2:$A$300,0),MATCH($G$2,'Dekalb Loop Info'!$B$1:$Z$1,0)),"No Cust ID")</f>
        <v>No Cust ID</v>
      </c>
      <c r="H91" s="4"/>
      <c r="I91" s="3"/>
      <c r="J91" s="3"/>
      <c r="K91" s="14"/>
      <c r="L91" s="3"/>
      <c r="M91" s="3"/>
      <c r="N91" s="3"/>
      <c r="O91" s="3"/>
      <c r="P91" s="3" t="str">
        <f t="shared" si="11"/>
        <v/>
      </c>
      <c r="Q91" s="3" t="str">
        <f t="shared" si="11"/>
        <v/>
      </c>
      <c r="R91" s="3"/>
      <c r="S91" s="3"/>
      <c r="T91" s="3" t="str">
        <f t="shared" si="12"/>
        <v/>
      </c>
      <c r="U91" s="3" t="str">
        <f t="shared" si="12"/>
        <v/>
      </c>
      <c r="V91" s="3"/>
      <c r="W91" s="3"/>
      <c r="X91" s="3" t="str">
        <f t="shared" si="13"/>
        <v/>
      </c>
      <c r="Y91" s="3" t="str">
        <f t="shared" si="13"/>
        <v/>
      </c>
      <c r="Z91" s="3"/>
      <c r="AA91" s="3"/>
      <c r="AB91" s="3" t="str">
        <f t="shared" si="10"/>
        <v/>
      </c>
      <c r="AC91" s="3" t="str">
        <f t="shared" si="10"/>
        <v/>
      </c>
      <c r="AD91" s="3"/>
      <c r="AE91" s="3"/>
      <c r="AF91" s="3" t="str">
        <f t="shared" si="7"/>
        <v/>
      </c>
      <c r="AG91" s="3" t="str">
        <f t="shared" si="7"/>
        <v/>
      </c>
      <c r="AH91" s="3"/>
    </row>
    <row r="92" spans="1:34" x14ac:dyDescent="0.35">
      <c r="A92" s="11"/>
      <c r="B92" s="2"/>
      <c r="C92" s="13" t="str">
        <f>IFERROR(INDEX('Dekalb Loop Info'!$B$2:$Z$300,MATCH(I92,'Dekalb Loop Info'!$A$2:$A$300,0),MATCH($C$2,'Dekalb Loop Info'!$B$1:$Z$1,0)),"No Match")</f>
        <v>No Match</v>
      </c>
      <c r="D92" s="13" t="str">
        <f>IFERROR(INDEX('Dekalb Loop Info'!$B$2:$Z$300,MATCH(I92,'Dekalb Loop Info'!$A$2:$A$300,0),MATCH($D$2,'Dekalb Loop Info'!$B$1:$Z$1,0)),"No Port Info")</f>
        <v>No Port Info</v>
      </c>
      <c r="E92" s="13" t="str">
        <f t="shared" si="8"/>
        <v>No</v>
      </c>
      <c r="F92" s="13" t="str">
        <f t="shared" si="9"/>
        <v>No Match</v>
      </c>
      <c r="G92" s="13" t="str">
        <f>IFERROR(INDEX('Dekalb Loop Info'!$B$2:$Z$300,MATCH(I92,'Dekalb Loop Info'!$A$2:$A$300,0),MATCH($G$2,'Dekalb Loop Info'!$B$1:$Z$1,0)),"No Cust ID")</f>
        <v>No Cust ID</v>
      </c>
      <c r="H92" s="4"/>
      <c r="I92" s="3"/>
      <c r="J92" s="3"/>
      <c r="K92" s="14"/>
      <c r="L92" s="3"/>
      <c r="M92" s="3"/>
      <c r="N92" s="3"/>
      <c r="O92" s="3"/>
      <c r="P92" s="3" t="str">
        <f t="shared" si="11"/>
        <v/>
      </c>
      <c r="Q92" s="3" t="str">
        <f t="shared" si="11"/>
        <v/>
      </c>
      <c r="R92" s="3"/>
      <c r="S92" s="3"/>
      <c r="T92" s="3" t="str">
        <f t="shared" si="12"/>
        <v/>
      </c>
      <c r="U92" s="3" t="str">
        <f t="shared" si="12"/>
        <v/>
      </c>
      <c r="V92" s="3"/>
      <c r="W92" s="3"/>
      <c r="X92" s="3" t="str">
        <f t="shared" si="13"/>
        <v/>
      </c>
      <c r="Y92" s="3" t="str">
        <f t="shared" si="13"/>
        <v/>
      </c>
      <c r="Z92" s="3"/>
      <c r="AA92" s="3"/>
      <c r="AB92" s="3" t="str">
        <f t="shared" si="10"/>
        <v/>
      </c>
      <c r="AC92" s="3" t="str">
        <f t="shared" si="10"/>
        <v/>
      </c>
      <c r="AD92" s="3"/>
      <c r="AE92" s="3"/>
      <c r="AF92" s="3" t="str">
        <f t="shared" si="7"/>
        <v/>
      </c>
      <c r="AG92" s="3" t="str">
        <f t="shared" si="7"/>
        <v/>
      </c>
      <c r="AH92" s="3"/>
    </row>
    <row r="93" spans="1:34" x14ac:dyDescent="0.35">
      <c r="A93" s="11"/>
      <c r="B93" s="2"/>
      <c r="C93" s="13" t="str">
        <f>IFERROR(INDEX('Dekalb Loop Info'!$B$2:$Z$300,MATCH(I93,'Dekalb Loop Info'!$A$2:$A$300,0),MATCH($C$2,'Dekalb Loop Info'!$B$1:$Z$1,0)),"No Match")</f>
        <v>No Match</v>
      </c>
      <c r="D93" s="13" t="str">
        <f>IFERROR(INDEX('Dekalb Loop Info'!$B$2:$Z$300,MATCH(I93,'Dekalb Loop Info'!$A$2:$A$300,0),MATCH($D$2,'Dekalb Loop Info'!$B$1:$Z$1,0)),"No Port Info")</f>
        <v>No Port Info</v>
      </c>
      <c r="E93" s="13" t="str">
        <f t="shared" si="8"/>
        <v>No</v>
      </c>
      <c r="F93" s="13" t="str">
        <f t="shared" si="9"/>
        <v>No Match</v>
      </c>
      <c r="G93" s="13" t="str">
        <f>IFERROR(INDEX('Dekalb Loop Info'!$B$2:$Z$300,MATCH(I93,'Dekalb Loop Info'!$A$2:$A$300,0),MATCH($G$2,'Dekalb Loop Info'!$B$1:$Z$1,0)),"No Cust ID")</f>
        <v>No Cust ID</v>
      </c>
      <c r="H93" s="4"/>
      <c r="I93" s="3"/>
      <c r="J93" s="3"/>
      <c r="K93" s="14"/>
      <c r="L93" s="3"/>
      <c r="M93" s="3"/>
      <c r="N93" s="3"/>
      <c r="O93" s="3"/>
      <c r="P93" s="3" t="str">
        <f t="shared" si="11"/>
        <v/>
      </c>
      <c r="Q93" s="3" t="str">
        <f t="shared" si="11"/>
        <v/>
      </c>
      <c r="R93" s="3"/>
      <c r="S93" s="3"/>
      <c r="T93" s="3" t="str">
        <f t="shared" si="12"/>
        <v/>
      </c>
      <c r="U93" s="3" t="str">
        <f t="shared" si="12"/>
        <v/>
      </c>
      <c r="V93" s="3"/>
      <c r="W93" s="3"/>
      <c r="X93" s="3" t="str">
        <f t="shared" si="13"/>
        <v/>
      </c>
      <c r="Y93" s="3" t="str">
        <f t="shared" si="13"/>
        <v/>
      </c>
      <c r="Z93" s="3"/>
      <c r="AA93" s="3"/>
      <c r="AB93" s="3" t="str">
        <f t="shared" si="10"/>
        <v/>
      </c>
      <c r="AC93" s="3" t="str">
        <f t="shared" si="10"/>
        <v/>
      </c>
      <c r="AD93" s="3"/>
      <c r="AE93" s="3"/>
      <c r="AF93" s="3" t="str">
        <f t="shared" si="7"/>
        <v/>
      </c>
      <c r="AG93" s="3" t="str">
        <f t="shared" si="7"/>
        <v/>
      </c>
      <c r="AH93" s="3"/>
    </row>
    <row r="94" spans="1:34" x14ac:dyDescent="0.35">
      <c r="A94" s="11"/>
      <c r="B94" s="2"/>
      <c r="C94" s="13" t="str">
        <f>IFERROR(INDEX('Dekalb Loop Info'!$B$2:$Z$300,MATCH(I94,'Dekalb Loop Info'!$A$2:$A$300,0),MATCH($C$2,'Dekalb Loop Info'!$B$1:$Z$1,0)),"No Match")</f>
        <v>No Match</v>
      </c>
      <c r="D94" s="13" t="str">
        <f>IFERROR(INDEX('Dekalb Loop Info'!$B$2:$Z$300,MATCH(I94,'Dekalb Loop Info'!$A$2:$A$300,0),MATCH($D$2,'Dekalb Loop Info'!$B$1:$Z$1,0)),"No Port Info")</f>
        <v>No Port Info</v>
      </c>
      <c r="E94" s="13" t="str">
        <f t="shared" si="8"/>
        <v>No</v>
      </c>
      <c r="F94" s="13" t="str">
        <f t="shared" si="9"/>
        <v>No Match</v>
      </c>
      <c r="G94" s="13" t="str">
        <f>IFERROR(INDEX('Dekalb Loop Info'!$B$2:$Z$300,MATCH(I94,'Dekalb Loop Info'!$A$2:$A$300,0),MATCH($G$2,'Dekalb Loop Info'!$B$1:$Z$1,0)),"No Cust ID")</f>
        <v>No Cust ID</v>
      </c>
      <c r="H94" s="4"/>
      <c r="I94" s="3"/>
      <c r="J94" s="3"/>
      <c r="K94" s="14"/>
      <c r="L94" s="3"/>
      <c r="M94" s="3"/>
      <c r="N94" s="3"/>
      <c r="O94" s="3"/>
      <c r="P94" s="3" t="str">
        <f t="shared" si="11"/>
        <v/>
      </c>
      <c r="Q94" s="3" t="str">
        <f t="shared" si="11"/>
        <v/>
      </c>
      <c r="R94" s="3"/>
      <c r="S94" s="3"/>
      <c r="T94" s="3" t="str">
        <f t="shared" si="12"/>
        <v/>
      </c>
      <c r="U94" s="3" t="str">
        <f t="shared" si="12"/>
        <v/>
      </c>
      <c r="V94" s="3"/>
      <c r="W94" s="3"/>
      <c r="X94" s="3" t="str">
        <f t="shared" si="13"/>
        <v/>
      </c>
      <c r="Y94" s="3" t="str">
        <f t="shared" si="13"/>
        <v/>
      </c>
      <c r="Z94" s="3"/>
      <c r="AA94" s="3"/>
      <c r="AB94" s="3" t="str">
        <f t="shared" si="10"/>
        <v/>
      </c>
      <c r="AC94" s="3" t="str">
        <f t="shared" si="10"/>
        <v/>
      </c>
      <c r="AD94" s="3"/>
      <c r="AE94" s="3"/>
      <c r="AF94" s="3" t="str">
        <f t="shared" si="7"/>
        <v/>
      </c>
      <c r="AG94" s="3" t="str">
        <f t="shared" si="7"/>
        <v/>
      </c>
      <c r="AH94" s="3"/>
    </row>
    <row r="95" spans="1:34" x14ac:dyDescent="0.35">
      <c r="A95" s="11"/>
      <c r="B95" s="2"/>
      <c r="C95" s="13" t="str">
        <f>IFERROR(INDEX('Dekalb Loop Info'!$B$2:$Z$300,MATCH(I95,'Dekalb Loop Info'!$A$2:$A$300,0),MATCH($C$2,'Dekalb Loop Info'!$B$1:$Z$1,0)),"No Match")</f>
        <v>No Match</v>
      </c>
      <c r="D95" s="13" t="str">
        <f>IFERROR(INDEX('Dekalb Loop Info'!$B$2:$Z$300,MATCH(I95,'Dekalb Loop Info'!$A$2:$A$300,0),MATCH($D$2,'Dekalb Loop Info'!$B$1:$Z$1,0)),"No Port Info")</f>
        <v>No Port Info</v>
      </c>
      <c r="E95" s="13" t="str">
        <f t="shared" si="8"/>
        <v>No</v>
      </c>
      <c r="F95" s="13" t="str">
        <f t="shared" si="9"/>
        <v>No Match</v>
      </c>
      <c r="G95" s="13" t="str">
        <f>IFERROR(INDEX('Dekalb Loop Info'!$B$2:$Z$300,MATCH(I95,'Dekalb Loop Info'!$A$2:$A$300,0),MATCH($G$2,'Dekalb Loop Info'!$B$1:$Z$1,0)),"No Cust ID")</f>
        <v>No Cust ID</v>
      </c>
      <c r="H95" s="4"/>
      <c r="I95" s="3"/>
      <c r="J95" s="3"/>
      <c r="K95" s="14"/>
      <c r="L95" s="3"/>
      <c r="M95" s="3"/>
      <c r="N95" s="3"/>
      <c r="O95" s="3"/>
      <c r="P95" s="3" t="str">
        <f t="shared" si="11"/>
        <v/>
      </c>
      <c r="Q95" s="3" t="str">
        <f t="shared" si="11"/>
        <v/>
      </c>
      <c r="R95" s="3"/>
      <c r="S95" s="3"/>
      <c r="T95" s="3" t="str">
        <f t="shared" si="12"/>
        <v/>
      </c>
      <c r="U95" s="3" t="str">
        <f t="shared" si="12"/>
        <v/>
      </c>
      <c r="V95" s="3"/>
      <c r="W95" s="3"/>
      <c r="X95" s="3" t="str">
        <f t="shared" si="13"/>
        <v/>
      </c>
      <c r="Y95" s="3" t="str">
        <f t="shared" si="13"/>
        <v/>
      </c>
      <c r="Z95" s="3"/>
      <c r="AA95" s="3"/>
      <c r="AB95" s="3" t="str">
        <f t="shared" si="10"/>
        <v/>
      </c>
      <c r="AC95" s="3" t="str">
        <f t="shared" si="10"/>
        <v/>
      </c>
      <c r="AD95" s="3"/>
      <c r="AE95" s="3"/>
      <c r="AF95" s="3" t="str">
        <f t="shared" si="7"/>
        <v/>
      </c>
      <c r="AG95" s="3" t="str">
        <f t="shared" si="7"/>
        <v/>
      </c>
      <c r="AH95" s="3"/>
    </row>
    <row r="96" spans="1:34" x14ac:dyDescent="0.35">
      <c r="A96" s="11"/>
      <c r="B96" s="2"/>
      <c r="C96" s="13" t="str">
        <f>IFERROR(INDEX('Dekalb Loop Info'!$B$2:$Z$300,MATCH(I96,'Dekalb Loop Info'!$A$2:$A$300,0),MATCH($C$2,'Dekalb Loop Info'!$B$1:$Z$1,0)),"No Match")</f>
        <v>No Match</v>
      </c>
      <c r="D96" s="13" t="str">
        <f>IFERROR(INDEX('Dekalb Loop Info'!$B$2:$Z$300,MATCH(I96,'Dekalb Loop Info'!$A$2:$A$300,0),MATCH($D$2,'Dekalb Loop Info'!$B$1:$Z$1,0)),"No Port Info")</f>
        <v>No Port Info</v>
      </c>
      <c r="E96" s="13" t="str">
        <f t="shared" si="8"/>
        <v>No</v>
      </c>
      <c r="F96" s="13" t="str">
        <f t="shared" si="9"/>
        <v>No Match</v>
      </c>
      <c r="G96" s="13" t="str">
        <f>IFERROR(INDEX('Dekalb Loop Info'!$B$2:$Z$300,MATCH(I96,'Dekalb Loop Info'!$A$2:$A$300,0),MATCH($G$2,'Dekalb Loop Info'!$B$1:$Z$1,0)),"No Cust ID")</f>
        <v>No Cust ID</v>
      </c>
      <c r="H96" s="4"/>
      <c r="I96" s="3"/>
      <c r="J96" s="3"/>
      <c r="K96" s="14"/>
      <c r="L96" s="3"/>
      <c r="M96" s="3"/>
      <c r="N96" s="3"/>
      <c r="O96" s="3"/>
      <c r="P96" s="3" t="str">
        <f t="shared" si="11"/>
        <v/>
      </c>
      <c r="Q96" s="3" t="str">
        <f t="shared" si="11"/>
        <v/>
      </c>
      <c r="R96" s="3"/>
      <c r="S96" s="3"/>
      <c r="T96" s="3" t="str">
        <f t="shared" si="12"/>
        <v/>
      </c>
      <c r="U96" s="3" t="str">
        <f t="shared" si="12"/>
        <v/>
      </c>
      <c r="V96" s="3"/>
      <c r="W96" s="3"/>
      <c r="X96" s="3" t="str">
        <f t="shared" si="13"/>
        <v/>
      </c>
      <c r="Y96" s="3" t="str">
        <f t="shared" si="13"/>
        <v/>
      </c>
      <c r="Z96" s="3"/>
      <c r="AA96" s="3"/>
      <c r="AB96" s="3" t="str">
        <f t="shared" si="10"/>
        <v/>
      </c>
      <c r="AC96" s="3" t="str">
        <f t="shared" si="10"/>
        <v/>
      </c>
      <c r="AD96" s="3"/>
      <c r="AE96" s="3"/>
      <c r="AF96" s="3" t="str">
        <f t="shared" si="7"/>
        <v/>
      </c>
      <c r="AG96" s="3" t="str">
        <f t="shared" si="7"/>
        <v/>
      </c>
      <c r="AH96" s="3"/>
    </row>
    <row r="97" spans="1:34" x14ac:dyDescent="0.35">
      <c r="A97" s="11"/>
      <c r="B97" s="2"/>
      <c r="C97" s="13" t="str">
        <f>IFERROR(INDEX('Dekalb Loop Info'!$B$2:$Z$300,MATCH(I97,'Dekalb Loop Info'!$A$2:$A$300,0),MATCH($C$2,'Dekalb Loop Info'!$B$1:$Z$1,0)),"No Match")</f>
        <v>No Match</v>
      </c>
      <c r="D97" s="13" t="str">
        <f>IFERROR(INDEX('Dekalb Loop Info'!$B$2:$Z$300,MATCH(I97,'Dekalb Loop Info'!$A$2:$A$300,0),MATCH($D$2,'Dekalb Loop Info'!$B$1:$Z$1,0)),"No Port Info")</f>
        <v>No Port Info</v>
      </c>
      <c r="E97" s="13" t="str">
        <f t="shared" si="8"/>
        <v>No</v>
      </c>
      <c r="F97" s="13" t="str">
        <f t="shared" si="9"/>
        <v>No Match</v>
      </c>
      <c r="G97" s="13" t="str">
        <f>IFERROR(INDEX('Dekalb Loop Info'!$B$2:$Z$300,MATCH(I97,'Dekalb Loop Info'!$A$2:$A$300,0),MATCH($G$2,'Dekalb Loop Info'!$B$1:$Z$1,0)),"No Cust ID")</f>
        <v>No Cust ID</v>
      </c>
      <c r="H97" s="4"/>
      <c r="I97" s="3"/>
      <c r="J97" s="3"/>
      <c r="K97" s="14"/>
      <c r="L97" s="3"/>
      <c r="M97" s="3"/>
      <c r="N97" s="3"/>
      <c r="O97" s="3"/>
      <c r="P97" s="3" t="str">
        <f t="shared" si="11"/>
        <v/>
      </c>
      <c r="Q97" s="3" t="str">
        <f t="shared" si="11"/>
        <v/>
      </c>
      <c r="R97" s="3"/>
      <c r="S97" s="3"/>
      <c r="T97" s="3" t="str">
        <f t="shared" si="12"/>
        <v/>
      </c>
      <c r="U97" s="3" t="str">
        <f t="shared" si="12"/>
        <v/>
      </c>
      <c r="V97" s="3"/>
      <c r="W97" s="3"/>
      <c r="X97" s="3" t="str">
        <f t="shared" si="13"/>
        <v/>
      </c>
      <c r="Y97" s="3" t="str">
        <f t="shared" si="13"/>
        <v/>
      </c>
      <c r="Z97" s="3"/>
      <c r="AA97" s="3"/>
      <c r="AB97" s="3" t="str">
        <f t="shared" si="10"/>
        <v/>
      </c>
      <c r="AC97" s="3" t="str">
        <f t="shared" si="10"/>
        <v/>
      </c>
      <c r="AD97" s="3"/>
      <c r="AE97" s="3"/>
      <c r="AF97" s="3" t="str">
        <f t="shared" si="7"/>
        <v/>
      </c>
      <c r="AG97" s="3" t="str">
        <f t="shared" si="7"/>
        <v/>
      </c>
      <c r="AH97" s="3"/>
    </row>
    <row r="98" spans="1:34" x14ac:dyDescent="0.35">
      <c r="A98" s="11"/>
      <c r="B98" s="2"/>
      <c r="C98" s="13" t="str">
        <f>IFERROR(INDEX('Dekalb Loop Info'!$B$2:$Z$300,MATCH(I98,'Dekalb Loop Info'!$A$2:$A$300,0),MATCH($C$2,'Dekalb Loop Info'!$B$1:$Z$1,0)),"No Match")</f>
        <v>No Match</v>
      </c>
      <c r="D98" s="13" t="str">
        <f>IFERROR(INDEX('Dekalb Loop Info'!$B$2:$Z$300,MATCH(I98,'Dekalb Loop Info'!$A$2:$A$300,0),MATCH($D$2,'Dekalb Loop Info'!$B$1:$Z$1,0)),"No Port Info")</f>
        <v>No Port Info</v>
      </c>
      <c r="E98" s="13" t="str">
        <f t="shared" si="8"/>
        <v>No</v>
      </c>
      <c r="F98" s="13" t="str">
        <f t="shared" si="9"/>
        <v>No Match</v>
      </c>
      <c r="G98" s="13" t="str">
        <f>IFERROR(INDEX('Dekalb Loop Info'!$B$2:$Z$300,MATCH(I98,'Dekalb Loop Info'!$A$2:$A$300,0),MATCH($G$2,'Dekalb Loop Info'!$B$1:$Z$1,0)),"No Cust ID")</f>
        <v>No Cust ID</v>
      </c>
      <c r="H98" s="4"/>
      <c r="I98" s="3"/>
      <c r="J98" s="3"/>
      <c r="K98" s="14"/>
      <c r="L98" s="3"/>
      <c r="M98" s="3"/>
      <c r="N98" s="3"/>
      <c r="O98" s="3"/>
      <c r="P98" s="3" t="str">
        <f t="shared" si="11"/>
        <v/>
      </c>
      <c r="Q98" s="3" t="str">
        <f t="shared" si="11"/>
        <v/>
      </c>
      <c r="R98" s="3"/>
      <c r="S98" s="3"/>
      <c r="T98" s="3" t="str">
        <f t="shared" si="12"/>
        <v/>
      </c>
      <c r="U98" s="3" t="str">
        <f t="shared" si="12"/>
        <v/>
      </c>
      <c r="V98" s="3"/>
      <c r="W98" s="3"/>
      <c r="X98" s="3" t="str">
        <f t="shared" si="13"/>
        <v/>
      </c>
      <c r="Y98" s="3" t="str">
        <f t="shared" si="13"/>
        <v/>
      </c>
      <c r="Z98" s="3"/>
      <c r="AA98" s="3"/>
      <c r="AB98" s="3" t="str">
        <f t="shared" si="10"/>
        <v/>
      </c>
      <c r="AC98" s="3" t="str">
        <f t="shared" si="10"/>
        <v/>
      </c>
      <c r="AD98" s="3"/>
      <c r="AE98" s="3"/>
      <c r="AF98" s="3" t="str">
        <f t="shared" si="7"/>
        <v/>
      </c>
      <c r="AG98" s="3" t="str">
        <f t="shared" si="7"/>
        <v/>
      </c>
      <c r="AH98" s="3"/>
    </row>
    <row r="99" spans="1:34" x14ac:dyDescent="0.35">
      <c r="A99" s="11"/>
      <c r="B99" s="2"/>
      <c r="C99" s="13" t="str">
        <f>IFERROR(INDEX('Dekalb Loop Info'!$B$2:$Z$300,MATCH(I99,'Dekalb Loop Info'!$A$2:$A$300,0),MATCH($C$2,'Dekalb Loop Info'!$B$1:$Z$1,0)),"No Match")</f>
        <v>No Match</v>
      </c>
      <c r="D99" s="13" t="str">
        <f>IFERROR(INDEX('Dekalb Loop Info'!$B$2:$Z$300,MATCH(I99,'Dekalb Loop Info'!$A$2:$A$300,0),MATCH($D$2,'Dekalb Loop Info'!$B$1:$Z$1,0)),"No Port Info")</f>
        <v>No Port Info</v>
      </c>
      <c r="E99" s="13" t="str">
        <f t="shared" si="8"/>
        <v>No</v>
      </c>
      <c r="F99" s="13" t="str">
        <f t="shared" si="9"/>
        <v>No Match</v>
      </c>
      <c r="G99" s="13" t="str">
        <f>IFERROR(INDEX('Dekalb Loop Info'!$B$2:$Z$300,MATCH(I99,'Dekalb Loop Info'!$A$2:$A$300,0),MATCH($G$2,'Dekalb Loop Info'!$B$1:$Z$1,0)),"No Cust ID")</f>
        <v>No Cust ID</v>
      </c>
      <c r="H99" s="4"/>
      <c r="I99" s="3"/>
      <c r="J99" s="3"/>
      <c r="K99" s="14"/>
      <c r="L99" s="3"/>
      <c r="M99" s="3"/>
      <c r="N99" s="3"/>
      <c r="O99" s="3"/>
      <c r="P99" s="3" t="str">
        <f t="shared" si="11"/>
        <v/>
      </c>
      <c r="Q99" s="3" t="str">
        <f t="shared" si="11"/>
        <v/>
      </c>
      <c r="R99" s="3"/>
      <c r="S99" s="3"/>
      <c r="T99" s="3" t="str">
        <f t="shared" si="12"/>
        <v/>
      </c>
      <c r="U99" s="3" t="str">
        <f t="shared" si="12"/>
        <v/>
      </c>
      <c r="V99" s="3"/>
      <c r="W99" s="3"/>
      <c r="X99" s="3" t="str">
        <f t="shared" si="13"/>
        <v/>
      </c>
      <c r="Y99" s="3" t="str">
        <f t="shared" si="13"/>
        <v/>
      </c>
      <c r="Z99" s="3"/>
      <c r="AA99" s="3"/>
      <c r="AB99" s="3" t="str">
        <f t="shared" si="10"/>
        <v/>
      </c>
      <c r="AC99" s="3" t="str">
        <f t="shared" si="10"/>
        <v/>
      </c>
      <c r="AD99" s="3"/>
      <c r="AE99" s="3"/>
      <c r="AF99" s="3" t="str">
        <f t="shared" si="7"/>
        <v/>
      </c>
      <c r="AG99" s="3" t="str">
        <f t="shared" si="7"/>
        <v/>
      </c>
      <c r="AH99" s="3"/>
    </row>
    <row r="100" spans="1:34" x14ac:dyDescent="0.35">
      <c r="A100" s="11"/>
      <c r="B100" s="2"/>
      <c r="C100" s="13" t="str">
        <f>IFERROR(INDEX('Dekalb Loop Info'!$B$2:$Z$300,MATCH(I100,'Dekalb Loop Info'!$A$2:$A$300,0),MATCH($C$2,'Dekalb Loop Info'!$B$1:$Z$1,0)),"No Match")</f>
        <v>No Match</v>
      </c>
      <c r="D100" s="13" t="str">
        <f>IFERROR(INDEX('Dekalb Loop Info'!$B$2:$Z$300,MATCH(I100,'Dekalb Loop Info'!$A$2:$A$300,0),MATCH($D$2,'Dekalb Loop Info'!$B$1:$Z$1,0)),"No Port Info")</f>
        <v>No Port Info</v>
      </c>
      <c r="E100" s="13" t="str">
        <f t="shared" si="8"/>
        <v>No</v>
      </c>
      <c r="F100" s="13" t="str">
        <f t="shared" si="9"/>
        <v>No Match</v>
      </c>
      <c r="G100" s="13" t="str">
        <f>IFERROR(INDEX('Dekalb Loop Info'!$B$2:$Z$300,MATCH(I100,'Dekalb Loop Info'!$A$2:$A$300,0),MATCH($G$2,'Dekalb Loop Info'!$B$1:$Z$1,0)),"No Cust ID")</f>
        <v>No Cust ID</v>
      </c>
      <c r="H100" s="4"/>
      <c r="I100" s="3"/>
      <c r="J100" s="3"/>
      <c r="K100" s="14"/>
      <c r="L100" s="3"/>
      <c r="M100" s="3"/>
      <c r="N100" s="3"/>
      <c r="O100" s="3"/>
      <c r="P100" s="3" t="str">
        <f t="shared" si="11"/>
        <v/>
      </c>
      <c r="Q100" s="3" t="str">
        <f t="shared" si="11"/>
        <v/>
      </c>
      <c r="R100" s="3"/>
      <c r="S100" s="3"/>
      <c r="T100" s="3" t="str">
        <f t="shared" si="12"/>
        <v/>
      </c>
      <c r="U100" s="3" t="str">
        <f t="shared" si="12"/>
        <v/>
      </c>
      <c r="V100" s="3"/>
      <c r="W100" s="3"/>
      <c r="X100" s="3" t="str">
        <f t="shared" si="13"/>
        <v/>
      </c>
      <c r="Y100" s="3" t="str">
        <f t="shared" si="13"/>
        <v/>
      </c>
      <c r="Z100" s="3"/>
      <c r="AA100" s="3"/>
      <c r="AB100" s="3" t="str">
        <f t="shared" si="10"/>
        <v/>
      </c>
      <c r="AC100" s="3" t="str">
        <f t="shared" si="10"/>
        <v/>
      </c>
      <c r="AD100" s="3"/>
      <c r="AE100" s="3"/>
      <c r="AF100" s="3" t="str">
        <f t="shared" ref="AF100:AG163" si="14">IF($AE100&lt;&gt;"N/A",TRIM(MID(SUBSTITUTE($AE100,"/",REPT(" ",LEN($AE100))),(AF$2-1)*LEN($AE100)+1,LEN($AE100))),"")</f>
        <v/>
      </c>
      <c r="AG100" s="3" t="str">
        <f t="shared" si="14"/>
        <v/>
      </c>
      <c r="AH100" s="3"/>
    </row>
    <row r="101" spans="1:34" x14ac:dyDescent="0.35">
      <c r="A101" s="11"/>
      <c r="B101" s="2"/>
      <c r="C101" s="13" t="str">
        <f>IFERROR(INDEX('Dekalb Loop Info'!$B$2:$Z$300,MATCH(I101,'Dekalb Loop Info'!$A$2:$A$300,0),MATCH($C$2,'Dekalb Loop Info'!$B$1:$Z$1,0)),"No Match")</f>
        <v>No Match</v>
      </c>
      <c r="D101" s="13" t="str">
        <f>IFERROR(INDEX('Dekalb Loop Info'!$B$2:$Z$300,MATCH(I101,'Dekalb Loop Info'!$A$2:$A$300,0),MATCH($D$2,'Dekalb Loop Info'!$B$1:$Z$1,0)),"No Port Info")</f>
        <v>No Port Info</v>
      </c>
      <c r="E101" s="13" t="str">
        <f t="shared" si="8"/>
        <v>No</v>
      </c>
      <c r="F101" s="13" t="str">
        <f t="shared" si="9"/>
        <v>No Match</v>
      </c>
      <c r="G101" s="13" t="str">
        <f>IFERROR(INDEX('Dekalb Loop Info'!$B$2:$Z$300,MATCH(I101,'Dekalb Loop Info'!$A$2:$A$300,0),MATCH($G$2,'Dekalb Loop Info'!$B$1:$Z$1,0)),"No Cust ID")</f>
        <v>No Cust ID</v>
      </c>
      <c r="H101" s="4"/>
      <c r="I101" s="3"/>
      <c r="J101" s="3"/>
      <c r="K101" s="14"/>
      <c r="L101" s="3"/>
      <c r="M101" s="3"/>
      <c r="N101" s="3"/>
      <c r="O101" s="3"/>
      <c r="P101" s="3" t="str">
        <f t="shared" si="11"/>
        <v/>
      </c>
      <c r="Q101" s="3" t="str">
        <f t="shared" si="11"/>
        <v/>
      </c>
      <c r="R101" s="3"/>
      <c r="S101" s="3"/>
      <c r="T101" s="3" t="str">
        <f t="shared" si="12"/>
        <v/>
      </c>
      <c r="U101" s="3" t="str">
        <f t="shared" si="12"/>
        <v/>
      </c>
      <c r="V101" s="3"/>
      <c r="W101" s="3"/>
      <c r="X101" s="3" t="str">
        <f t="shared" si="13"/>
        <v/>
      </c>
      <c r="Y101" s="3" t="str">
        <f t="shared" si="13"/>
        <v/>
      </c>
      <c r="Z101" s="3"/>
      <c r="AA101" s="3"/>
      <c r="AB101" s="3" t="str">
        <f t="shared" si="10"/>
        <v/>
      </c>
      <c r="AC101" s="3" t="str">
        <f t="shared" si="10"/>
        <v/>
      </c>
      <c r="AD101" s="3"/>
      <c r="AE101" s="3"/>
      <c r="AF101" s="3" t="str">
        <f t="shared" si="14"/>
        <v/>
      </c>
      <c r="AG101" s="3" t="str">
        <f t="shared" si="14"/>
        <v/>
      </c>
      <c r="AH101" s="3"/>
    </row>
    <row r="102" spans="1:34" x14ac:dyDescent="0.35">
      <c r="A102" s="11"/>
      <c r="B102" s="2"/>
      <c r="C102" s="13" t="str">
        <f>IFERROR(INDEX('Dekalb Loop Info'!$B$2:$Z$300,MATCH(I102,'Dekalb Loop Info'!$A$2:$A$300,0),MATCH($C$2,'Dekalb Loop Info'!$B$1:$Z$1,0)),"No Match")</f>
        <v>No Match</v>
      </c>
      <c r="D102" s="13" t="str">
        <f>IFERROR(INDEX('Dekalb Loop Info'!$B$2:$Z$300,MATCH(I102,'Dekalb Loop Info'!$A$2:$A$300,0),MATCH($D$2,'Dekalb Loop Info'!$B$1:$Z$1,0)),"No Port Info")</f>
        <v>No Port Info</v>
      </c>
      <c r="E102" s="13" t="str">
        <f t="shared" si="8"/>
        <v>No</v>
      </c>
      <c r="F102" s="13" t="str">
        <f t="shared" si="9"/>
        <v>No Match</v>
      </c>
      <c r="G102" s="13" t="str">
        <f>IFERROR(INDEX('Dekalb Loop Info'!$B$2:$Z$300,MATCH(I102,'Dekalb Loop Info'!$A$2:$A$300,0),MATCH($G$2,'Dekalb Loop Info'!$B$1:$Z$1,0)),"No Cust ID")</f>
        <v>No Cust ID</v>
      </c>
      <c r="H102" s="4"/>
      <c r="I102" s="3"/>
      <c r="J102" s="3"/>
      <c r="K102" s="14"/>
      <c r="L102" s="3"/>
      <c r="M102" s="3"/>
      <c r="N102" s="3"/>
      <c r="O102" s="3"/>
      <c r="P102" s="3" t="str">
        <f t="shared" si="11"/>
        <v/>
      </c>
      <c r="Q102" s="3" t="str">
        <f t="shared" si="11"/>
        <v/>
      </c>
      <c r="R102" s="3"/>
      <c r="S102" s="3"/>
      <c r="T102" s="3" t="str">
        <f t="shared" si="12"/>
        <v/>
      </c>
      <c r="U102" s="3" t="str">
        <f t="shared" si="12"/>
        <v/>
      </c>
      <c r="V102" s="3"/>
      <c r="W102" s="3"/>
      <c r="X102" s="3" t="str">
        <f t="shared" si="13"/>
        <v/>
      </c>
      <c r="Y102" s="3" t="str">
        <f t="shared" si="13"/>
        <v/>
      </c>
      <c r="Z102" s="3"/>
      <c r="AA102" s="3"/>
      <c r="AB102" s="3" t="str">
        <f t="shared" si="10"/>
        <v/>
      </c>
      <c r="AC102" s="3" t="str">
        <f t="shared" si="10"/>
        <v/>
      </c>
      <c r="AD102" s="3"/>
      <c r="AE102" s="3"/>
      <c r="AF102" s="3" t="str">
        <f t="shared" si="14"/>
        <v/>
      </c>
      <c r="AG102" s="3" t="str">
        <f t="shared" si="14"/>
        <v/>
      </c>
      <c r="AH102" s="3"/>
    </row>
    <row r="103" spans="1:34" x14ac:dyDescent="0.35">
      <c r="A103" s="11"/>
      <c r="B103" s="2"/>
      <c r="C103" s="13" t="str">
        <f>IFERROR(INDEX('Dekalb Loop Info'!$B$2:$Z$300,MATCH(I103,'Dekalb Loop Info'!$A$2:$A$300,0),MATCH($C$2,'Dekalb Loop Info'!$B$1:$Z$1,0)),"No Match")</f>
        <v>No Match</v>
      </c>
      <c r="D103" s="13" t="str">
        <f>IFERROR(INDEX('Dekalb Loop Info'!$B$2:$Z$300,MATCH(I103,'Dekalb Loop Info'!$A$2:$A$300,0),MATCH($D$2,'Dekalb Loop Info'!$B$1:$Z$1,0)),"No Port Info")</f>
        <v>No Port Info</v>
      </c>
      <c r="E103" s="13" t="str">
        <f t="shared" si="8"/>
        <v>No</v>
      </c>
      <c r="F103" s="13" t="str">
        <f t="shared" si="9"/>
        <v>No Match</v>
      </c>
      <c r="G103" s="13" t="str">
        <f>IFERROR(INDEX('Dekalb Loop Info'!$B$2:$Z$300,MATCH(I103,'Dekalb Loop Info'!$A$2:$A$300,0),MATCH($G$2,'Dekalb Loop Info'!$B$1:$Z$1,0)),"No Cust ID")</f>
        <v>No Cust ID</v>
      </c>
      <c r="H103" s="4"/>
      <c r="I103" s="3"/>
      <c r="J103" s="3"/>
      <c r="K103" s="14"/>
      <c r="L103" s="3"/>
      <c r="M103" s="3"/>
      <c r="N103" s="3"/>
      <c r="O103" s="3"/>
      <c r="P103" s="3" t="str">
        <f t="shared" si="11"/>
        <v/>
      </c>
      <c r="Q103" s="3" t="str">
        <f t="shared" si="11"/>
        <v/>
      </c>
      <c r="R103" s="3"/>
      <c r="S103" s="3"/>
      <c r="T103" s="3" t="str">
        <f t="shared" si="12"/>
        <v/>
      </c>
      <c r="U103" s="3" t="str">
        <f t="shared" si="12"/>
        <v/>
      </c>
      <c r="V103" s="3"/>
      <c r="W103" s="3"/>
      <c r="X103" s="3" t="str">
        <f t="shared" si="13"/>
        <v/>
      </c>
      <c r="Y103" s="3" t="str">
        <f t="shared" si="13"/>
        <v/>
      </c>
      <c r="Z103" s="3"/>
      <c r="AA103" s="3"/>
      <c r="AB103" s="3" t="str">
        <f t="shared" si="10"/>
        <v/>
      </c>
      <c r="AC103" s="3" t="str">
        <f t="shared" si="10"/>
        <v/>
      </c>
      <c r="AD103" s="3"/>
      <c r="AE103" s="3"/>
      <c r="AF103" s="3" t="str">
        <f t="shared" si="14"/>
        <v/>
      </c>
      <c r="AG103" s="3" t="str">
        <f t="shared" si="14"/>
        <v/>
      </c>
      <c r="AH103" s="3"/>
    </row>
    <row r="104" spans="1:34" x14ac:dyDescent="0.35">
      <c r="A104" s="11"/>
      <c r="B104" s="2"/>
      <c r="C104" s="13" t="str">
        <f>IFERROR(INDEX('Dekalb Loop Info'!$B$2:$Z$300,MATCH(I104,'Dekalb Loop Info'!$A$2:$A$300,0),MATCH($C$2,'Dekalb Loop Info'!$B$1:$Z$1,0)),"No Match")</f>
        <v>No Match</v>
      </c>
      <c r="D104" s="13" t="str">
        <f>IFERROR(INDEX('Dekalb Loop Info'!$B$2:$Z$300,MATCH(I104,'Dekalb Loop Info'!$A$2:$A$300,0),MATCH($D$2,'Dekalb Loop Info'!$B$1:$Z$1,0)),"No Port Info")</f>
        <v>No Port Info</v>
      </c>
      <c r="E104" s="13" t="str">
        <f t="shared" si="8"/>
        <v>No</v>
      </c>
      <c r="F104" s="13" t="str">
        <f t="shared" si="9"/>
        <v>No Match</v>
      </c>
      <c r="G104" s="13" t="str">
        <f>IFERROR(INDEX('Dekalb Loop Info'!$B$2:$Z$300,MATCH(I104,'Dekalb Loop Info'!$A$2:$A$300,0),MATCH($G$2,'Dekalb Loop Info'!$B$1:$Z$1,0)),"No Cust ID")</f>
        <v>No Cust ID</v>
      </c>
      <c r="H104" s="4"/>
      <c r="I104" s="3"/>
      <c r="J104" s="3"/>
      <c r="K104" s="14"/>
      <c r="L104" s="3"/>
      <c r="M104" s="3"/>
      <c r="N104" s="3"/>
      <c r="O104" s="3"/>
      <c r="P104" s="3" t="str">
        <f t="shared" si="11"/>
        <v/>
      </c>
      <c r="Q104" s="3" t="str">
        <f t="shared" si="11"/>
        <v/>
      </c>
      <c r="R104" s="3"/>
      <c r="S104" s="3"/>
      <c r="T104" s="3" t="str">
        <f t="shared" si="12"/>
        <v/>
      </c>
      <c r="U104" s="3" t="str">
        <f t="shared" si="12"/>
        <v/>
      </c>
      <c r="V104" s="3"/>
      <c r="W104" s="3"/>
      <c r="X104" s="3" t="str">
        <f t="shared" si="13"/>
        <v/>
      </c>
      <c r="Y104" s="3" t="str">
        <f t="shared" si="13"/>
        <v/>
      </c>
      <c r="Z104" s="3"/>
      <c r="AA104" s="3"/>
      <c r="AB104" s="3" t="str">
        <f t="shared" si="10"/>
        <v/>
      </c>
      <c r="AC104" s="3" t="str">
        <f t="shared" si="10"/>
        <v/>
      </c>
      <c r="AD104" s="3"/>
      <c r="AE104" s="3"/>
      <c r="AF104" s="3" t="str">
        <f t="shared" si="14"/>
        <v/>
      </c>
      <c r="AG104" s="3" t="str">
        <f t="shared" si="14"/>
        <v/>
      </c>
      <c r="AH104" s="3"/>
    </row>
    <row r="105" spans="1:34" x14ac:dyDescent="0.35">
      <c r="A105" s="11"/>
      <c r="B105" s="2"/>
      <c r="C105" s="13" t="str">
        <f>IFERROR(INDEX('Dekalb Loop Info'!$B$2:$Z$300,MATCH(I105,'Dekalb Loop Info'!$A$2:$A$300,0),MATCH($C$2,'Dekalb Loop Info'!$B$1:$Z$1,0)),"No Match")</f>
        <v>No Match</v>
      </c>
      <c r="D105" s="13" t="str">
        <f>IFERROR(INDEX('Dekalb Loop Info'!$B$2:$Z$300,MATCH(I105,'Dekalb Loop Info'!$A$2:$A$300,0),MATCH($D$2,'Dekalb Loop Info'!$B$1:$Z$1,0)),"No Port Info")</f>
        <v>No Port Info</v>
      </c>
      <c r="E105" s="13" t="str">
        <f t="shared" si="8"/>
        <v>No</v>
      </c>
      <c r="F105" s="13" t="str">
        <f t="shared" si="9"/>
        <v>No Match</v>
      </c>
      <c r="G105" s="13" t="str">
        <f>IFERROR(INDEX('Dekalb Loop Info'!$B$2:$Z$300,MATCH(I105,'Dekalb Loop Info'!$A$2:$A$300,0),MATCH($G$2,'Dekalb Loop Info'!$B$1:$Z$1,0)),"No Cust ID")</f>
        <v>No Cust ID</v>
      </c>
      <c r="H105" s="4"/>
      <c r="I105" s="3"/>
      <c r="J105" s="3"/>
      <c r="K105" s="14"/>
      <c r="L105" s="3"/>
      <c r="M105" s="3"/>
      <c r="N105" s="3"/>
      <c r="O105" s="3"/>
      <c r="P105" s="3" t="str">
        <f t="shared" si="11"/>
        <v/>
      </c>
      <c r="Q105" s="3" t="str">
        <f t="shared" si="11"/>
        <v/>
      </c>
      <c r="R105" s="3"/>
      <c r="S105" s="3"/>
      <c r="T105" s="3" t="str">
        <f t="shared" si="12"/>
        <v/>
      </c>
      <c r="U105" s="3" t="str">
        <f t="shared" si="12"/>
        <v/>
      </c>
      <c r="V105" s="3"/>
      <c r="W105" s="3"/>
      <c r="X105" s="3" t="str">
        <f t="shared" si="13"/>
        <v/>
      </c>
      <c r="Y105" s="3" t="str">
        <f t="shared" si="13"/>
        <v/>
      </c>
      <c r="Z105" s="3"/>
      <c r="AA105" s="3"/>
      <c r="AB105" s="3" t="str">
        <f t="shared" si="10"/>
        <v/>
      </c>
      <c r="AC105" s="3" t="str">
        <f t="shared" si="10"/>
        <v/>
      </c>
      <c r="AD105" s="3"/>
      <c r="AE105" s="3"/>
      <c r="AF105" s="3" t="str">
        <f t="shared" si="14"/>
        <v/>
      </c>
      <c r="AG105" s="3" t="str">
        <f t="shared" si="14"/>
        <v/>
      </c>
      <c r="AH105" s="3"/>
    </row>
    <row r="106" spans="1:34" x14ac:dyDescent="0.35">
      <c r="A106" s="11"/>
      <c r="B106" s="2"/>
      <c r="C106" s="13" t="str">
        <f>IFERROR(INDEX('Dekalb Loop Info'!$B$2:$Z$300,MATCH(I106,'Dekalb Loop Info'!$A$2:$A$300,0),MATCH($C$2,'Dekalb Loop Info'!$B$1:$Z$1,0)),"No Match")</f>
        <v>No Match</v>
      </c>
      <c r="D106" s="13" t="str">
        <f>IFERROR(INDEX('Dekalb Loop Info'!$B$2:$Z$300,MATCH(I106,'Dekalb Loop Info'!$A$2:$A$300,0),MATCH($D$2,'Dekalb Loop Info'!$B$1:$Z$1,0)),"No Port Info")</f>
        <v>No Port Info</v>
      </c>
      <c r="E106" s="13" t="str">
        <f t="shared" si="8"/>
        <v>No</v>
      </c>
      <c r="F106" s="13" t="str">
        <f t="shared" si="9"/>
        <v>No Match</v>
      </c>
      <c r="G106" s="13" t="str">
        <f>IFERROR(INDEX('Dekalb Loop Info'!$B$2:$Z$300,MATCH(I106,'Dekalb Loop Info'!$A$2:$A$300,0),MATCH($G$2,'Dekalb Loop Info'!$B$1:$Z$1,0)),"No Cust ID")</f>
        <v>No Cust ID</v>
      </c>
      <c r="H106" s="4"/>
      <c r="I106" s="3"/>
      <c r="J106" s="3"/>
      <c r="K106" s="14"/>
      <c r="L106" s="3"/>
      <c r="M106" s="3"/>
      <c r="N106" s="3"/>
      <c r="O106" s="3"/>
      <c r="P106" s="3" t="str">
        <f t="shared" si="11"/>
        <v/>
      </c>
      <c r="Q106" s="3" t="str">
        <f t="shared" si="11"/>
        <v/>
      </c>
      <c r="R106" s="3"/>
      <c r="S106" s="3"/>
      <c r="T106" s="3" t="str">
        <f t="shared" si="12"/>
        <v/>
      </c>
      <c r="U106" s="3" t="str">
        <f t="shared" si="12"/>
        <v/>
      </c>
      <c r="V106" s="3"/>
      <c r="W106" s="3"/>
      <c r="X106" s="3" t="str">
        <f t="shared" si="13"/>
        <v/>
      </c>
      <c r="Y106" s="3" t="str">
        <f t="shared" si="13"/>
        <v/>
      </c>
      <c r="Z106" s="3"/>
      <c r="AA106" s="3"/>
      <c r="AB106" s="3" t="str">
        <f t="shared" si="10"/>
        <v/>
      </c>
      <c r="AC106" s="3" t="str">
        <f t="shared" si="10"/>
        <v/>
      </c>
      <c r="AD106" s="3"/>
      <c r="AE106" s="3"/>
      <c r="AF106" s="3" t="str">
        <f t="shared" si="14"/>
        <v/>
      </c>
      <c r="AG106" s="3" t="str">
        <f t="shared" si="14"/>
        <v/>
      </c>
      <c r="AH106" s="3"/>
    </row>
    <row r="107" spans="1:34" x14ac:dyDescent="0.35">
      <c r="A107" s="11"/>
      <c r="B107" s="2"/>
      <c r="C107" s="13" t="str">
        <f>IFERROR(INDEX('Dekalb Loop Info'!$B$2:$Z$300,MATCH(I107,'Dekalb Loop Info'!$A$2:$A$300,0),MATCH($C$2,'Dekalb Loop Info'!$B$1:$Z$1,0)),"No Match")</f>
        <v>No Match</v>
      </c>
      <c r="D107" s="13" t="str">
        <f>IFERROR(INDEX('Dekalb Loop Info'!$B$2:$Z$300,MATCH(I107,'Dekalb Loop Info'!$A$2:$A$300,0),MATCH($D$2,'Dekalb Loop Info'!$B$1:$Z$1,0)),"No Port Info")</f>
        <v>No Port Info</v>
      </c>
      <c r="E107" s="13" t="str">
        <f t="shared" si="8"/>
        <v>No</v>
      </c>
      <c r="F107" s="13" t="str">
        <f t="shared" si="9"/>
        <v>No Match</v>
      </c>
      <c r="G107" s="13" t="str">
        <f>IFERROR(INDEX('Dekalb Loop Info'!$B$2:$Z$300,MATCH(I107,'Dekalb Loop Info'!$A$2:$A$300,0),MATCH($G$2,'Dekalb Loop Info'!$B$1:$Z$1,0)),"No Cust ID")</f>
        <v>No Cust ID</v>
      </c>
      <c r="H107" s="4"/>
      <c r="I107" s="3"/>
      <c r="J107" s="3"/>
      <c r="K107" s="14"/>
      <c r="L107" s="3"/>
      <c r="M107" s="3"/>
      <c r="N107" s="3"/>
      <c r="O107" s="3"/>
      <c r="P107" s="3" t="str">
        <f t="shared" si="11"/>
        <v/>
      </c>
      <c r="Q107" s="3" t="str">
        <f t="shared" si="11"/>
        <v/>
      </c>
      <c r="R107" s="3"/>
      <c r="S107" s="3"/>
      <c r="T107" s="3" t="str">
        <f t="shared" si="12"/>
        <v/>
      </c>
      <c r="U107" s="3" t="str">
        <f t="shared" si="12"/>
        <v/>
      </c>
      <c r="V107" s="3"/>
      <c r="W107" s="3"/>
      <c r="X107" s="3" t="str">
        <f t="shared" si="13"/>
        <v/>
      </c>
      <c r="Y107" s="3" t="str">
        <f t="shared" si="13"/>
        <v/>
      </c>
      <c r="Z107" s="3"/>
      <c r="AA107" s="3"/>
      <c r="AB107" s="3" t="str">
        <f t="shared" si="10"/>
        <v/>
      </c>
      <c r="AC107" s="3" t="str">
        <f t="shared" si="10"/>
        <v/>
      </c>
      <c r="AD107" s="3"/>
      <c r="AE107" s="3"/>
      <c r="AF107" s="3" t="str">
        <f t="shared" si="14"/>
        <v/>
      </c>
      <c r="AG107" s="3" t="str">
        <f t="shared" si="14"/>
        <v/>
      </c>
      <c r="AH107" s="3"/>
    </row>
    <row r="108" spans="1:34" x14ac:dyDescent="0.35">
      <c r="A108" s="11"/>
      <c r="B108" s="2"/>
      <c r="C108" s="13" t="str">
        <f>IFERROR(INDEX('Dekalb Loop Info'!$B$2:$Z$300,MATCH(I108,'Dekalb Loop Info'!$A$2:$A$300,0),MATCH($C$2,'Dekalb Loop Info'!$B$1:$Z$1,0)),"No Match")</f>
        <v>No Match</v>
      </c>
      <c r="D108" s="13" t="str">
        <f>IFERROR(INDEX('Dekalb Loop Info'!$B$2:$Z$300,MATCH(I108,'Dekalb Loop Info'!$A$2:$A$300,0),MATCH($D$2,'Dekalb Loop Info'!$B$1:$Z$1,0)),"No Port Info")</f>
        <v>No Port Info</v>
      </c>
      <c r="E108" s="13" t="str">
        <f t="shared" si="8"/>
        <v>No</v>
      </c>
      <c r="F108" s="13" t="str">
        <f t="shared" si="9"/>
        <v>No Match</v>
      </c>
      <c r="G108" s="13" t="str">
        <f>IFERROR(INDEX('Dekalb Loop Info'!$B$2:$Z$300,MATCH(I108,'Dekalb Loop Info'!$A$2:$A$300,0),MATCH($G$2,'Dekalb Loop Info'!$B$1:$Z$1,0)),"No Cust ID")</f>
        <v>No Cust ID</v>
      </c>
      <c r="H108" s="4"/>
      <c r="I108" s="3"/>
      <c r="J108" s="3"/>
      <c r="K108" s="14"/>
      <c r="L108" s="3"/>
      <c r="M108" s="3"/>
      <c r="N108" s="3"/>
      <c r="O108" s="3"/>
      <c r="P108" s="3" t="str">
        <f t="shared" si="11"/>
        <v/>
      </c>
      <c r="Q108" s="3" t="str">
        <f t="shared" si="11"/>
        <v/>
      </c>
      <c r="R108" s="3"/>
      <c r="S108" s="3"/>
      <c r="T108" s="3" t="str">
        <f t="shared" si="12"/>
        <v/>
      </c>
      <c r="U108" s="3" t="str">
        <f t="shared" si="12"/>
        <v/>
      </c>
      <c r="V108" s="3"/>
      <c r="W108" s="3"/>
      <c r="X108" s="3" t="str">
        <f t="shared" si="13"/>
        <v/>
      </c>
      <c r="Y108" s="3" t="str">
        <f t="shared" si="13"/>
        <v/>
      </c>
      <c r="Z108" s="3"/>
      <c r="AA108" s="3"/>
      <c r="AB108" s="3" t="str">
        <f t="shared" si="10"/>
        <v/>
      </c>
      <c r="AC108" s="3" t="str">
        <f t="shared" si="10"/>
        <v/>
      </c>
      <c r="AD108" s="3"/>
      <c r="AE108" s="3"/>
      <c r="AF108" s="3" t="str">
        <f t="shared" si="14"/>
        <v/>
      </c>
      <c r="AG108" s="3" t="str">
        <f t="shared" si="14"/>
        <v/>
      </c>
      <c r="AH108" s="3"/>
    </row>
    <row r="109" spans="1:34" x14ac:dyDescent="0.35">
      <c r="A109" s="11"/>
      <c r="B109" s="2"/>
      <c r="C109" s="13" t="str">
        <f>IFERROR(INDEX('Dekalb Loop Info'!$B$2:$Z$300,MATCH(I109,'Dekalb Loop Info'!$A$2:$A$300,0),MATCH($C$2,'Dekalb Loop Info'!$B$1:$Z$1,0)),"No Match")</f>
        <v>No Match</v>
      </c>
      <c r="D109" s="13" t="str">
        <f>IFERROR(INDEX('Dekalb Loop Info'!$B$2:$Z$300,MATCH(I109,'Dekalb Loop Info'!$A$2:$A$300,0),MATCH($D$2,'Dekalb Loop Info'!$B$1:$Z$1,0)),"No Port Info")</f>
        <v>No Port Info</v>
      </c>
      <c r="E109" s="13" t="str">
        <f t="shared" si="8"/>
        <v>No</v>
      </c>
      <c r="F109" s="13" t="str">
        <f t="shared" si="9"/>
        <v>No Match</v>
      </c>
      <c r="G109" s="13" t="str">
        <f>IFERROR(INDEX('Dekalb Loop Info'!$B$2:$Z$300,MATCH(I109,'Dekalb Loop Info'!$A$2:$A$300,0),MATCH($G$2,'Dekalb Loop Info'!$B$1:$Z$1,0)),"No Cust ID")</f>
        <v>No Cust ID</v>
      </c>
      <c r="H109" s="4"/>
      <c r="I109" s="3"/>
      <c r="J109" s="3"/>
      <c r="K109" s="14"/>
      <c r="L109" s="3"/>
      <c r="M109" s="3"/>
      <c r="N109" s="3"/>
      <c r="O109" s="3"/>
      <c r="P109" s="3" t="str">
        <f t="shared" si="11"/>
        <v/>
      </c>
      <c r="Q109" s="3" t="str">
        <f t="shared" si="11"/>
        <v/>
      </c>
      <c r="R109" s="3"/>
      <c r="S109" s="3"/>
      <c r="T109" s="3" t="str">
        <f t="shared" si="12"/>
        <v/>
      </c>
      <c r="U109" s="3" t="str">
        <f t="shared" si="12"/>
        <v/>
      </c>
      <c r="V109" s="3"/>
      <c r="W109" s="3"/>
      <c r="X109" s="3" t="str">
        <f t="shared" si="13"/>
        <v/>
      </c>
      <c r="Y109" s="3" t="str">
        <f t="shared" si="13"/>
        <v/>
      </c>
      <c r="Z109" s="3"/>
      <c r="AA109" s="3"/>
      <c r="AB109" s="3" t="str">
        <f t="shared" si="10"/>
        <v/>
      </c>
      <c r="AC109" s="3" t="str">
        <f t="shared" si="10"/>
        <v/>
      </c>
      <c r="AD109" s="3"/>
      <c r="AE109" s="3"/>
      <c r="AF109" s="3" t="str">
        <f t="shared" si="14"/>
        <v/>
      </c>
      <c r="AG109" s="3" t="str">
        <f t="shared" si="14"/>
        <v/>
      </c>
      <c r="AH109" s="3"/>
    </row>
    <row r="110" spans="1:34" x14ac:dyDescent="0.35">
      <c r="A110" s="11"/>
      <c r="B110" s="2"/>
      <c r="C110" s="13" t="str">
        <f>IFERROR(INDEX('Dekalb Loop Info'!$B$2:$Z$300,MATCH(I110,'Dekalb Loop Info'!$A$2:$A$300,0),MATCH($C$2,'Dekalb Loop Info'!$B$1:$Z$1,0)),"No Match")</f>
        <v>No Match</v>
      </c>
      <c r="D110" s="13" t="str">
        <f>IFERROR(INDEX('Dekalb Loop Info'!$B$2:$Z$300,MATCH(I110,'Dekalb Loop Info'!$A$2:$A$300,0),MATCH($D$2,'Dekalb Loop Info'!$B$1:$Z$1,0)),"No Port Info")</f>
        <v>No Port Info</v>
      </c>
      <c r="E110" s="13" t="str">
        <f t="shared" si="8"/>
        <v>No</v>
      </c>
      <c r="F110" s="13" t="str">
        <f t="shared" si="9"/>
        <v>No Match</v>
      </c>
      <c r="G110" s="13" t="str">
        <f>IFERROR(INDEX('Dekalb Loop Info'!$B$2:$Z$300,MATCH(I110,'Dekalb Loop Info'!$A$2:$A$300,0),MATCH($G$2,'Dekalb Loop Info'!$B$1:$Z$1,0)),"No Cust ID")</f>
        <v>No Cust ID</v>
      </c>
      <c r="H110" s="4"/>
      <c r="I110" s="3"/>
      <c r="J110" s="3"/>
      <c r="K110" s="14"/>
      <c r="L110" s="3"/>
      <c r="M110" s="3"/>
      <c r="N110" s="3"/>
      <c r="O110" s="3"/>
      <c r="P110" s="3" t="str">
        <f t="shared" si="11"/>
        <v/>
      </c>
      <c r="Q110" s="3" t="str">
        <f t="shared" si="11"/>
        <v/>
      </c>
      <c r="R110" s="3"/>
      <c r="S110" s="3"/>
      <c r="T110" s="3" t="str">
        <f t="shared" si="12"/>
        <v/>
      </c>
      <c r="U110" s="3" t="str">
        <f t="shared" si="12"/>
        <v/>
      </c>
      <c r="V110" s="3"/>
      <c r="W110" s="3"/>
      <c r="X110" s="3" t="str">
        <f t="shared" si="13"/>
        <v/>
      </c>
      <c r="Y110" s="3" t="str">
        <f t="shared" si="13"/>
        <v/>
      </c>
      <c r="Z110" s="3"/>
      <c r="AA110" s="3"/>
      <c r="AB110" s="3" t="str">
        <f t="shared" si="10"/>
        <v/>
      </c>
      <c r="AC110" s="3" t="str">
        <f t="shared" si="10"/>
        <v/>
      </c>
      <c r="AD110" s="3"/>
      <c r="AE110" s="3"/>
      <c r="AF110" s="3" t="str">
        <f t="shared" si="14"/>
        <v/>
      </c>
      <c r="AG110" s="3" t="str">
        <f t="shared" si="14"/>
        <v/>
      </c>
      <c r="AH110" s="3"/>
    </row>
    <row r="111" spans="1:34" x14ac:dyDescent="0.35">
      <c r="A111" s="11"/>
      <c r="B111" s="2"/>
      <c r="C111" s="13" t="str">
        <f>IFERROR(INDEX('Dekalb Loop Info'!$B$2:$Z$300,MATCH(I111,'Dekalb Loop Info'!$A$2:$A$300,0),MATCH($C$2,'Dekalb Loop Info'!$B$1:$Z$1,0)),"No Match")</f>
        <v>No Match</v>
      </c>
      <c r="D111" s="13" t="str">
        <f>IFERROR(INDEX('Dekalb Loop Info'!$B$2:$Z$300,MATCH(I111,'Dekalb Loop Info'!$A$2:$A$300,0),MATCH($D$2,'Dekalb Loop Info'!$B$1:$Z$1,0)),"No Port Info")</f>
        <v>No Port Info</v>
      </c>
      <c r="E111" s="13" t="str">
        <f t="shared" si="8"/>
        <v>No</v>
      </c>
      <c r="F111" s="13" t="str">
        <f t="shared" si="9"/>
        <v>No Match</v>
      </c>
      <c r="G111" s="13" t="str">
        <f>IFERROR(INDEX('Dekalb Loop Info'!$B$2:$Z$300,MATCH(I111,'Dekalb Loop Info'!$A$2:$A$300,0),MATCH($G$2,'Dekalb Loop Info'!$B$1:$Z$1,0)),"No Cust ID")</f>
        <v>No Cust ID</v>
      </c>
      <c r="H111" s="4"/>
      <c r="I111" s="3"/>
      <c r="J111" s="3"/>
      <c r="K111" s="14"/>
      <c r="L111" s="3"/>
      <c r="M111" s="3"/>
      <c r="N111" s="3"/>
      <c r="O111" s="3"/>
      <c r="P111" s="3" t="str">
        <f t="shared" si="11"/>
        <v/>
      </c>
      <c r="Q111" s="3" t="str">
        <f t="shared" si="11"/>
        <v/>
      </c>
      <c r="R111" s="3"/>
      <c r="S111" s="3"/>
      <c r="T111" s="3" t="str">
        <f t="shared" si="12"/>
        <v/>
      </c>
      <c r="U111" s="3" t="str">
        <f t="shared" si="12"/>
        <v/>
      </c>
      <c r="V111" s="3"/>
      <c r="W111" s="3"/>
      <c r="X111" s="3" t="str">
        <f t="shared" si="13"/>
        <v/>
      </c>
      <c r="Y111" s="3" t="str">
        <f t="shared" si="13"/>
        <v/>
      </c>
      <c r="Z111" s="3"/>
      <c r="AA111" s="3"/>
      <c r="AB111" s="3" t="str">
        <f t="shared" si="10"/>
        <v/>
      </c>
      <c r="AC111" s="3" t="str">
        <f t="shared" si="10"/>
        <v/>
      </c>
      <c r="AD111" s="3"/>
      <c r="AE111" s="3"/>
      <c r="AF111" s="3" t="str">
        <f t="shared" si="14"/>
        <v/>
      </c>
      <c r="AG111" s="3" t="str">
        <f t="shared" si="14"/>
        <v/>
      </c>
      <c r="AH111" s="3"/>
    </row>
    <row r="112" spans="1:34" x14ac:dyDescent="0.35">
      <c r="A112" s="11"/>
      <c r="B112" s="2"/>
      <c r="C112" s="13" t="str">
        <f>IFERROR(INDEX('Dekalb Loop Info'!$B$2:$Z$300,MATCH(I112,'Dekalb Loop Info'!$A$2:$A$300,0),MATCH($C$2,'Dekalb Loop Info'!$B$1:$Z$1,0)),"No Match")</f>
        <v>No Match</v>
      </c>
      <c r="D112" s="13" t="str">
        <f>IFERROR(INDEX('Dekalb Loop Info'!$B$2:$Z$300,MATCH(I112,'Dekalb Loop Info'!$A$2:$A$300,0),MATCH($D$2,'Dekalb Loop Info'!$B$1:$Z$1,0)),"No Port Info")</f>
        <v>No Port Info</v>
      </c>
      <c r="E112" s="13" t="str">
        <f t="shared" si="8"/>
        <v>No</v>
      </c>
      <c r="F112" s="13" t="str">
        <f t="shared" si="9"/>
        <v>No Match</v>
      </c>
      <c r="G112" s="13" t="str">
        <f>IFERROR(INDEX('Dekalb Loop Info'!$B$2:$Z$300,MATCH(I112,'Dekalb Loop Info'!$A$2:$A$300,0),MATCH($G$2,'Dekalb Loop Info'!$B$1:$Z$1,0)),"No Cust ID")</f>
        <v>No Cust ID</v>
      </c>
      <c r="H112" s="4"/>
      <c r="I112" s="3"/>
      <c r="J112" s="3"/>
      <c r="K112" s="14"/>
      <c r="L112" s="3"/>
      <c r="M112" s="3"/>
      <c r="N112" s="3"/>
      <c r="O112" s="3"/>
      <c r="P112" s="3" t="str">
        <f t="shared" si="11"/>
        <v/>
      </c>
      <c r="Q112" s="3" t="str">
        <f t="shared" si="11"/>
        <v/>
      </c>
      <c r="R112" s="3"/>
      <c r="S112" s="3"/>
      <c r="T112" s="3" t="str">
        <f t="shared" si="12"/>
        <v/>
      </c>
      <c r="U112" s="3" t="str">
        <f t="shared" si="12"/>
        <v/>
      </c>
      <c r="V112" s="3"/>
      <c r="W112" s="3"/>
      <c r="X112" s="3" t="str">
        <f t="shared" si="13"/>
        <v/>
      </c>
      <c r="Y112" s="3" t="str">
        <f t="shared" si="13"/>
        <v/>
      </c>
      <c r="Z112" s="3"/>
      <c r="AA112" s="3"/>
      <c r="AB112" s="3" t="str">
        <f t="shared" si="10"/>
        <v/>
      </c>
      <c r="AC112" s="3" t="str">
        <f t="shared" si="10"/>
        <v/>
      </c>
      <c r="AD112" s="3"/>
      <c r="AE112" s="3"/>
      <c r="AF112" s="3" t="str">
        <f t="shared" si="14"/>
        <v/>
      </c>
      <c r="AG112" s="3" t="str">
        <f t="shared" si="14"/>
        <v/>
      </c>
      <c r="AH112" s="3"/>
    </row>
    <row r="113" spans="1:34" x14ac:dyDescent="0.35">
      <c r="A113" s="11"/>
      <c r="B113" s="2"/>
      <c r="C113" s="13" t="str">
        <f>IFERROR(INDEX('Dekalb Loop Info'!$B$2:$Z$300,MATCH(I113,'Dekalb Loop Info'!$A$2:$A$300,0),MATCH($C$2,'Dekalb Loop Info'!$B$1:$Z$1,0)),"No Match")</f>
        <v>No Match</v>
      </c>
      <c r="D113" s="13" t="str">
        <f>IFERROR(INDEX('Dekalb Loop Info'!$B$2:$Z$300,MATCH(I113,'Dekalb Loop Info'!$A$2:$A$300,0),MATCH($D$2,'Dekalb Loop Info'!$B$1:$Z$1,0)),"No Port Info")</f>
        <v>No Port Info</v>
      </c>
      <c r="E113" s="13" t="str">
        <f t="shared" si="8"/>
        <v>No</v>
      </c>
      <c r="F113" s="13" t="str">
        <f t="shared" si="9"/>
        <v>No Match</v>
      </c>
      <c r="G113" s="13" t="str">
        <f>IFERROR(INDEX('Dekalb Loop Info'!$B$2:$Z$300,MATCH(I113,'Dekalb Loop Info'!$A$2:$A$300,0),MATCH($G$2,'Dekalb Loop Info'!$B$1:$Z$1,0)),"No Cust ID")</f>
        <v>No Cust ID</v>
      </c>
      <c r="H113" s="4"/>
      <c r="I113" s="3"/>
      <c r="J113" s="3"/>
      <c r="K113" s="14"/>
      <c r="L113" s="3"/>
      <c r="M113" s="3"/>
      <c r="N113" s="3"/>
      <c r="O113" s="3"/>
      <c r="P113" s="3" t="str">
        <f t="shared" si="11"/>
        <v/>
      </c>
      <c r="Q113" s="3" t="str">
        <f t="shared" si="11"/>
        <v/>
      </c>
      <c r="R113" s="3"/>
      <c r="S113" s="3"/>
      <c r="T113" s="3" t="str">
        <f t="shared" si="12"/>
        <v/>
      </c>
      <c r="U113" s="3" t="str">
        <f t="shared" si="12"/>
        <v/>
      </c>
      <c r="V113" s="3"/>
      <c r="W113" s="3"/>
      <c r="X113" s="3" t="str">
        <f t="shared" si="13"/>
        <v/>
      </c>
      <c r="Y113" s="3" t="str">
        <f t="shared" si="13"/>
        <v/>
      </c>
      <c r="Z113" s="3"/>
      <c r="AA113" s="3"/>
      <c r="AB113" s="3" t="str">
        <f t="shared" si="10"/>
        <v/>
      </c>
      <c r="AC113" s="3" t="str">
        <f t="shared" si="10"/>
        <v/>
      </c>
      <c r="AD113" s="3"/>
      <c r="AE113" s="3"/>
      <c r="AF113" s="3" t="str">
        <f t="shared" si="14"/>
        <v/>
      </c>
      <c r="AG113" s="3" t="str">
        <f t="shared" si="14"/>
        <v/>
      </c>
      <c r="AH113" s="3"/>
    </row>
    <row r="114" spans="1:34" x14ac:dyDescent="0.35">
      <c r="A114" s="11"/>
      <c r="B114" s="2"/>
      <c r="C114" s="13" t="str">
        <f>IFERROR(INDEX('Dekalb Loop Info'!$B$2:$Z$300,MATCH(I114,'Dekalb Loop Info'!$A$2:$A$300,0),MATCH($C$2,'Dekalb Loop Info'!$B$1:$Z$1,0)),"No Match")</f>
        <v>No Match</v>
      </c>
      <c r="D114" s="13" t="str">
        <f>IFERROR(INDEX('Dekalb Loop Info'!$B$2:$Z$300,MATCH(I114,'Dekalb Loop Info'!$A$2:$A$300,0),MATCH($D$2,'Dekalb Loop Info'!$B$1:$Z$1,0)),"No Port Info")</f>
        <v>No Port Info</v>
      </c>
      <c r="E114" s="13" t="str">
        <f t="shared" si="8"/>
        <v>No</v>
      </c>
      <c r="F114" s="13" t="str">
        <f t="shared" si="9"/>
        <v>No Match</v>
      </c>
      <c r="G114" s="13" t="str">
        <f>IFERROR(INDEX('Dekalb Loop Info'!$B$2:$Z$300,MATCH(I114,'Dekalb Loop Info'!$A$2:$A$300,0),MATCH($G$2,'Dekalb Loop Info'!$B$1:$Z$1,0)),"No Cust ID")</f>
        <v>No Cust ID</v>
      </c>
      <c r="H114" s="4"/>
      <c r="I114" s="3"/>
      <c r="J114" s="3"/>
      <c r="K114" s="14"/>
      <c r="L114" s="3"/>
      <c r="M114" s="3"/>
      <c r="N114" s="3"/>
      <c r="O114" s="3"/>
      <c r="P114" s="3" t="str">
        <f t="shared" si="11"/>
        <v/>
      </c>
      <c r="Q114" s="3" t="str">
        <f t="shared" si="11"/>
        <v/>
      </c>
      <c r="R114" s="3"/>
      <c r="S114" s="3"/>
      <c r="T114" s="3" t="str">
        <f t="shared" si="12"/>
        <v/>
      </c>
      <c r="U114" s="3" t="str">
        <f t="shared" si="12"/>
        <v/>
      </c>
      <c r="V114" s="3"/>
      <c r="W114" s="3"/>
      <c r="X114" s="3" t="str">
        <f t="shared" si="13"/>
        <v/>
      </c>
      <c r="Y114" s="3" t="str">
        <f t="shared" si="13"/>
        <v/>
      </c>
      <c r="Z114" s="3"/>
      <c r="AA114" s="3"/>
      <c r="AB114" s="3" t="str">
        <f t="shared" si="10"/>
        <v/>
      </c>
      <c r="AC114" s="3" t="str">
        <f t="shared" si="10"/>
        <v/>
      </c>
      <c r="AD114" s="3"/>
      <c r="AE114" s="3"/>
      <c r="AF114" s="3" t="str">
        <f t="shared" si="14"/>
        <v/>
      </c>
      <c r="AG114" s="3" t="str">
        <f t="shared" si="14"/>
        <v/>
      </c>
      <c r="AH114" s="3"/>
    </row>
    <row r="115" spans="1:34" x14ac:dyDescent="0.35">
      <c r="A115" s="11"/>
      <c r="B115" s="2"/>
      <c r="C115" s="13" t="str">
        <f>IFERROR(INDEX('Dekalb Loop Info'!$B$2:$Z$300,MATCH(I115,'Dekalb Loop Info'!$A$2:$A$300,0),MATCH($C$2,'Dekalb Loop Info'!$B$1:$Z$1,0)),"No Match")</f>
        <v>No Match</v>
      </c>
      <c r="D115" s="13" t="str">
        <f>IFERROR(INDEX('Dekalb Loop Info'!$B$2:$Z$300,MATCH(I115,'Dekalb Loop Info'!$A$2:$A$300,0),MATCH($D$2,'Dekalb Loop Info'!$B$1:$Z$1,0)),"No Port Info")</f>
        <v>No Port Info</v>
      </c>
      <c r="E115" s="13" t="str">
        <f t="shared" si="8"/>
        <v>No</v>
      </c>
      <c r="F115" s="13" t="str">
        <f t="shared" si="9"/>
        <v>No Match</v>
      </c>
      <c r="G115" s="13" t="str">
        <f>IFERROR(INDEX('Dekalb Loop Info'!$B$2:$Z$300,MATCH(I115,'Dekalb Loop Info'!$A$2:$A$300,0),MATCH($G$2,'Dekalb Loop Info'!$B$1:$Z$1,0)),"No Cust ID")</f>
        <v>No Cust ID</v>
      </c>
      <c r="H115" s="4"/>
      <c r="I115" s="3"/>
      <c r="J115" s="3"/>
      <c r="K115" s="14"/>
      <c r="L115" s="3"/>
      <c r="M115" s="3"/>
      <c r="N115" s="3"/>
      <c r="O115" s="3"/>
      <c r="P115" s="3" t="str">
        <f t="shared" si="11"/>
        <v/>
      </c>
      <c r="Q115" s="3" t="str">
        <f t="shared" si="11"/>
        <v/>
      </c>
      <c r="R115" s="3"/>
      <c r="S115" s="3"/>
      <c r="T115" s="3" t="str">
        <f t="shared" si="12"/>
        <v/>
      </c>
      <c r="U115" s="3" t="str">
        <f t="shared" si="12"/>
        <v/>
      </c>
      <c r="V115" s="3"/>
      <c r="W115" s="3"/>
      <c r="X115" s="3" t="str">
        <f t="shared" si="13"/>
        <v/>
      </c>
      <c r="Y115" s="3" t="str">
        <f t="shared" si="13"/>
        <v/>
      </c>
      <c r="Z115" s="3"/>
      <c r="AA115" s="3"/>
      <c r="AB115" s="3" t="str">
        <f t="shared" si="10"/>
        <v/>
      </c>
      <c r="AC115" s="3" t="str">
        <f t="shared" si="10"/>
        <v/>
      </c>
      <c r="AD115" s="3"/>
      <c r="AE115" s="3"/>
      <c r="AF115" s="3" t="str">
        <f t="shared" si="14"/>
        <v/>
      </c>
      <c r="AG115" s="3" t="str">
        <f t="shared" si="14"/>
        <v/>
      </c>
      <c r="AH115" s="3"/>
    </row>
    <row r="116" spans="1:34" x14ac:dyDescent="0.35">
      <c r="A116" s="11"/>
      <c r="B116" s="2"/>
      <c r="C116" s="13" t="str">
        <f>IFERROR(INDEX('Dekalb Loop Info'!$B$2:$Z$300,MATCH(I116,'Dekalb Loop Info'!$A$2:$A$300,0),MATCH($C$2,'Dekalb Loop Info'!$B$1:$Z$1,0)),"No Match")</f>
        <v>No Match</v>
      </c>
      <c r="D116" s="13" t="str">
        <f>IFERROR(INDEX('Dekalb Loop Info'!$B$2:$Z$300,MATCH(I116,'Dekalb Loop Info'!$A$2:$A$300,0),MATCH($D$2,'Dekalb Loop Info'!$B$1:$Z$1,0)),"No Port Info")</f>
        <v>No Port Info</v>
      </c>
      <c r="E116" s="13" t="str">
        <f t="shared" si="8"/>
        <v>No</v>
      </c>
      <c r="F116" s="13" t="str">
        <f t="shared" si="9"/>
        <v>No Match</v>
      </c>
      <c r="G116" s="13" t="str">
        <f>IFERROR(INDEX('Dekalb Loop Info'!$B$2:$Z$300,MATCH(I116,'Dekalb Loop Info'!$A$2:$A$300,0),MATCH($G$2,'Dekalb Loop Info'!$B$1:$Z$1,0)),"No Cust ID")</f>
        <v>No Cust ID</v>
      </c>
      <c r="H116" s="4"/>
      <c r="I116" s="3"/>
      <c r="J116" s="3"/>
      <c r="K116" s="14"/>
      <c r="L116" s="3"/>
      <c r="M116" s="3"/>
      <c r="N116" s="3"/>
      <c r="O116" s="3"/>
      <c r="P116" s="3" t="str">
        <f t="shared" si="11"/>
        <v/>
      </c>
      <c r="Q116" s="3" t="str">
        <f t="shared" si="11"/>
        <v/>
      </c>
      <c r="R116" s="3"/>
      <c r="S116" s="3"/>
      <c r="T116" s="3" t="str">
        <f t="shared" si="12"/>
        <v/>
      </c>
      <c r="U116" s="3" t="str">
        <f t="shared" si="12"/>
        <v/>
      </c>
      <c r="V116" s="3"/>
      <c r="W116" s="3"/>
      <c r="X116" s="3" t="str">
        <f t="shared" si="13"/>
        <v/>
      </c>
      <c r="Y116" s="3" t="str">
        <f t="shared" si="13"/>
        <v/>
      </c>
      <c r="Z116" s="3"/>
      <c r="AA116" s="3"/>
      <c r="AB116" s="3" t="str">
        <f t="shared" si="10"/>
        <v/>
      </c>
      <c r="AC116" s="3" t="str">
        <f t="shared" si="10"/>
        <v/>
      </c>
      <c r="AD116" s="3"/>
      <c r="AE116" s="3"/>
      <c r="AF116" s="3" t="str">
        <f t="shared" si="14"/>
        <v/>
      </c>
      <c r="AG116" s="3" t="str">
        <f t="shared" si="14"/>
        <v/>
      </c>
      <c r="AH116" s="3"/>
    </row>
    <row r="117" spans="1:34" x14ac:dyDescent="0.35">
      <c r="A117" s="11"/>
      <c r="B117" s="2"/>
      <c r="C117" s="13" t="str">
        <f>IFERROR(INDEX('Dekalb Loop Info'!$B$2:$Z$300,MATCH(I117,'Dekalb Loop Info'!$A$2:$A$300,0),MATCH($C$2,'Dekalb Loop Info'!$B$1:$Z$1,0)),"No Match")</f>
        <v>No Match</v>
      </c>
      <c r="D117" s="13" t="str">
        <f>IFERROR(INDEX('Dekalb Loop Info'!$B$2:$Z$300,MATCH(I117,'Dekalb Loop Info'!$A$2:$A$300,0),MATCH($D$2,'Dekalb Loop Info'!$B$1:$Z$1,0)),"No Port Info")</f>
        <v>No Port Info</v>
      </c>
      <c r="E117" s="13" t="str">
        <f t="shared" si="8"/>
        <v>No</v>
      </c>
      <c r="F117" s="13" t="str">
        <f t="shared" si="9"/>
        <v>No Match</v>
      </c>
      <c r="G117" s="13" t="str">
        <f>IFERROR(INDEX('Dekalb Loop Info'!$B$2:$Z$300,MATCH(I117,'Dekalb Loop Info'!$A$2:$A$300,0),MATCH($G$2,'Dekalb Loop Info'!$B$1:$Z$1,0)),"No Cust ID")</f>
        <v>No Cust ID</v>
      </c>
      <c r="H117" s="4"/>
      <c r="I117" s="3"/>
      <c r="J117" s="3"/>
      <c r="K117" s="14"/>
      <c r="L117" s="3"/>
      <c r="M117" s="3"/>
      <c r="N117" s="3"/>
      <c r="O117" s="3"/>
      <c r="P117" s="3" t="str">
        <f t="shared" si="11"/>
        <v/>
      </c>
      <c r="Q117" s="3" t="str">
        <f t="shared" si="11"/>
        <v/>
      </c>
      <c r="R117" s="3"/>
      <c r="S117" s="3"/>
      <c r="T117" s="3" t="str">
        <f t="shared" si="12"/>
        <v/>
      </c>
      <c r="U117" s="3" t="str">
        <f t="shared" si="12"/>
        <v/>
      </c>
      <c r="V117" s="3"/>
      <c r="W117" s="3"/>
      <c r="X117" s="3" t="str">
        <f t="shared" si="13"/>
        <v/>
      </c>
      <c r="Y117" s="3" t="str">
        <f t="shared" si="13"/>
        <v/>
      </c>
      <c r="Z117" s="3"/>
      <c r="AA117" s="3"/>
      <c r="AB117" s="3" t="str">
        <f t="shared" si="10"/>
        <v/>
      </c>
      <c r="AC117" s="3" t="str">
        <f t="shared" si="10"/>
        <v/>
      </c>
      <c r="AD117" s="3"/>
      <c r="AE117" s="3"/>
      <c r="AF117" s="3" t="str">
        <f t="shared" si="14"/>
        <v/>
      </c>
      <c r="AG117" s="3" t="str">
        <f t="shared" si="14"/>
        <v/>
      </c>
      <c r="AH117" s="3"/>
    </row>
    <row r="118" spans="1:34" x14ac:dyDescent="0.35">
      <c r="A118" s="11"/>
      <c r="B118" s="2"/>
      <c r="C118" s="13" t="str">
        <f>IFERROR(INDEX('Dekalb Loop Info'!$B$2:$Z$300,MATCH(I118,'Dekalb Loop Info'!$A$2:$A$300,0),MATCH($C$2,'Dekalb Loop Info'!$B$1:$Z$1,0)),"No Match")</f>
        <v>No Match</v>
      </c>
      <c r="D118" s="13" t="str">
        <f>IFERROR(INDEX('Dekalb Loop Info'!$B$2:$Z$300,MATCH(I118,'Dekalb Loop Info'!$A$2:$A$300,0),MATCH($D$2,'Dekalb Loop Info'!$B$1:$Z$1,0)),"No Port Info")</f>
        <v>No Port Info</v>
      </c>
      <c r="E118" s="13" t="str">
        <f t="shared" si="8"/>
        <v>No</v>
      </c>
      <c r="F118" s="13" t="str">
        <f t="shared" si="9"/>
        <v>No Match</v>
      </c>
      <c r="G118" s="13" t="str">
        <f>IFERROR(INDEX('Dekalb Loop Info'!$B$2:$Z$300,MATCH(I118,'Dekalb Loop Info'!$A$2:$A$300,0),MATCH($G$2,'Dekalb Loop Info'!$B$1:$Z$1,0)),"No Cust ID")</f>
        <v>No Cust ID</v>
      </c>
      <c r="H118" s="4"/>
      <c r="I118" s="3"/>
      <c r="J118" s="3"/>
      <c r="K118" s="14"/>
      <c r="L118" s="3"/>
      <c r="M118" s="3"/>
      <c r="N118" s="3"/>
      <c r="O118" s="3"/>
      <c r="P118" s="3" t="str">
        <f t="shared" si="11"/>
        <v/>
      </c>
      <c r="Q118" s="3" t="str">
        <f t="shared" si="11"/>
        <v/>
      </c>
      <c r="R118" s="3"/>
      <c r="S118" s="3"/>
      <c r="T118" s="3" t="str">
        <f t="shared" si="12"/>
        <v/>
      </c>
      <c r="U118" s="3" t="str">
        <f t="shared" si="12"/>
        <v/>
      </c>
      <c r="V118" s="3"/>
      <c r="W118" s="3"/>
      <c r="X118" s="3" t="str">
        <f t="shared" si="13"/>
        <v/>
      </c>
      <c r="Y118" s="3" t="str">
        <f t="shared" si="13"/>
        <v/>
      </c>
      <c r="Z118" s="3"/>
      <c r="AA118" s="3"/>
      <c r="AB118" s="3" t="str">
        <f t="shared" si="10"/>
        <v/>
      </c>
      <c r="AC118" s="3" t="str">
        <f t="shared" si="10"/>
        <v/>
      </c>
      <c r="AD118" s="3"/>
      <c r="AE118" s="3"/>
      <c r="AF118" s="3" t="str">
        <f t="shared" si="14"/>
        <v/>
      </c>
      <c r="AG118" s="3" t="str">
        <f t="shared" si="14"/>
        <v/>
      </c>
      <c r="AH118" s="3"/>
    </row>
    <row r="119" spans="1:34" x14ac:dyDescent="0.35">
      <c r="A119" s="11"/>
      <c r="B119" s="2"/>
      <c r="C119" s="13" t="str">
        <f>IFERROR(INDEX('Dekalb Loop Info'!$B$2:$Z$300,MATCH(I119,'Dekalb Loop Info'!$A$2:$A$300,0),MATCH($C$2,'Dekalb Loop Info'!$B$1:$Z$1,0)),"No Match")</f>
        <v>No Match</v>
      </c>
      <c r="D119" s="13" t="str">
        <f>IFERROR(INDEX('Dekalb Loop Info'!$B$2:$Z$300,MATCH(I119,'Dekalb Loop Info'!$A$2:$A$300,0),MATCH($D$2,'Dekalb Loop Info'!$B$1:$Z$1,0)),"No Port Info")</f>
        <v>No Port Info</v>
      </c>
      <c r="E119" s="13" t="str">
        <f t="shared" si="8"/>
        <v>No</v>
      </c>
      <c r="F119" s="13" t="str">
        <f t="shared" si="9"/>
        <v>No Match</v>
      </c>
      <c r="G119" s="13" t="str">
        <f>IFERROR(INDEX('Dekalb Loop Info'!$B$2:$Z$300,MATCH(I119,'Dekalb Loop Info'!$A$2:$A$300,0),MATCH($G$2,'Dekalb Loop Info'!$B$1:$Z$1,0)),"No Cust ID")</f>
        <v>No Cust ID</v>
      </c>
      <c r="H119" s="4"/>
      <c r="I119" s="3"/>
      <c r="J119" s="3"/>
      <c r="K119" s="14"/>
      <c r="L119" s="3"/>
      <c r="M119" s="3"/>
      <c r="N119" s="3"/>
      <c r="O119" s="3"/>
      <c r="P119" s="3" t="str">
        <f t="shared" si="11"/>
        <v/>
      </c>
      <c r="Q119" s="3" t="str">
        <f t="shared" si="11"/>
        <v/>
      </c>
      <c r="R119" s="3"/>
      <c r="S119" s="3"/>
      <c r="T119" s="3" t="str">
        <f t="shared" si="12"/>
        <v/>
      </c>
      <c r="U119" s="3" t="str">
        <f t="shared" si="12"/>
        <v/>
      </c>
      <c r="V119" s="3"/>
      <c r="W119" s="3"/>
      <c r="X119" s="3" t="str">
        <f t="shared" si="13"/>
        <v/>
      </c>
      <c r="Y119" s="3" t="str">
        <f t="shared" si="13"/>
        <v/>
      </c>
      <c r="Z119" s="3"/>
      <c r="AA119" s="3"/>
      <c r="AB119" s="3" t="str">
        <f t="shared" si="10"/>
        <v/>
      </c>
      <c r="AC119" s="3" t="str">
        <f t="shared" si="10"/>
        <v/>
      </c>
      <c r="AD119" s="3"/>
      <c r="AE119" s="3"/>
      <c r="AF119" s="3" t="str">
        <f t="shared" si="14"/>
        <v/>
      </c>
      <c r="AG119" s="3" t="str">
        <f t="shared" si="14"/>
        <v/>
      </c>
      <c r="AH119" s="3"/>
    </row>
    <row r="120" spans="1:34" x14ac:dyDescent="0.35">
      <c r="A120" s="11"/>
      <c r="B120" s="2"/>
      <c r="C120" s="13" t="str">
        <f>IFERROR(INDEX('Dekalb Loop Info'!$B$2:$Z$300,MATCH(I120,'Dekalb Loop Info'!$A$2:$A$300,0),MATCH($C$2,'Dekalb Loop Info'!$B$1:$Z$1,0)),"No Match")</f>
        <v>No Match</v>
      </c>
      <c r="D120" s="13" t="str">
        <f>IFERROR(INDEX('Dekalb Loop Info'!$B$2:$Z$300,MATCH(I120,'Dekalb Loop Info'!$A$2:$A$300,0),MATCH($D$2,'Dekalb Loop Info'!$B$1:$Z$1,0)),"No Port Info")</f>
        <v>No Port Info</v>
      </c>
      <c r="E120" s="13" t="str">
        <f t="shared" si="8"/>
        <v>No</v>
      </c>
      <c r="F120" s="13" t="str">
        <f t="shared" si="9"/>
        <v>No Match</v>
      </c>
      <c r="G120" s="13" t="str">
        <f>IFERROR(INDEX('Dekalb Loop Info'!$B$2:$Z$300,MATCH(I120,'Dekalb Loop Info'!$A$2:$A$300,0),MATCH($G$2,'Dekalb Loop Info'!$B$1:$Z$1,0)),"No Cust ID")</f>
        <v>No Cust ID</v>
      </c>
      <c r="H120" s="4"/>
      <c r="I120" s="3"/>
      <c r="J120" s="3"/>
      <c r="K120" s="14"/>
      <c r="L120" s="3"/>
      <c r="M120" s="3"/>
      <c r="N120" s="3"/>
      <c r="O120" s="3"/>
      <c r="P120" s="3" t="str">
        <f t="shared" si="11"/>
        <v/>
      </c>
      <c r="Q120" s="3" t="str">
        <f t="shared" si="11"/>
        <v/>
      </c>
      <c r="R120" s="3"/>
      <c r="S120" s="3"/>
      <c r="T120" s="3" t="str">
        <f t="shared" si="12"/>
        <v/>
      </c>
      <c r="U120" s="3" t="str">
        <f t="shared" si="12"/>
        <v/>
      </c>
      <c r="V120" s="3"/>
      <c r="W120" s="3"/>
      <c r="X120" s="3" t="str">
        <f t="shared" si="13"/>
        <v/>
      </c>
      <c r="Y120" s="3" t="str">
        <f t="shared" si="13"/>
        <v/>
      </c>
      <c r="Z120" s="3"/>
      <c r="AA120" s="3"/>
      <c r="AB120" s="3" t="str">
        <f t="shared" si="10"/>
        <v/>
      </c>
      <c r="AC120" s="3" t="str">
        <f t="shared" si="10"/>
        <v/>
      </c>
      <c r="AD120" s="3"/>
      <c r="AE120" s="3"/>
      <c r="AF120" s="3" t="str">
        <f t="shared" si="14"/>
        <v/>
      </c>
      <c r="AG120" s="3" t="str">
        <f t="shared" si="14"/>
        <v/>
      </c>
      <c r="AH120" s="3"/>
    </row>
    <row r="121" spans="1:34" x14ac:dyDescent="0.35">
      <c r="A121" s="11"/>
      <c r="B121" s="2"/>
      <c r="C121" s="13" t="str">
        <f>IFERROR(INDEX('Dekalb Loop Info'!$B$2:$Z$300,MATCH(I121,'Dekalb Loop Info'!$A$2:$A$300,0),MATCH($C$2,'Dekalb Loop Info'!$B$1:$Z$1,0)),"No Match")</f>
        <v>No Match</v>
      </c>
      <c r="D121" s="13" t="str">
        <f>IFERROR(INDEX('Dekalb Loop Info'!$B$2:$Z$300,MATCH(I121,'Dekalb Loop Info'!$A$2:$A$300,0),MATCH($D$2,'Dekalb Loop Info'!$B$1:$Z$1,0)),"No Port Info")</f>
        <v>No Port Info</v>
      </c>
      <c r="E121" s="13" t="str">
        <f t="shared" si="8"/>
        <v>No</v>
      </c>
      <c r="F121" s="13" t="str">
        <f t="shared" si="9"/>
        <v>No Match</v>
      </c>
      <c r="G121" s="13" t="str">
        <f>IFERROR(INDEX('Dekalb Loop Info'!$B$2:$Z$300,MATCH(I121,'Dekalb Loop Info'!$A$2:$A$300,0),MATCH($G$2,'Dekalb Loop Info'!$B$1:$Z$1,0)),"No Cust ID")</f>
        <v>No Cust ID</v>
      </c>
      <c r="H121" s="4"/>
      <c r="I121" s="3"/>
      <c r="J121" s="3"/>
      <c r="K121" s="14"/>
      <c r="L121" s="3"/>
      <c r="M121" s="3"/>
      <c r="N121" s="3"/>
      <c r="O121" s="3"/>
      <c r="P121" s="3" t="str">
        <f t="shared" si="11"/>
        <v/>
      </c>
      <c r="Q121" s="3" t="str">
        <f t="shared" si="11"/>
        <v/>
      </c>
      <c r="R121" s="3"/>
      <c r="S121" s="3"/>
      <c r="T121" s="3" t="str">
        <f t="shared" si="12"/>
        <v/>
      </c>
      <c r="U121" s="3" t="str">
        <f t="shared" si="12"/>
        <v/>
      </c>
      <c r="V121" s="3"/>
      <c r="W121" s="3"/>
      <c r="X121" s="3" t="str">
        <f t="shared" si="13"/>
        <v/>
      </c>
      <c r="Y121" s="3" t="str">
        <f t="shared" si="13"/>
        <v/>
      </c>
      <c r="Z121" s="3"/>
      <c r="AA121" s="3"/>
      <c r="AB121" s="3" t="str">
        <f t="shared" si="10"/>
        <v/>
      </c>
      <c r="AC121" s="3" t="str">
        <f t="shared" si="10"/>
        <v/>
      </c>
      <c r="AD121" s="3"/>
      <c r="AE121" s="3"/>
      <c r="AF121" s="3" t="str">
        <f t="shared" si="14"/>
        <v/>
      </c>
      <c r="AG121" s="3" t="str">
        <f t="shared" si="14"/>
        <v/>
      </c>
      <c r="AH121" s="3"/>
    </row>
    <row r="122" spans="1:34" x14ac:dyDescent="0.35">
      <c r="A122" s="11"/>
      <c r="B122" s="2"/>
      <c r="C122" s="13" t="str">
        <f>IFERROR(INDEX('Dekalb Loop Info'!$B$2:$Z$300,MATCH(I122,'Dekalb Loop Info'!$A$2:$A$300,0),MATCH($C$2,'Dekalb Loop Info'!$B$1:$Z$1,0)),"No Match")</f>
        <v>No Match</v>
      </c>
      <c r="D122" s="13" t="str">
        <f>IFERROR(INDEX('Dekalb Loop Info'!$B$2:$Z$300,MATCH(I122,'Dekalb Loop Info'!$A$2:$A$300,0),MATCH($D$2,'Dekalb Loop Info'!$B$1:$Z$1,0)),"No Port Info")</f>
        <v>No Port Info</v>
      </c>
      <c r="E122" s="13" t="str">
        <f t="shared" si="8"/>
        <v>No</v>
      </c>
      <c r="F122" s="13" t="str">
        <f t="shared" si="9"/>
        <v>No Match</v>
      </c>
      <c r="G122" s="13" t="str">
        <f>IFERROR(INDEX('Dekalb Loop Info'!$B$2:$Z$300,MATCH(I122,'Dekalb Loop Info'!$A$2:$A$300,0),MATCH($G$2,'Dekalb Loop Info'!$B$1:$Z$1,0)),"No Cust ID")</f>
        <v>No Cust ID</v>
      </c>
      <c r="H122" s="4"/>
      <c r="I122" s="3"/>
      <c r="J122" s="3"/>
      <c r="K122" s="14"/>
      <c r="L122" s="3"/>
      <c r="M122" s="3"/>
      <c r="N122" s="3"/>
      <c r="O122" s="3"/>
      <c r="P122" s="3" t="str">
        <f t="shared" si="11"/>
        <v/>
      </c>
      <c r="Q122" s="3" t="str">
        <f t="shared" si="11"/>
        <v/>
      </c>
      <c r="R122" s="3"/>
      <c r="S122" s="3"/>
      <c r="T122" s="3" t="str">
        <f t="shared" si="12"/>
        <v/>
      </c>
      <c r="U122" s="3" t="str">
        <f t="shared" si="12"/>
        <v/>
      </c>
      <c r="V122" s="3"/>
      <c r="W122" s="3"/>
      <c r="X122" s="3" t="str">
        <f t="shared" si="13"/>
        <v/>
      </c>
      <c r="Y122" s="3" t="str">
        <f t="shared" si="13"/>
        <v/>
      </c>
      <c r="Z122" s="3"/>
      <c r="AA122" s="3"/>
      <c r="AB122" s="3" t="str">
        <f t="shared" si="10"/>
        <v/>
      </c>
      <c r="AC122" s="3" t="str">
        <f t="shared" si="10"/>
        <v/>
      </c>
      <c r="AD122" s="3"/>
      <c r="AE122" s="3"/>
      <c r="AF122" s="3" t="str">
        <f t="shared" si="14"/>
        <v/>
      </c>
      <c r="AG122" s="3" t="str">
        <f t="shared" si="14"/>
        <v/>
      </c>
      <c r="AH122" s="3"/>
    </row>
    <row r="123" spans="1:34" x14ac:dyDescent="0.35">
      <c r="A123" s="11"/>
      <c r="B123" s="2"/>
      <c r="C123" s="13" t="str">
        <f>IFERROR(INDEX('Dekalb Loop Info'!$B$2:$Z$300,MATCH(I123,'Dekalb Loop Info'!$A$2:$A$300,0),MATCH($C$2,'Dekalb Loop Info'!$B$1:$Z$1,0)),"No Match")</f>
        <v>No Match</v>
      </c>
      <c r="D123" s="13" t="str">
        <f>IFERROR(INDEX('Dekalb Loop Info'!$B$2:$Z$300,MATCH(I123,'Dekalb Loop Info'!$A$2:$A$300,0),MATCH($D$2,'Dekalb Loop Info'!$B$1:$Z$1,0)),"No Port Info")</f>
        <v>No Port Info</v>
      </c>
      <c r="E123" s="13" t="str">
        <f t="shared" si="8"/>
        <v>No</v>
      </c>
      <c r="F123" s="13" t="str">
        <f t="shared" si="9"/>
        <v>No Match</v>
      </c>
      <c r="G123" s="13" t="str">
        <f>IFERROR(INDEX('Dekalb Loop Info'!$B$2:$Z$300,MATCH(I123,'Dekalb Loop Info'!$A$2:$A$300,0),MATCH($G$2,'Dekalb Loop Info'!$B$1:$Z$1,0)),"No Cust ID")</f>
        <v>No Cust ID</v>
      </c>
      <c r="H123" s="4"/>
      <c r="I123" s="3"/>
      <c r="J123" s="3"/>
      <c r="K123" s="14"/>
      <c r="L123" s="3"/>
      <c r="M123" s="3"/>
      <c r="N123" s="3"/>
      <c r="O123" s="3"/>
      <c r="P123" s="3" t="str">
        <f t="shared" si="11"/>
        <v/>
      </c>
      <c r="Q123" s="3" t="str">
        <f t="shared" si="11"/>
        <v/>
      </c>
      <c r="R123" s="3"/>
      <c r="S123" s="3"/>
      <c r="T123" s="3" t="str">
        <f t="shared" si="12"/>
        <v/>
      </c>
      <c r="U123" s="3" t="str">
        <f t="shared" si="12"/>
        <v/>
      </c>
      <c r="V123" s="3"/>
      <c r="W123" s="3"/>
      <c r="X123" s="3" t="str">
        <f t="shared" si="13"/>
        <v/>
      </c>
      <c r="Y123" s="3" t="str">
        <f t="shared" si="13"/>
        <v/>
      </c>
      <c r="Z123" s="3"/>
      <c r="AA123" s="3"/>
      <c r="AB123" s="3" t="str">
        <f t="shared" si="10"/>
        <v/>
      </c>
      <c r="AC123" s="3" t="str">
        <f t="shared" si="10"/>
        <v/>
      </c>
      <c r="AD123" s="3"/>
      <c r="AE123" s="3"/>
      <c r="AF123" s="3" t="str">
        <f t="shared" si="14"/>
        <v/>
      </c>
      <c r="AG123" s="3" t="str">
        <f t="shared" si="14"/>
        <v/>
      </c>
      <c r="AH123" s="3"/>
    </row>
    <row r="124" spans="1:34" x14ac:dyDescent="0.35">
      <c r="A124" s="11"/>
      <c r="B124" s="2"/>
      <c r="C124" s="13" t="str">
        <f>IFERROR(INDEX('Dekalb Loop Info'!$B$2:$Z$300,MATCH(I124,'Dekalb Loop Info'!$A$2:$A$300,0),MATCH($C$2,'Dekalb Loop Info'!$B$1:$Z$1,0)),"No Match")</f>
        <v>No Match</v>
      </c>
      <c r="D124" s="13" t="str">
        <f>IFERROR(INDEX('Dekalb Loop Info'!$B$2:$Z$300,MATCH(I124,'Dekalb Loop Info'!$A$2:$A$300,0),MATCH($D$2,'Dekalb Loop Info'!$B$1:$Z$1,0)),"No Port Info")</f>
        <v>No Port Info</v>
      </c>
      <c r="E124" s="13" t="str">
        <f t="shared" si="8"/>
        <v>No</v>
      </c>
      <c r="F124" s="13" t="str">
        <f t="shared" si="9"/>
        <v>No Match</v>
      </c>
      <c r="G124" s="13" t="str">
        <f>IFERROR(INDEX('Dekalb Loop Info'!$B$2:$Z$300,MATCH(I124,'Dekalb Loop Info'!$A$2:$A$300,0),MATCH($G$2,'Dekalb Loop Info'!$B$1:$Z$1,0)),"No Cust ID")</f>
        <v>No Cust ID</v>
      </c>
      <c r="H124" s="4"/>
      <c r="I124" s="3"/>
      <c r="J124" s="3"/>
      <c r="K124" s="14"/>
      <c r="L124" s="3"/>
      <c r="M124" s="3"/>
      <c r="N124" s="3"/>
      <c r="O124" s="3"/>
      <c r="P124" s="3" t="str">
        <f t="shared" si="11"/>
        <v/>
      </c>
      <c r="Q124" s="3" t="str">
        <f t="shared" si="11"/>
        <v/>
      </c>
      <c r="R124" s="3"/>
      <c r="S124" s="3"/>
      <c r="T124" s="3" t="str">
        <f t="shared" si="12"/>
        <v/>
      </c>
      <c r="U124" s="3" t="str">
        <f t="shared" si="12"/>
        <v/>
      </c>
      <c r="V124" s="3"/>
      <c r="W124" s="3"/>
      <c r="X124" s="3" t="str">
        <f t="shared" si="13"/>
        <v/>
      </c>
      <c r="Y124" s="3" t="str">
        <f t="shared" si="13"/>
        <v/>
      </c>
      <c r="Z124" s="3"/>
      <c r="AA124" s="3"/>
      <c r="AB124" s="3" t="str">
        <f t="shared" si="10"/>
        <v/>
      </c>
      <c r="AC124" s="3" t="str">
        <f t="shared" si="10"/>
        <v/>
      </c>
      <c r="AD124" s="3"/>
      <c r="AE124" s="3"/>
      <c r="AF124" s="3" t="str">
        <f t="shared" si="14"/>
        <v/>
      </c>
      <c r="AG124" s="3" t="str">
        <f t="shared" si="14"/>
        <v/>
      </c>
      <c r="AH124" s="3"/>
    </row>
    <row r="125" spans="1:34" x14ac:dyDescent="0.35">
      <c r="A125" s="11"/>
      <c r="B125" s="2"/>
      <c r="C125" s="13" t="str">
        <f>IFERROR(INDEX('Dekalb Loop Info'!$B$2:$Z$300,MATCH(I125,'Dekalb Loop Info'!$A$2:$A$300,0),MATCH($C$2,'Dekalb Loop Info'!$B$1:$Z$1,0)),"No Match")</f>
        <v>No Match</v>
      </c>
      <c r="D125" s="13" t="str">
        <f>IFERROR(INDEX('Dekalb Loop Info'!$B$2:$Z$300,MATCH(I125,'Dekalb Loop Info'!$A$2:$A$300,0),MATCH($D$2,'Dekalb Loop Info'!$B$1:$Z$1,0)),"No Port Info")</f>
        <v>No Port Info</v>
      </c>
      <c r="E125" s="13" t="str">
        <f t="shared" si="8"/>
        <v>No</v>
      </c>
      <c r="F125" s="13" t="str">
        <f t="shared" si="9"/>
        <v>No Match</v>
      </c>
      <c r="G125" s="13" t="str">
        <f>IFERROR(INDEX('Dekalb Loop Info'!$B$2:$Z$300,MATCH(I125,'Dekalb Loop Info'!$A$2:$A$300,0),MATCH($G$2,'Dekalb Loop Info'!$B$1:$Z$1,0)),"No Cust ID")</f>
        <v>No Cust ID</v>
      </c>
      <c r="H125" s="4"/>
      <c r="I125" s="3"/>
      <c r="J125" s="3"/>
      <c r="K125" s="14"/>
      <c r="L125" s="3"/>
      <c r="M125" s="3"/>
      <c r="N125" s="3"/>
      <c r="O125" s="3"/>
      <c r="P125" s="3" t="str">
        <f t="shared" si="11"/>
        <v/>
      </c>
      <c r="Q125" s="3" t="str">
        <f t="shared" si="11"/>
        <v/>
      </c>
      <c r="R125" s="3"/>
      <c r="S125" s="3"/>
      <c r="T125" s="3" t="str">
        <f t="shared" si="12"/>
        <v/>
      </c>
      <c r="U125" s="3" t="str">
        <f t="shared" si="12"/>
        <v/>
      </c>
      <c r="V125" s="3"/>
      <c r="W125" s="3"/>
      <c r="X125" s="3" t="str">
        <f t="shared" si="13"/>
        <v/>
      </c>
      <c r="Y125" s="3" t="str">
        <f t="shared" si="13"/>
        <v/>
      </c>
      <c r="Z125" s="3"/>
      <c r="AA125" s="3"/>
      <c r="AB125" s="3" t="str">
        <f t="shared" si="10"/>
        <v/>
      </c>
      <c r="AC125" s="3" t="str">
        <f t="shared" si="10"/>
        <v/>
      </c>
      <c r="AD125" s="3"/>
      <c r="AE125" s="3"/>
      <c r="AF125" s="3" t="str">
        <f t="shared" si="14"/>
        <v/>
      </c>
      <c r="AG125" s="3" t="str">
        <f t="shared" si="14"/>
        <v/>
      </c>
      <c r="AH125" s="3"/>
    </row>
    <row r="126" spans="1:34" x14ac:dyDescent="0.35">
      <c r="A126" s="11"/>
      <c r="B126" s="2"/>
      <c r="C126" s="13" t="str">
        <f>IFERROR(INDEX('Dekalb Loop Info'!$B$2:$Z$300,MATCH(I126,'Dekalb Loop Info'!$A$2:$A$300,0),MATCH($C$2,'Dekalb Loop Info'!$B$1:$Z$1,0)),"No Match")</f>
        <v>No Match</v>
      </c>
      <c r="D126" s="13" t="str">
        <f>IFERROR(INDEX('Dekalb Loop Info'!$B$2:$Z$300,MATCH(I126,'Dekalb Loop Info'!$A$2:$A$300,0),MATCH($D$2,'Dekalb Loop Info'!$B$1:$Z$1,0)),"No Port Info")</f>
        <v>No Port Info</v>
      </c>
      <c r="E126" s="13" t="str">
        <f t="shared" si="8"/>
        <v>No</v>
      </c>
      <c r="F126" s="13" t="str">
        <f t="shared" si="9"/>
        <v>No Match</v>
      </c>
      <c r="G126" s="13" t="str">
        <f>IFERROR(INDEX('Dekalb Loop Info'!$B$2:$Z$300,MATCH(I126,'Dekalb Loop Info'!$A$2:$A$300,0),MATCH($G$2,'Dekalb Loop Info'!$B$1:$Z$1,0)),"No Cust ID")</f>
        <v>No Cust ID</v>
      </c>
      <c r="H126" s="4"/>
      <c r="I126" s="3"/>
      <c r="J126" s="3"/>
      <c r="K126" s="14"/>
      <c r="L126" s="3"/>
      <c r="M126" s="3"/>
      <c r="N126" s="3"/>
      <c r="O126" s="3"/>
      <c r="P126" s="3" t="str">
        <f t="shared" si="11"/>
        <v/>
      </c>
      <c r="Q126" s="3" t="str">
        <f t="shared" si="11"/>
        <v/>
      </c>
      <c r="R126" s="3"/>
      <c r="S126" s="3"/>
      <c r="T126" s="3" t="str">
        <f t="shared" si="12"/>
        <v/>
      </c>
      <c r="U126" s="3" t="str">
        <f t="shared" si="12"/>
        <v/>
      </c>
      <c r="V126" s="3"/>
      <c r="W126" s="3"/>
      <c r="X126" s="3" t="str">
        <f t="shared" si="13"/>
        <v/>
      </c>
      <c r="Y126" s="3" t="str">
        <f t="shared" si="13"/>
        <v/>
      </c>
      <c r="Z126" s="3"/>
      <c r="AA126" s="3"/>
      <c r="AB126" s="3" t="str">
        <f t="shared" si="10"/>
        <v/>
      </c>
      <c r="AC126" s="3" t="str">
        <f t="shared" si="10"/>
        <v/>
      </c>
      <c r="AD126" s="3"/>
      <c r="AE126" s="3"/>
      <c r="AF126" s="3" t="str">
        <f t="shared" si="14"/>
        <v/>
      </c>
      <c r="AG126" s="3" t="str">
        <f t="shared" si="14"/>
        <v/>
      </c>
      <c r="AH126" s="3"/>
    </row>
    <row r="127" spans="1:34" x14ac:dyDescent="0.35">
      <c r="A127" s="11"/>
      <c r="B127" s="2"/>
      <c r="C127" s="13" t="str">
        <f>IFERROR(INDEX('Dekalb Loop Info'!$B$2:$Z$300,MATCH(I127,'Dekalb Loop Info'!$A$2:$A$300,0),MATCH($C$2,'Dekalb Loop Info'!$B$1:$Z$1,0)),"No Match")</f>
        <v>No Match</v>
      </c>
      <c r="D127" s="13" t="str">
        <f>IFERROR(INDEX('Dekalb Loop Info'!$B$2:$Z$300,MATCH(I127,'Dekalb Loop Info'!$A$2:$A$300,0),MATCH($D$2,'Dekalb Loop Info'!$B$1:$Z$1,0)),"No Port Info")</f>
        <v>No Port Info</v>
      </c>
      <c r="E127" s="13" t="str">
        <f t="shared" si="8"/>
        <v>No</v>
      </c>
      <c r="F127" s="13" t="str">
        <f t="shared" si="9"/>
        <v>No Match</v>
      </c>
      <c r="G127" s="13" t="str">
        <f>IFERROR(INDEX('Dekalb Loop Info'!$B$2:$Z$300,MATCH(I127,'Dekalb Loop Info'!$A$2:$A$300,0),MATCH($G$2,'Dekalb Loop Info'!$B$1:$Z$1,0)),"No Cust ID")</f>
        <v>No Cust ID</v>
      </c>
      <c r="H127" s="4"/>
      <c r="I127" s="3"/>
      <c r="J127" s="3"/>
      <c r="K127" s="14"/>
      <c r="L127" s="3"/>
      <c r="M127" s="3"/>
      <c r="N127" s="3"/>
      <c r="O127" s="3"/>
      <c r="P127" s="3" t="str">
        <f t="shared" si="11"/>
        <v/>
      </c>
      <c r="Q127" s="3" t="str">
        <f t="shared" si="11"/>
        <v/>
      </c>
      <c r="R127" s="3"/>
      <c r="S127" s="3"/>
      <c r="T127" s="3" t="str">
        <f t="shared" si="12"/>
        <v/>
      </c>
      <c r="U127" s="3" t="str">
        <f t="shared" si="12"/>
        <v/>
      </c>
      <c r="V127" s="3"/>
      <c r="W127" s="3"/>
      <c r="X127" s="3" t="str">
        <f t="shared" si="13"/>
        <v/>
      </c>
      <c r="Y127" s="3" t="str">
        <f t="shared" si="13"/>
        <v/>
      </c>
      <c r="Z127" s="3"/>
      <c r="AA127" s="3"/>
      <c r="AB127" s="3" t="str">
        <f t="shared" si="10"/>
        <v/>
      </c>
      <c r="AC127" s="3" t="str">
        <f t="shared" si="10"/>
        <v/>
      </c>
      <c r="AD127" s="3"/>
      <c r="AE127" s="3"/>
      <c r="AF127" s="3" t="str">
        <f t="shared" si="14"/>
        <v/>
      </c>
      <c r="AG127" s="3" t="str">
        <f t="shared" si="14"/>
        <v/>
      </c>
      <c r="AH127" s="3"/>
    </row>
    <row r="128" spans="1:34" x14ac:dyDescent="0.35">
      <c r="A128" s="11"/>
      <c r="B128" s="2"/>
      <c r="C128" s="13" t="str">
        <f>IFERROR(INDEX('Dekalb Loop Info'!$B$2:$Z$300,MATCH(I128,'Dekalb Loop Info'!$A$2:$A$300,0),MATCH($C$2,'Dekalb Loop Info'!$B$1:$Z$1,0)),"No Match")</f>
        <v>No Match</v>
      </c>
      <c r="D128" s="13" t="str">
        <f>IFERROR(INDEX('Dekalb Loop Info'!$B$2:$Z$300,MATCH(I128,'Dekalb Loop Info'!$A$2:$A$300,0),MATCH($D$2,'Dekalb Loop Info'!$B$1:$Z$1,0)),"No Port Info")</f>
        <v>No Port Info</v>
      </c>
      <c r="E128" s="13" t="str">
        <f t="shared" si="8"/>
        <v>No</v>
      </c>
      <c r="F128" s="13" t="str">
        <f t="shared" si="9"/>
        <v>No Match</v>
      </c>
      <c r="G128" s="13" t="str">
        <f>IFERROR(INDEX('Dekalb Loop Info'!$B$2:$Z$300,MATCH(I128,'Dekalb Loop Info'!$A$2:$A$300,0),MATCH($G$2,'Dekalb Loop Info'!$B$1:$Z$1,0)),"No Cust ID")</f>
        <v>No Cust ID</v>
      </c>
      <c r="H128" s="4"/>
      <c r="I128" s="3"/>
      <c r="J128" s="3"/>
      <c r="K128" s="14"/>
      <c r="L128" s="3"/>
      <c r="M128" s="3"/>
      <c r="N128" s="3"/>
      <c r="O128" s="3"/>
      <c r="P128" s="3" t="str">
        <f t="shared" si="11"/>
        <v/>
      </c>
      <c r="Q128" s="3" t="str">
        <f t="shared" si="11"/>
        <v/>
      </c>
      <c r="R128" s="3"/>
      <c r="S128" s="3"/>
      <c r="T128" s="3" t="str">
        <f t="shared" si="12"/>
        <v/>
      </c>
      <c r="U128" s="3" t="str">
        <f t="shared" si="12"/>
        <v/>
      </c>
      <c r="V128" s="3"/>
      <c r="W128" s="3"/>
      <c r="X128" s="3" t="str">
        <f t="shared" si="13"/>
        <v/>
      </c>
      <c r="Y128" s="3" t="str">
        <f t="shared" si="13"/>
        <v/>
      </c>
      <c r="Z128" s="3"/>
      <c r="AA128" s="3"/>
      <c r="AB128" s="3" t="str">
        <f t="shared" si="10"/>
        <v/>
      </c>
      <c r="AC128" s="3" t="str">
        <f t="shared" si="10"/>
        <v/>
      </c>
      <c r="AD128" s="3"/>
      <c r="AE128" s="3"/>
      <c r="AF128" s="3" t="str">
        <f t="shared" si="14"/>
        <v/>
      </c>
      <c r="AG128" s="3" t="str">
        <f t="shared" si="14"/>
        <v/>
      </c>
      <c r="AH128" s="3"/>
    </row>
    <row r="129" spans="1:34" x14ac:dyDescent="0.35">
      <c r="A129" s="11"/>
      <c r="B129" s="2"/>
      <c r="C129" s="13" t="str">
        <f>IFERROR(INDEX('Dekalb Loop Info'!$B$2:$Z$300,MATCH(I129,'Dekalb Loop Info'!$A$2:$A$300,0),MATCH($C$2,'Dekalb Loop Info'!$B$1:$Z$1,0)),"No Match")</f>
        <v>No Match</v>
      </c>
      <c r="D129" s="13" t="str">
        <f>IFERROR(INDEX('Dekalb Loop Info'!$B$2:$Z$300,MATCH(I129,'Dekalb Loop Info'!$A$2:$A$300,0),MATCH($D$2,'Dekalb Loop Info'!$B$1:$Z$1,0)),"No Port Info")</f>
        <v>No Port Info</v>
      </c>
      <c r="E129" s="13" t="str">
        <f t="shared" si="8"/>
        <v>No</v>
      </c>
      <c r="F129" s="13" t="str">
        <f t="shared" si="9"/>
        <v>No Match</v>
      </c>
      <c r="G129" s="13" t="str">
        <f>IFERROR(INDEX('Dekalb Loop Info'!$B$2:$Z$300,MATCH(I129,'Dekalb Loop Info'!$A$2:$A$300,0),MATCH($G$2,'Dekalb Loop Info'!$B$1:$Z$1,0)),"No Cust ID")</f>
        <v>No Cust ID</v>
      </c>
      <c r="H129" s="4"/>
      <c r="I129" s="3"/>
      <c r="J129" s="3"/>
      <c r="K129" s="14"/>
      <c r="L129" s="3"/>
      <c r="M129" s="3"/>
      <c r="N129" s="3"/>
      <c r="O129" s="3"/>
      <c r="P129" s="3" t="str">
        <f t="shared" si="11"/>
        <v/>
      </c>
      <c r="Q129" s="3" t="str">
        <f t="shared" si="11"/>
        <v/>
      </c>
      <c r="R129" s="3"/>
      <c r="S129" s="3"/>
      <c r="T129" s="3" t="str">
        <f t="shared" si="12"/>
        <v/>
      </c>
      <c r="U129" s="3" t="str">
        <f t="shared" si="12"/>
        <v/>
      </c>
      <c r="V129" s="3"/>
      <c r="W129" s="3"/>
      <c r="X129" s="3" t="str">
        <f t="shared" si="13"/>
        <v/>
      </c>
      <c r="Y129" s="3" t="str">
        <f t="shared" si="13"/>
        <v/>
      </c>
      <c r="Z129" s="3"/>
      <c r="AA129" s="3"/>
      <c r="AB129" s="3" t="str">
        <f t="shared" si="10"/>
        <v/>
      </c>
      <c r="AC129" s="3" t="str">
        <f t="shared" si="10"/>
        <v/>
      </c>
      <c r="AD129" s="3"/>
      <c r="AE129" s="3"/>
      <c r="AF129" s="3" t="str">
        <f t="shared" si="14"/>
        <v/>
      </c>
      <c r="AG129" s="3" t="str">
        <f t="shared" si="14"/>
        <v/>
      </c>
      <c r="AH129" s="3"/>
    </row>
    <row r="130" spans="1:34" x14ac:dyDescent="0.35">
      <c r="A130" s="11"/>
      <c r="B130" s="2"/>
      <c r="C130" s="13" t="str">
        <f>IFERROR(INDEX('Dekalb Loop Info'!$B$2:$Z$300,MATCH(I130,'Dekalb Loop Info'!$A$2:$A$300,0),MATCH($C$2,'Dekalb Loop Info'!$B$1:$Z$1,0)),"No Match")</f>
        <v>No Match</v>
      </c>
      <c r="D130" s="13" t="str">
        <f>IFERROR(INDEX('Dekalb Loop Info'!$B$2:$Z$300,MATCH(I130,'Dekalb Loop Info'!$A$2:$A$300,0),MATCH($D$2,'Dekalb Loop Info'!$B$1:$Z$1,0)),"No Port Info")</f>
        <v>No Port Info</v>
      </c>
      <c r="E130" s="13" t="str">
        <f t="shared" si="8"/>
        <v>No</v>
      </c>
      <c r="F130" s="13" t="str">
        <f t="shared" si="9"/>
        <v>No Match</v>
      </c>
      <c r="G130" s="13" t="str">
        <f>IFERROR(INDEX('Dekalb Loop Info'!$B$2:$Z$300,MATCH(I130,'Dekalb Loop Info'!$A$2:$A$300,0),MATCH($G$2,'Dekalb Loop Info'!$B$1:$Z$1,0)),"No Cust ID")</f>
        <v>No Cust ID</v>
      </c>
      <c r="H130" s="4"/>
      <c r="I130" s="3"/>
      <c r="J130" s="3"/>
      <c r="K130" s="14"/>
      <c r="L130" s="3"/>
      <c r="M130" s="3"/>
      <c r="N130" s="3"/>
      <c r="O130" s="3"/>
      <c r="P130" s="3" t="str">
        <f t="shared" si="11"/>
        <v/>
      </c>
      <c r="Q130" s="3" t="str">
        <f t="shared" si="11"/>
        <v/>
      </c>
      <c r="R130" s="3"/>
      <c r="S130" s="3"/>
      <c r="T130" s="3" t="str">
        <f t="shared" si="12"/>
        <v/>
      </c>
      <c r="U130" s="3" t="str">
        <f t="shared" si="12"/>
        <v/>
      </c>
      <c r="V130" s="3"/>
      <c r="W130" s="3"/>
      <c r="X130" s="3" t="str">
        <f t="shared" si="13"/>
        <v/>
      </c>
      <c r="Y130" s="3" t="str">
        <f t="shared" si="13"/>
        <v/>
      </c>
      <c r="Z130" s="3"/>
      <c r="AA130" s="3"/>
      <c r="AB130" s="3" t="str">
        <f t="shared" si="10"/>
        <v/>
      </c>
      <c r="AC130" s="3" t="str">
        <f t="shared" si="10"/>
        <v/>
      </c>
      <c r="AD130" s="3"/>
      <c r="AE130" s="3"/>
      <c r="AF130" s="3" t="str">
        <f t="shared" si="14"/>
        <v/>
      </c>
      <c r="AG130" s="3" t="str">
        <f t="shared" si="14"/>
        <v/>
      </c>
      <c r="AH130" s="3"/>
    </row>
    <row r="131" spans="1:34" x14ac:dyDescent="0.35">
      <c r="A131" s="11"/>
      <c r="B131" s="2"/>
      <c r="C131" s="13" t="str">
        <f>IFERROR(INDEX('Dekalb Loop Info'!$B$2:$Z$300,MATCH(I131,'Dekalb Loop Info'!$A$2:$A$300,0),MATCH($C$2,'Dekalb Loop Info'!$B$1:$Z$1,0)),"No Match")</f>
        <v>No Match</v>
      </c>
      <c r="D131" s="13" t="str">
        <f>IFERROR(INDEX('Dekalb Loop Info'!$B$2:$Z$300,MATCH(I131,'Dekalb Loop Info'!$A$2:$A$300,0),MATCH($D$2,'Dekalb Loop Info'!$B$1:$Z$1,0)),"No Port Info")</f>
        <v>No Port Info</v>
      </c>
      <c r="E131" s="13" t="str">
        <f t="shared" si="8"/>
        <v>No</v>
      </c>
      <c r="F131" s="13" t="str">
        <f t="shared" si="9"/>
        <v>No Match</v>
      </c>
      <c r="G131" s="13" t="str">
        <f>IFERROR(INDEX('Dekalb Loop Info'!$B$2:$Z$300,MATCH(I131,'Dekalb Loop Info'!$A$2:$A$300,0),MATCH($G$2,'Dekalb Loop Info'!$B$1:$Z$1,0)),"No Cust ID")</f>
        <v>No Cust ID</v>
      </c>
      <c r="H131" s="4"/>
      <c r="I131" s="3"/>
      <c r="J131" s="3"/>
      <c r="K131" s="14"/>
      <c r="L131" s="3"/>
      <c r="M131" s="3"/>
      <c r="N131" s="3"/>
      <c r="O131" s="3"/>
      <c r="P131" s="3" t="str">
        <f t="shared" si="11"/>
        <v/>
      </c>
      <c r="Q131" s="3" t="str">
        <f t="shared" si="11"/>
        <v/>
      </c>
      <c r="R131" s="3"/>
      <c r="S131" s="3"/>
      <c r="T131" s="3" t="str">
        <f t="shared" si="12"/>
        <v/>
      </c>
      <c r="U131" s="3" t="str">
        <f t="shared" si="12"/>
        <v/>
      </c>
      <c r="V131" s="3"/>
      <c r="W131" s="3"/>
      <c r="X131" s="3" t="str">
        <f t="shared" si="13"/>
        <v/>
      </c>
      <c r="Y131" s="3" t="str">
        <f t="shared" si="13"/>
        <v/>
      </c>
      <c r="Z131" s="3"/>
      <c r="AA131" s="3"/>
      <c r="AB131" s="3" t="str">
        <f t="shared" si="10"/>
        <v/>
      </c>
      <c r="AC131" s="3" t="str">
        <f t="shared" si="10"/>
        <v/>
      </c>
      <c r="AD131" s="3"/>
      <c r="AE131" s="3"/>
      <c r="AF131" s="3" t="str">
        <f t="shared" si="14"/>
        <v/>
      </c>
      <c r="AG131" s="3" t="str">
        <f t="shared" si="14"/>
        <v/>
      </c>
      <c r="AH131" s="3"/>
    </row>
    <row r="132" spans="1:34" x14ac:dyDescent="0.35">
      <c r="A132" s="11"/>
      <c r="B132" s="2"/>
      <c r="C132" s="13" t="str">
        <f>IFERROR(INDEX('Dekalb Loop Info'!$B$2:$Z$300,MATCH(I132,'Dekalb Loop Info'!$A$2:$A$300,0),MATCH($C$2,'Dekalb Loop Info'!$B$1:$Z$1,0)),"No Match")</f>
        <v>No Match</v>
      </c>
      <c r="D132" s="13" t="str">
        <f>IFERROR(INDEX('Dekalb Loop Info'!$B$2:$Z$300,MATCH(I132,'Dekalb Loop Info'!$A$2:$A$300,0),MATCH($D$2,'Dekalb Loop Info'!$B$1:$Z$1,0)),"No Port Info")</f>
        <v>No Port Info</v>
      </c>
      <c r="E132" s="13" t="str">
        <f t="shared" ref="E132:E195" si="15">IFERROR(IF(C132=J132,"Yes","No"),"Not Found")</f>
        <v>No</v>
      </c>
      <c r="F132" s="13" t="str">
        <f t="shared" ref="F132:F195" si="16">IFERROR(IF(D132=L132,"Match","No Match"),"No Port")</f>
        <v>No Match</v>
      </c>
      <c r="G132" s="13" t="str">
        <f>IFERROR(INDEX('Dekalb Loop Info'!$B$2:$Z$300,MATCH(I132,'Dekalb Loop Info'!$A$2:$A$300,0),MATCH($G$2,'Dekalb Loop Info'!$B$1:$Z$1,0)),"No Cust ID")</f>
        <v>No Cust ID</v>
      </c>
      <c r="H132" s="4"/>
      <c r="I132" s="3"/>
      <c r="J132" s="3"/>
      <c r="K132" s="14"/>
      <c r="L132" s="3"/>
      <c r="M132" s="3"/>
      <c r="N132" s="3"/>
      <c r="O132" s="3"/>
      <c r="P132" s="3" t="str">
        <f t="shared" si="11"/>
        <v/>
      </c>
      <c r="Q132" s="3" t="str">
        <f t="shared" si="11"/>
        <v/>
      </c>
      <c r="R132" s="3"/>
      <c r="S132" s="3"/>
      <c r="T132" s="3" t="str">
        <f t="shared" si="12"/>
        <v/>
      </c>
      <c r="U132" s="3" t="str">
        <f t="shared" si="12"/>
        <v/>
      </c>
      <c r="V132" s="3"/>
      <c r="W132" s="3"/>
      <c r="X132" s="3" t="str">
        <f t="shared" si="13"/>
        <v/>
      </c>
      <c r="Y132" s="3" t="str">
        <f t="shared" si="13"/>
        <v/>
      </c>
      <c r="Z132" s="3"/>
      <c r="AA132" s="3"/>
      <c r="AB132" s="3" t="str">
        <f t="shared" si="10"/>
        <v/>
      </c>
      <c r="AC132" s="3" t="str">
        <f t="shared" si="10"/>
        <v/>
      </c>
      <c r="AD132" s="3"/>
      <c r="AE132" s="3"/>
      <c r="AF132" s="3" t="str">
        <f t="shared" si="14"/>
        <v/>
      </c>
      <c r="AG132" s="3" t="str">
        <f t="shared" si="14"/>
        <v/>
      </c>
      <c r="AH132" s="3"/>
    </row>
    <row r="133" spans="1:34" x14ac:dyDescent="0.35">
      <c r="A133" s="11"/>
      <c r="B133" s="2"/>
      <c r="C133" s="13" t="str">
        <f>IFERROR(INDEX('Dekalb Loop Info'!$B$2:$Z$300,MATCH(I133,'Dekalb Loop Info'!$A$2:$A$300,0),MATCH($C$2,'Dekalb Loop Info'!$B$1:$Z$1,0)),"No Match")</f>
        <v>No Match</v>
      </c>
      <c r="D133" s="13" t="str">
        <f>IFERROR(INDEX('Dekalb Loop Info'!$B$2:$Z$300,MATCH(I133,'Dekalb Loop Info'!$A$2:$A$300,0),MATCH($D$2,'Dekalb Loop Info'!$B$1:$Z$1,0)),"No Port Info")</f>
        <v>No Port Info</v>
      </c>
      <c r="E133" s="13" t="str">
        <f t="shared" si="15"/>
        <v>No</v>
      </c>
      <c r="F133" s="13" t="str">
        <f t="shared" si="16"/>
        <v>No Match</v>
      </c>
      <c r="G133" s="13" t="str">
        <f>IFERROR(INDEX('Dekalb Loop Info'!$B$2:$Z$300,MATCH(I133,'Dekalb Loop Info'!$A$2:$A$300,0),MATCH($G$2,'Dekalb Loop Info'!$B$1:$Z$1,0)),"No Cust ID")</f>
        <v>No Cust ID</v>
      </c>
      <c r="H133" s="4"/>
      <c r="I133" s="3"/>
      <c r="J133" s="3"/>
      <c r="K133" s="14"/>
      <c r="L133" s="3"/>
      <c r="M133" s="3"/>
      <c r="N133" s="3"/>
      <c r="O133" s="3"/>
      <c r="P133" s="3" t="str">
        <f t="shared" si="11"/>
        <v/>
      </c>
      <c r="Q133" s="3" t="str">
        <f t="shared" si="11"/>
        <v/>
      </c>
      <c r="R133" s="3"/>
      <c r="S133" s="3"/>
      <c r="T133" s="3" t="str">
        <f t="shared" si="12"/>
        <v/>
      </c>
      <c r="U133" s="3" t="str">
        <f t="shared" si="12"/>
        <v/>
      </c>
      <c r="V133" s="3"/>
      <c r="W133" s="3"/>
      <c r="X133" s="3" t="str">
        <f t="shared" si="13"/>
        <v/>
      </c>
      <c r="Y133" s="3" t="str">
        <f t="shared" si="13"/>
        <v/>
      </c>
      <c r="Z133" s="3"/>
      <c r="AA133" s="3"/>
      <c r="AB133" s="3" t="str">
        <f t="shared" si="10"/>
        <v/>
      </c>
      <c r="AC133" s="3" t="str">
        <f t="shared" si="10"/>
        <v/>
      </c>
      <c r="AD133" s="3"/>
      <c r="AE133" s="3"/>
      <c r="AF133" s="3" t="str">
        <f t="shared" si="14"/>
        <v/>
      </c>
      <c r="AG133" s="3" t="str">
        <f t="shared" si="14"/>
        <v/>
      </c>
      <c r="AH133" s="3"/>
    </row>
    <row r="134" spans="1:34" x14ac:dyDescent="0.35">
      <c r="A134" s="11"/>
      <c r="B134" s="2"/>
      <c r="C134" s="13" t="str">
        <f>IFERROR(INDEX('Dekalb Loop Info'!$B$2:$Z$300,MATCH(I134,'Dekalb Loop Info'!$A$2:$A$300,0),MATCH($C$2,'Dekalb Loop Info'!$B$1:$Z$1,0)),"No Match")</f>
        <v>No Match</v>
      </c>
      <c r="D134" s="13" t="str">
        <f>IFERROR(INDEX('Dekalb Loop Info'!$B$2:$Z$300,MATCH(I134,'Dekalb Loop Info'!$A$2:$A$300,0),MATCH($D$2,'Dekalb Loop Info'!$B$1:$Z$1,0)),"No Port Info")</f>
        <v>No Port Info</v>
      </c>
      <c r="E134" s="13" t="str">
        <f t="shared" si="15"/>
        <v>No</v>
      </c>
      <c r="F134" s="13" t="str">
        <f t="shared" si="16"/>
        <v>No Match</v>
      </c>
      <c r="G134" s="13" t="str">
        <f>IFERROR(INDEX('Dekalb Loop Info'!$B$2:$Z$300,MATCH(I134,'Dekalb Loop Info'!$A$2:$A$300,0),MATCH($G$2,'Dekalb Loop Info'!$B$1:$Z$1,0)),"No Cust ID")</f>
        <v>No Cust ID</v>
      </c>
      <c r="H134" s="4"/>
      <c r="I134" s="3"/>
      <c r="J134" s="3"/>
      <c r="K134" s="14"/>
      <c r="L134" s="3"/>
      <c r="M134" s="3"/>
      <c r="N134" s="3"/>
      <c r="O134" s="3"/>
      <c r="P134" s="3" t="str">
        <f t="shared" si="11"/>
        <v/>
      </c>
      <c r="Q134" s="3" t="str">
        <f t="shared" si="11"/>
        <v/>
      </c>
      <c r="R134" s="3"/>
      <c r="S134" s="3"/>
      <c r="T134" s="3" t="str">
        <f t="shared" si="12"/>
        <v/>
      </c>
      <c r="U134" s="3" t="str">
        <f t="shared" si="12"/>
        <v/>
      </c>
      <c r="V134" s="3"/>
      <c r="W134" s="3"/>
      <c r="X134" s="3" t="str">
        <f t="shared" si="13"/>
        <v/>
      </c>
      <c r="Y134" s="3" t="str">
        <f t="shared" si="13"/>
        <v/>
      </c>
      <c r="Z134" s="3"/>
      <c r="AA134" s="3"/>
      <c r="AB134" s="3" t="str">
        <f t="shared" si="10"/>
        <v/>
      </c>
      <c r="AC134" s="3" t="str">
        <f t="shared" si="10"/>
        <v/>
      </c>
      <c r="AD134" s="3"/>
      <c r="AE134" s="3"/>
      <c r="AF134" s="3" t="str">
        <f t="shared" si="14"/>
        <v/>
      </c>
      <c r="AG134" s="3" t="str">
        <f t="shared" si="14"/>
        <v/>
      </c>
      <c r="AH134" s="3"/>
    </row>
    <row r="135" spans="1:34" x14ac:dyDescent="0.35">
      <c r="A135" s="11"/>
      <c r="B135" s="2"/>
      <c r="C135" s="13" t="str">
        <f>IFERROR(INDEX('Dekalb Loop Info'!$B$2:$Z$300,MATCH(I135,'Dekalb Loop Info'!$A$2:$A$300,0),MATCH($C$2,'Dekalb Loop Info'!$B$1:$Z$1,0)),"No Match")</f>
        <v>No Match</v>
      </c>
      <c r="D135" s="13" t="str">
        <f>IFERROR(INDEX('Dekalb Loop Info'!$B$2:$Z$300,MATCH(I135,'Dekalb Loop Info'!$A$2:$A$300,0),MATCH($D$2,'Dekalb Loop Info'!$B$1:$Z$1,0)),"No Port Info")</f>
        <v>No Port Info</v>
      </c>
      <c r="E135" s="13" t="str">
        <f t="shared" si="15"/>
        <v>No</v>
      </c>
      <c r="F135" s="13" t="str">
        <f t="shared" si="16"/>
        <v>No Match</v>
      </c>
      <c r="G135" s="13" t="str">
        <f>IFERROR(INDEX('Dekalb Loop Info'!$B$2:$Z$300,MATCH(I135,'Dekalb Loop Info'!$A$2:$A$300,0),MATCH($G$2,'Dekalb Loop Info'!$B$1:$Z$1,0)),"No Cust ID")</f>
        <v>No Cust ID</v>
      </c>
      <c r="H135" s="4"/>
      <c r="I135" s="3"/>
      <c r="J135" s="3"/>
      <c r="K135" s="14"/>
      <c r="L135" s="3"/>
      <c r="M135" s="3"/>
      <c r="N135" s="3"/>
      <c r="O135" s="3"/>
      <c r="P135" s="3" t="str">
        <f t="shared" si="11"/>
        <v/>
      </c>
      <c r="Q135" s="3" t="str">
        <f t="shared" si="11"/>
        <v/>
      </c>
      <c r="R135" s="3"/>
      <c r="S135" s="3"/>
      <c r="T135" s="3" t="str">
        <f t="shared" si="12"/>
        <v/>
      </c>
      <c r="U135" s="3" t="str">
        <f t="shared" si="12"/>
        <v/>
      </c>
      <c r="V135" s="3"/>
      <c r="W135" s="3"/>
      <c r="X135" s="3" t="str">
        <f t="shared" si="13"/>
        <v/>
      </c>
      <c r="Y135" s="3" t="str">
        <f t="shared" si="13"/>
        <v/>
      </c>
      <c r="Z135" s="3"/>
      <c r="AA135" s="3"/>
      <c r="AB135" s="3" t="str">
        <f t="shared" si="10"/>
        <v/>
      </c>
      <c r="AC135" s="3" t="str">
        <f t="shared" si="10"/>
        <v/>
      </c>
      <c r="AD135" s="3"/>
      <c r="AE135" s="3"/>
      <c r="AF135" s="3" t="str">
        <f t="shared" si="14"/>
        <v/>
      </c>
      <c r="AG135" s="3" t="str">
        <f t="shared" si="14"/>
        <v/>
      </c>
      <c r="AH135" s="3"/>
    </row>
    <row r="136" spans="1:34" x14ac:dyDescent="0.35">
      <c r="A136" s="11"/>
      <c r="B136" s="2"/>
      <c r="C136" s="13" t="str">
        <f>IFERROR(INDEX('Dekalb Loop Info'!$B$2:$Z$300,MATCH(I136,'Dekalb Loop Info'!$A$2:$A$300,0),MATCH($C$2,'Dekalb Loop Info'!$B$1:$Z$1,0)),"No Match")</f>
        <v>No Match</v>
      </c>
      <c r="D136" s="13" t="str">
        <f>IFERROR(INDEX('Dekalb Loop Info'!$B$2:$Z$300,MATCH(I136,'Dekalb Loop Info'!$A$2:$A$300,0),MATCH($D$2,'Dekalb Loop Info'!$B$1:$Z$1,0)),"No Port Info")</f>
        <v>No Port Info</v>
      </c>
      <c r="E136" s="13" t="str">
        <f t="shared" si="15"/>
        <v>No</v>
      </c>
      <c r="F136" s="13" t="str">
        <f t="shared" si="16"/>
        <v>No Match</v>
      </c>
      <c r="G136" s="13" t="str">
        <f>IFERROR(INDEX('Dekalb Loop Info'!$B$2:$Z$300,MATCH(I136,'Dekalb Loop Info'!$A$2:$A$300,0),MATCH($G$2,'Dekalb Loop Info'!$B$1:$Z$1,0)),"No Cust ID")</f>
        <v>No Cust ID</v>
      </c>
      <c r="H136" s="4"/>
      <c r="I136" s="3"/>
      <c r="J136" s="3"/>
      <c r="K136" s="14"/>
      <c r="L136" s="3"/>
      <c r="M136" s="3"/>
      <c r="N136" s="3"/>
      <c r="O136" s="3"/>
      <c r="P136" s="3" t="str">
        <f t="shared" si="11"/>
        <v/>
      </c>
      <c r="Q136" s="3" t="str">
        <f t="shared" si="11"/>
        <v/>
      </c>
      <c r="R136" s="3"/>
      <c r="S136" s="3"/>
      <c r="T136" s="3" t="str">
        <f t="shared" si="12"/>
        <v/>
      </c>
      <c r="U136" s="3" t="str">
        <f t="shared" si="12"/>
        <v/>
      </c>
      <c r="V136" s="3"/>
      <c r="W136" s="3"/>
      <c r="X136" s="3" t="str">
        <f t="shared" si="13"/>
        <v/>
      </c>
      <c r="Y136" s="3" t="str">
        <f t="shared" si="13"/>
        <v/>
      </c>
      <c r="Z136" s="3"/>
      <c r="AA136" s="3"/>
      <c r="AB136" s="3" t="str">
        <f t="shared" si="10"/>
        <v/>
      </c>
      <c r="AC136" s="3" t="str">
        <f t="shared" si="10"/>
        <v/>
      </c>
      <c r="AD136" s="3"/>
      <c r="AE136" s="3"/>
      <c r="AF136" s="3" t="str">
        <f t="shared" si="14"/>
        <v/>
      </c>
      <c r="AG136" s="3" t="str">
        <f t="shared" si="14"/>
        <v/>
      </c>
      <c r="AH136" s="3"/>
    </row>
    <row r="137" spans="1:34" x14ac:dyDescent="0.35">
      <c r="A137" s="11"/>
      <c r="B137" s="2"/>
      <c r="C137" s="13" t="str">
        <f>IFERROR(INDEX('Dekalb Loop Info'!$B$2:$Z$300,MATCH(I137,'Dekalb Loop Info'!$A$2:$A$300,0),MATCH($C$2,'Dekalb Loop Info'!$B$1:$Z$1,0)),"No Match")</f>
        <v>No Match</v>
      </c>
      <c r="D137" s="13" t="str">
        <f>IFERROR(INDEX('Dekalb Loop Info'!$B$2:$Z$300,MATCH(I137,'Dekalb Loop Info'!$A$2:$A$300,0),MATCH($D$2,'Dekalb Loop Info'!$B$1:$Z$1,0)),"No Port Info")</f>
        <v>No Port Info</v>
      </c>
      <c r="E137" s="13" t="str">
        <f t="shared" si="15"/>
        <v>No</v>
      </c>
      <c r="F137" s="13" t="str">
        <f t="shared" si="16"/>
        <v>No Match</v>
      </c>
      <c r="G137" s="13" t="str">
        <f>IFERROR(INDEX('Dekalb Loop Info'!$B$2:$Z$300,MATCH(I137,'Dekalb Loop Info'!$A$2:$A$300,0),MATCH($G$2,'Dekalb Loop Info'!$B$1:$Z$1,0)),"No Cust ID")</f>
        <v>No Cust ID</v>
      </c>
      <c r="H137" s="4"/>
      <c r="I137" s="3"/>
      <c r="J137" s="3"/>
      <c r="K137" s="14"/>
      <c r="L137" s="3"/>
      <c r="M137" s="3"/>
      <c r="N137" s="3"/>
      <c r="O137" s="3"/>
      <c r="P137" s="3" t="str">
        <f t="shared" si="11"/>
        <v/>
      </c>
      <c r="Q137" s="3" t="str">
        <f t="shared" si="11"/>
        <v/>
      </c>
      <c r="R137" s="3"/>
      <c r="S137" s="3"/>
      <c r="T137" s="3" t="str">
        <f t="shared" si="12"/>
        <v/>
      </c>
      <c r="U137" s="3" t="str">
        <f t="shared" si="12"/>
        <v/>
      </c>
      <c r="V137" s="3"/>
      <c r="W137" s="3"/>
      <c r="X137" s="3" t="str">
        <f t="shared" si="13"/>
        <v/>
      </c>
      <c r="Y137" s="3" t="str">
        <f t="shared" si="13"/>
        <v/>
      </c>
      <c r="Z137" s="3"/>
      <c r="AA137" s="3"/>
      <c r="AB137" s="3" t="str">
        <f t="shared" si="10"/>
        <v/>
      </c>
      <c r="AC137" s="3" t="str">
        <f t="shared" si="10"/>
        <v/>
      </c>
      <c r="AD137" s="3"/>
      <c r="AE137" s="3"/>
      <c r="AF137" s="3" t="str">
        <f t="shared" si="14"/>
        <v/>
      </c>
      <c r="AG137" s="3" t="str">
        <f t="shared" si="14"/>
        <v/>
      </c>
      <c r="AH137" s="3"/>
    </row>
    <row r="138" spans="1:34" x14ac:dyDescent="0.35">
      <c r="A138" s="11"/>
      <c r="B138" s="2"/>
      <c r="C138" s="13" t="str">
        <f>IFERROR(INDEX('Dekalb Loop Info'!$B$2:$Z$300,MATCH(I138,'Dekalb Loop Info'!$A$2:$A$300,0),MATCH($C$2,'Dekalb Loop Info'!$B$1:$Z$1,0)),"No Match")</f>
        <v>No Match</v>
      </c>
      <c r="D138" s="13" t="str">
        <f>IFERROR(INDEX('Dekalb Loop Info'!$B$2:$Z$300,MATCH(I138,'Dekalb Loop Info'!$A$2:$A$300,0),MATCH($D$2,'Dekalb Loop Info'!$B$1:$Z$1,0)),"No Port Info")</f>
        <v>No Port Info</v>
      </c>
      <c r="E138" s="13" t="str">
        <f t="shared" si="15"/>
        <v>No</v>
      </c>
      <c r="F138" s="13" t="str">
        <f t="shared" si="16"/>
        <v>No Match</v>
      </c>
      <c r="G138" s="13" t="str">
        <f>IFERROR(INDEX('Dekalb Loop Info'!$B$2:$Z$300,MATCH(I138,'Dekalb Loop Info'!$A$2:$A$300,0),MATCH($G$2,'Dekalb Loop Info'!$B$1:$Z$1,0)),"No Cust ID")</f>
        <v>No Cust ID</v>
      </c>
      <c r="H138" s="4"/>
      <c r="I138" s="3"/>
      <c r="J138" s="3"/>
      <c r="K138" s="14"/>
      <c r="L138" s="3"/>
      <c r="M138" s="3"/>
      <c r="N138" s="3"/>
      <c r="O138" s="3"/>
      <c r="P138" s="3" t="str">
        <f t="shared" si="11"/>
        <v/>
      </c>
      <c r="Q138" s="3" t="str">
        <f t="shared" si="11"/>
        <v/>
      </c>
      <c r="R138" s="3"/>
      <c r="S138" s="3"/>
      <c r="T138" s="3" t="str">
        <f t="shared" si="12"/>
        <v/>
      </c>
      <c r="U138" s="3" t="str">
        <f t="shared" si="12"/>
        <v/>
      </c>
      <c r="V138" s="3"/>
      <c r="W138" s="3"/>
      <c r="X138" s="3" t="str">
        <f t="shared" si="13"/>
        <v/>
      </c>
      <c r="Y138" s="3" t="str">
        <f t="shared" si="13"/>
        <v/>
      </c>
      <c r="Z138" s="3"/>
      <c r="AA138" s="3"/>
      <c r="AB138" s="3" t="str">
        <f t="shared" si="10"/>
        <v/>
      </c>
      <c r="AC138" s="3" t="str">
        <f t="shared" si="10"/>
        <v/>
      </c>
      <c r="AD138" s="3"/>
      <c r="AE138" s="3"/>
      <c r="AF138" s="3" t="str">
        <f t="shared" si="14"/>
        <v/>
      </c>
      <c r="AG138" s="3" t="str">
        <f t="shared" si="14"/>
        <v/>
      </c>
      <c r="AH138" s="3"/>
    </row>
    <row r="139" spans="1:34" x14ac:dyDescent="0.35">
      <c r="A139" s="11"/>
      <c r="B139" s="2"/>
      <c r="C139" s="13" t="str">
        <f>IFERROR(INDEX('Dekalb Loop Info'!$B$2:$Z$300,MATCH(I139,'Dekalb Loop Info'!$A$2:$A$300,0),MATCH($C$2,'Dekalb Loop Info'!$B$1:$Z$1,0)),"No Match")</f>
        <v>No Match</v>
      </c>
      <c r="D139" s="13" t="str">
        <f>IFERROR(INDEX('Dekalb Loop Info'!$B$2:$Z$300,MATCH(I139,'Dekalb Loop Info'!$A$2:$A$300,0),MATCH($D$2,'Dekalb Loop Info'!$B$1:$Z$1,0)),"No Port Info")</f>
        <v>No Port Info</v>
      </c>
      <c r="E139" s="13" t="str">
        <f t="shared" si="15"/>
        <v>No</v>
      </c>
      <c r="F139" s="13" t="str">
        <f t="shared" si="16"/>
        <v>No Match</v>
      </c>
      <c r="G139" s="13" t="str">
        <f>IFERROR(INDEX('Dekalb Loop Info'!$B$2:$Z$300,MATCH(I139,'Dekalb Loop Info'!$A$2:$A$300,0),MATCH($G$2,'Dekalb Loop Info'!$B$1:$Z$1,0)),"No Cust ID")</f>
        <v>No Cust ID</v>
      </c>
      <c r="H139" s="4"/>
      <c r="I139" s="3"/>
      <c r="J139" s="3"/>
      <c r="K139" s="14"/>
      <c r="L139" s="3"/>
      <c r="M139" s="3"/>
      <c r="N139" s="3"/>
      <c r="O139" s="3"/>
      <c r="P139" s="3" t="str">
        <f t="shared" si="11"/>
        <v/>
      </c>
      <c r="Q139" s="3" t="str">
        <f t="shared" si="11"/>
        <v/>
      </c>
      <c r="R139" s="3"/>
      <c r="S139" s="3"/>
      <c r="T139" s="3" t="str">
        <f t="shared" si="12"/>
        <v/>
      </c>
      <c r="U139" s="3" t="str">
        <f t="shared" si="12"/>
        <v/>
      </c>
      <c r="V139" s="3"/>
      <c r="W139" s="3"/>
      <c r="X139" s="3" t="str">
        <f t="shared" si="13"/>
        <v/>
      </c>
      <c r="Y139" s="3" t="str">
        <f t="shared" si="13"/>
        <v/>
      </c>
      <c r="Z139" s="3"/>
      <c r="AA139" s="3"/>
      <c r="AB139" s="3" t="str">
        <f t="shared" si="10"/>
        <v/>
      </c>
      <c r="AC139" s="3" t="str">
        <f t="shared" si="10"/>
        <v/>
      </c>
      <c r="AD139" s="3"/>
      <c r="AE139" s="3"/>
      <c r="AF139" s="3" t="str">
        <f t="shared" si="14"/>
        <v/>
      </c>
      <c r="AG139" s="3" t="str">
        <f t="shared" si="14"/>
        <v/>
      </c>
      <c r="AH139" s="3"/>
    </row>
    <row r="140" spans="1:34" x14ac:dyDescent="0.35">
      <c r="A140" s="11"/>
      <c r="B140" s="2"/>
      <c r="C140" s="13" t="str">
        <f>IFERROR(INDEX('Dekalb Loop Info'!$B$2:$Z$300,MATCH(I140,'Dekalb Loop Info'!$A$2:$A$300,0),MATCH($C$2,'Dekalb Loop Info'!$B$1:$Z$1,0)),"No Match")</f>
        <v>No Match</v>
      </c>
      <c r="D140" s="13" t="str">
        <f>IFERROR(INDEX('Dekalb Loop Info'!$B$2:$Z$300,MATCH(I140,'Dekalb Loop Info'!$A$2:$A$300,0),MATCH($D$2,'Dekalb Loop Info'!$B$1:$Z$1,0)),"No Port Info")</f>
        <v>No Port Info</v>
      </c>
      <c r="E140" s="13" t="str">
        <f t="shared" si="15"/>
        <v>No</v>
      </c>
      <c r="F140" s="13" t="str">
        <f t="shared" si="16"/>
        <v>No Match</v>
      </c>
      <c r="G140" s="13" t="str">
        <f>IFERROR(INDEX('Dekalb Loop Info'!$B$2:$Z$300,MATCH(I140,'Dekalb Loop Info'!$A$2:$A$300,0),MATCH($G$2,'Dekalb Loop Info'!$B$1:$Z$1,0)),"No Cust ID")</f>
        <v>No Cust ID</v>
      </c>
      <c r="H140" s="4"/>
      <c r="I140" s="3"/>
      <c r="J140" s="3"/>
      <c r="K140" s="14"/>
      <c r="L140" s="3"/>
      <c r="M140" s="3"/>
      <c r="N140" s="3"/>
      <c r="O140" s="3"/>
      <c r="P140" s="3" t="str">
        <f t="shared" si="11"/>
        <v/>
      </c>
      <c r="Q140" s="3" t="str">
        <f t="shared" si="11"/>
        <v/>
      </c>
      <c r="R140" s="3"/>
      <c r="S140" s="3"/>
      <c r="T140" s="3" t="str">
        <f t="shared" si="12"/>
        <v/>
      </c>
      <c r="U140" s="3" t="str">
        <f t="shared" si="12"/>
        <v/>
      </c>
      <c r="V140" s="3"/>
      <c r="W140" s="3"/>
      <c r="X140" s="3" t="str">
        <f t="shared" si="13"/>
        <v/>
      </c>
      <c r="Y140" s="3" t="str">
        <f t="shared" si="13"/>
        <v/>
      </c>
      <c r="Z140" s="3"/>
      <c r="AA140" s="3"/>
      <c r="AB140" s="3" t="str">
        <f t="shared" si="10"/>
        <v/>
      </c>
      <c r="AC140" s="3" t="str">
        <f t="shared" si="10"/>
        <v/>
      </c>
      <c r="AD140" s="3"/>
      <c r="AE140" s="3"/>
      <c r="AF140" s="3" t="str">
        <f t="shared" si="14"/>
        <v/>
      </c>
      <c r="AG140" s="3" t="str">
        <f t="shared" si="14"/>
        <v/>
      </c>
      <c r="AH140" s="3"/>
    </row>
    <row r="141" spans="1:34" x14ac:dyDescent="0.35">
      <c r="A141" s="11"/>
      <c r="B141" s="2"/>
      <c r="C141" s="13" t="str">
        <f>IFERROR(INDEX('Dekalb Loop Info'!$B$2:$Z$300,MATCH(I141,'Dekalb Loop Info'!$A$2:$A$300,0),MATCH($C$2,'Dekalb Loop Info'!$B$1:$Z$1,0)),"No Match")</f>
        <v>No Match</v>
      </c>
      <c r="D141" s="13" t="str">
        <f>IFERROR(INDEX('Dekalb Loop Info'!$B$2:$Z$300,MATCH(I141,'Dekalb Loop Info'!$A$2:$A$300,0),MATCH($D$2,'Dekalb Loop Info'!$B$1:$Z$1,0)),"No Port Info")</f>
        <v>No Port Info</v>
      </c>
      <c r="E141" s="13" t="str">
        <f t="shared" si="15"/>
        <v>No</v>
      </c>
      <c r="F141" s="13" t="str">
        <f t="shared" si="16"/>
        <v>No Match</v>
      </c>
      <c r="G141" s="13" t="str">
        <f>IFERROR(INDEX('Dekalb Loop Info'!$B$2:$Z$300,MATCH(I141,'Dekalb Loop Info'!$A$2:$A$300,0),MATCH($G$2,'Dekalb Loop Info'!$B$1:$Z$1,0)),"No Cust ID")</f>
        <v>No Cust ID</v>
      </c>
      <c r="H141" s="4"/>
      <c r="I141" s="3"/>
      <c r="J141" s="3"/>
      <c r="K141" s="14"/>
      <c r="L141" s="3"/>
      <c r="M141" s="3"/>
      <c r="N141" s="3"/>
      <c r="O141" s="3"/>
      <c r="P141" s="3" t="str">
        <f t="shared" si="11"/>
        <v/>
      </c>
      <c r="Q141" s="3" t="str">
        <f t="shared" si="11"/>
        <v/>
      </c>
      <c r="R141" s="3"/>
      <c r="S141" s="3"/>
      <c r="T141" s="3" t="str">
        <f t="shared" si="12"/>
        <v/>
      </c>
      <c r="U141" s="3" t="str">
        <f t="shared" si="12"/>
        <v/>
      </c>
      <c r="V141" s="3"/>
      <c r="W141" s="3"/>
      <c r="X141" s="3" t="str">
        <f t="shared" si="13"/>
        <v/>
      </c>
      <c r="Y141" s="3" t="str">
        <f t="shared" si="13"/>
        <v/>
      </c>
      <c r="Z141" s="3"/>
      <c r="AA141" s="3"/>
      <c r="AB141" s="3" t="str">
        <f t="shared" si="10"/>
        <v/>
      </c>
      <c r="AC141" s="3" t="str">
        <f t="shared" si="10"/>
        <v/>
      </c>
      <c r="AD141" s="3"/>
      <c r="AE141" s="3"/>
      <c r="AF141" s="3" t="str">
        <f t="shared" si="14"/>
        <v/>
      </c>
      <c r="AG141" s="3" t="str">
        <f t="shared" si="14"/>
        <v/>
      </c>
      <c r="AH141" s="3"/>
    </row>
    <row r="142" spans="1:34" x14ac:dyDescent="0.35">
      <c r="A142" s="11"/>
      <c r="B142" s="2"/>
      <c r="C142" s="13" t="str">
        <f>IFERROR(INDEX('Dekalb Loop Info'!$B$2:$Z$300,MATCH(I142,'Dekalb Loop Info'!$A$2:$A$300,0),MATCH($C$2,'Dekalb Loop Info'!$B$1:$Z$1,0)),"No Match")</f>
        <v>No Match</v>
      </c>
      <c r="D142" s="13" t="str">
        <f>IFERROR(INDEX('Dekalb Loop Info'!$B$2:$Z$300,MATCH(I142,'Dekalb Loop Info'!$A$2:$A$300,0),MATCH($D$2,'Dekalb Loop Info'!$B$1:$Z$1,0)),"No Port Info")</f>
        <v>No Port Info</v>
      </c>
      <c r="E142" s="13" t="str">
        <f t="shared" si="15"/>
        <v>No</v>
      </c>
      <c r="F142" s="13" t="str">
        <f t="shared" si="16"/>
        <v>No Match</v>
      </c>
      <c r="G142" s="13" t="str">
        <f>IFERROR(INDEX('Dekalb Loop Info'!$B$2:$Z$300,MATCH(I142,'Dekalb Loop Info'!$A$2:$A$300,0),MATCH($G$2,'Dekalb Loop Info'!$B$1:$Z$1,0)),"No Cust ID")</f>
        <v>No Cust ID</v>
      </c>
      <c r="H142" s="4"/>
      <c r="I142" s="3"/>
      <c r="J142" s="3"/>
      <c r="K142" s="14"/>
      <c r="L142" s="3"/>
      <c r="M142" s="3"/>
      <c r="N142" s="3"/>
      <c r="O142" s="3"/>
      <c r="P142" s="3" t="str">
        <f t="shared" si="11"/>
        <v/>
      </c>
      <c r="Q142" s="3" t="str">
        <f t="shared" si="11"/>
        <v/>
      </c>
      <c r="R142" s="3"/>
      <c r="S142" s="3"/>
      <c r="T142" s="3" t="str">
        <f t="shared" si="12"/>
        <v/>
      </c>
      <c r="U142" s="3" t="str">
        <f t="shared" si="12"/>
        <v/>
      </c>
      <c r="V142" s="3"/>
      <c r="W142" s="3"/>
      <c r="X142" s="3" t="str">
        <f t="shared" si="13"/>
        <v/>
      </c>
      <c r="Y142" s="3" t="str">
        <f t="shared" si="13"/>
        <v/>
      </c>
      <c r="Z142" s="3"/>
      <c r="AA142" s="3"/>
      <c r="AB142" s="3" t="str">
        <f t="shared" si="10"/>
        <v/>
      </c>
      <c r="AC142" s="3" t="str">
        <f t="shared" si="10"/>
        <v/>
      </c>
      <c r="AD142" s="3"/>
      <c r="AE142" s="3"/>
      <c r="AF142" s="3" t="str">
        <f t="shared" si="14"/>
        <v/>
      </c>
      <c r="AG142" s="3" t="str">
        <f t="shared" si="14"/>
        <v/>
      </c>
      <c r="AH142" s="3"/>
    </row>
    <row r="143" spans="1:34" x14ac:dyDescent="0.35">
      <c r="A143" s="11"/>
      <c r="B143" s="2"/>
      <c r="C143" s="13" t="str">
        <f>IFERROR(INDEX('Dekalb Loop Info'!$B$2:$Z$300,MATCH(I143,'Dekalb Loop Info'!$A$2:$A$300,0),MATCH($C$2,'Dekalb Loop Info'!$B$1:$Z$1,0)),"No Match")</f>
        <v>No Match</v>
      </c>
      <c r="D143" s="13" t="str">
        <f>IFERROR(INDEX('Dekalb Loop Info'!$B$2:$Z$300,MATCH(I143,'Dekalb Loop Info'!$A$2:$A$300,0),MATCH($D$2,'Dekalb Loop Info'!$B$1:$Z$1,0)),"No Port Info")</f>
        <v>No Port Info</v>
      </c>
      <c r="E143" s="13" t="str">
        <f t="shared" si="15"/>
        <v>No</v>
      </c>
      <c r="F143" s="13" t="str">
        <f t="shared" si="16"/>
        <v>No Match</v>
      </c>
      <c r="G143" s="13" t="str">
        <f>IFERROR(INDEX('Dekalb Loop Info'!$B$2:$Z$300,MATCH(I143,'Dekalb Loop Info'!$A$2:$A$300,0),MATCH($G$2,'Dekalb Loop Info'!$B$1:$Z$1,0)),"No Cust ID")</f>
        <v>No Cust ID</v>
      </c>
      <c r="H143" s="4"/>
      <c r="I143" s="3"/>
      <c r="J143" s="3"/>
      <c r="K143" s="14"/>
      <c r="L143" s="3"/>
      <c r="M143" s="3"/>
      <c r="N143" s="3"/>
      <c r="O143" s="3"/>
      <c r="P143" s="3" t="str">
        <f t="shared" si="11"/>
        <v/>
      </c>
      <c r="Q143" s="3" t="str">
        <f t="shared" si="11"/>
        <v/>
      </c>
      <c r="R143" s="3"/>
      <c r="S143" s="3"/>
      <c r="T143" s="3" t="str">
        <f t="shared" si="12"/>
        <v/>
      </c>
      <c r="U143" s="3" t="str">
        <f t="shared" si="12"/>
        <v/>
      </c>
      <c r="V143" s="3"/>
      <c r="W143" s="3"/>
      <c r="X143" s="3" t="str">
        <f t="shared" si="13"/>
        <v/>
      </c>
      <c r="Y143" s="3" t="str">
        <f t="shared" si="13"/>
        <v/>
      </c>
      <c r="Z143" s="3"/>
      <c r="AA143" s="3"/>
      <c r="AB143" s="3" t="str">
        <f t="shared" si="10"/>
        <v/>
      </c>
      <c r="AC143" s="3" t="str">
        <f t="shared" si="10"/>
        <v/>
      </c>
      <c r="AD143" s="3"/>
      <c r="AE143" s="3"/>
      <c r="AF143" s="3" t="str">
        <f t="shared" si="14"/>
        <v/>
      </c>
      <c r="AG143" s="3" t="str">
        <f t="shared" si="14"/>
        <v/>
      </c>
      <c r="AH143" s="3"/>
    </row>
    <row r="144" spans="1:34" x14ac:dyDescent="0.35">
      <c r="A144" s="11"/>
      <c r="B144" s="2"/>
      <c r="C144" s="13" t="str">
        <f>IFERROR(INDEX('Dekalb Loop Info'!$B$2:$Z$300,MATCH(I144,'Dekalb Loop Info'!$A$2:$A$300,0),MATCH($C$2,'Dekalb Loop Info'!$B$1:$Z$1,0)),"No Match")</f>
        <v>No Match</v>
      </c>
      <c r="D144" s="13" t="str">
        <f>IFERROR(INDEX('Dekalb Loop Info'!$B$2:$Z$300,MATCH(I144,'Dekalb Loop Info'!$A$2:$A$300,0),MATCH($D$2,'Dekalb Loop Info'!$B$1:$Z$1,0)),"No Port Info")</f>
        <v>No Port Info</v>
      </c>
      <c r="E144" s="13" t="str">
        <f t="shared" si="15"/>
        <v>No</v>
      </c>
      <c r="F144" s="13" t="str">
        <f t="shared" si="16"/>
        <v>No Match</v>
      </c>
      <c r="G144" s="13" t="str">
        <f>IFERROR(INDEX('Dekalb Loop Info'!$B$2:$Z$300,MATCH(I144,'Dekalb Loop Info'!$A$2:$A$300,0),MATCH($G$2,'Dekalb Loop Info'!$B$1:$Z$1,0)),"No Cust ID")</f>
        <v>No Cust ID</v>
      </c>
      <c r="H144" s="4"/>
      <c r="I144" s="3"/>
      <c r="J144" s="3"/>
      <c r="K144" s="14"/>
      <c r="L144" s="3"/>
      <c r="M144" s="3"/>
      <c r="N144" s="3"/>
      <c r="O144" s="3"/>
      <c r="P144" s="3" t="str">
        <f t="shared" si="11"/>
        <v/>
      </c>
      <c r="Q144" s="3" t="str">
        <f t="shared" si="11"/>
        <v/>
      </c>
      <c r="R144" s="3"/>
      <c r="S144" s="3"/>
      <c r="T144" s="3" t="str">
        <f t="shared" si="12"/>
        <v/>
      </c>
      <c r="U144" s="3" t="str">
        <f t="shared" si="12"/>
        <v/>
      </c>
      <c r="V144" s="3"/>
      <c r="W144" s="3"/>
      <c r="X144" s="3" t="str">
        <f t="shared" si="13"/>
        <v/>
      </c>
      <c r="Y144" s="3" t="str">
        <f t="shared" si="13"/>
        <v/>
      </c>
      <c r="Z144" s="3"/>
      <c r="AA144" s="3"/>
      <c r="AB144" s="3" t="str">
        <f t="shared" si="10"/>
        <v/>
      </c>
      <c r="AC144" s="3" t="str">
        <f t="shared" si="10"/>
        <v/>
      </c>
      <c r="AD144" s="3"/>
      <c r="AE144" s="3"/>
      <c r="AF144" s="3" t="str">
        <f t="shared" si="14"/>
        <v/>
      </c>
      <c r="AG144" s="3" t="str">
        <f t="shared" si="14"/>
        <v/>
      </c>
      <c r="AH144" s="3"/>
    </row>
    <row r="145" spans="1:34" x14ac:dyDescent="0.35">
      <c r="A145" s="11"/>
      <c r="B145" s="2"/>
      <c r="C145" s="13" t="str">
        <f>IFERROR(INDEX('Dekalb Loop Info'!$B$2:$Z$300,MATCH(I145,'Dekalb Loop Info'!$A$2:$A$300,0),MATCH($C$2,'Dekalb Loop Info'!$B$1:$Z$1,0)),"No Match")</f>
        <v>No Match</v>
      </c>
      <c r="D145" s="13" t="str">
        <f>IFERROR(INDEX('Dekalb Loop Info'!$B$2:$Z$300,MATCH(I145,'Dekalb Loop Info'!$A$2:$A$300,0),MATCH($D$2,'Dekalb Loop Info'!$B$1:$Z$1,0)),"No Port Info")</f>
        <v>No Port Info</v>
      </c>
      <c r="E145" s="13" t="str">
        <f t="shared" si="15"/>
        <v>No</v>
      </c>
      <c r="F145" s="13" t="str">
        <f t="shared" si="16"/>
        <v>No Match</v>
      </c>
      <c r="G145" s="13" t="str">
        <f>IFERROR(INDEX('Dekalb Loop Info'!$B$2:$Z$300,MATCH(I145,'Dekalb Loop Info'!$A$2:$A$300,0),MATCH($G$2,'Dekalb Loop Info'!$B$1:$Z$1,0)),"No Cust ID")</f>
        <v>No Cust ID</v>
      </c>
      <c r="H145" s="4"/>
      <c r="I145" s="3"/>
      <c r="J145" s="3"/>
      <c r="K145" s="14"/>
      <c r="L145" s="3"/>
      <c r="M145" s="3"/>
      <c r="N145" s="3"/>
      <c r="O145" s="3"/>
      <c r="P145" s="3" t="str">
        <f t="shared" si="11"/>
        <v/>
      </c>
      <c r="Q145" s="3" t="str">
        <f t="shared" si="11"/>
        <v/>
      </c>
      <c r="R145" s="3"/>
      <c r="S145" s="3"/>
      <c r="T145" s="3" t="str">
        <f t="shared" si="12"/>
        <v/>
      </c>
      <c r="U145" s="3" t="str">
        <f t="shared" si="12"/>
        <v/>
      </c>
      <c r="V145" s="3"/>
      <c r="W145" s="3"/>
      <c r="X145" s="3" t="str">
        <f t="shared" si="13"/>
        <v/>
      </c>
      <c r="Y145" s="3" t="str">
        <f t="shared" si="13"/>
        <v/>
      </c>
      <c r="Z145" s="3"/>
      <c r="AA145" s="3"/>
      <c r="AB145" s="3" t="str">
        <f t="shared" si="10"/>
        <v/>
      </c>
      <c r="AC145" s="3" t="str">
        <f t="shared" si="10"/>
        <v/>
      </c>
      <c r="AD145" s="3"/>
      <c r="AE145" s="3"/>
      <c r="AF145" s="3" t="str">
        <f t="shared" si="14"/>
        <v/>
      </c>
      <c r="AG145" s="3" t="str">
        <f t="shared" si="14"/>
        <v/>
      </c>
      <c r="AH145" s="3"/>
    </row>
    <row r="146" spans="1:34" x14ac:dyDescent="0.35">
      <c r="A146" s="11"/>
      <c r="B146" s="2"/>
      <c r="C146" s="13" t="str">
        <f>IFERROR(INDEX('Dekalb Loop Info'!$B$2:$Z$300,MATCH(I146,'Dekalb Loop Info'!$A$2:$A$300,0),MATCH($C$2,'Dekalb Loop Info'!$B$1:$Z$1,0)),"No Match")</f>
        <v>No Match</v>
      </c>
      <c r="D146" s="13" t="str">
        <f>IFERROR(INDEX('Dekalb Loop Info'!$B$2:$Z$300,MATCH(I146,'Dekalb Loop Info'!$A$2:$A$300,0),MATCH($D$2,'Dekalb Loop Info'!$B$1:$Z$1,0)),"No Port Info")</f>
        <v>No Port Info</v>
      </c>
      <c r="E146" s="13" t="str">
        <f t="shared" si="15"/>
        <v>No</v>
      </c>
      <c r="F146" s="13" t="str">
        <f t="shared" si="16"/>
        <v>No Match</v>
      </c>
      <c r="G146" s="13" t="str">
        <f>IFERROR(INDEX('Dekalb Loop Info'!$B$2:$Z$300,MATCH(I146,'Dekalb Loop Info'!$A$2:$A$300,0),MATCH($G$2,'Dekalb Loop Info'!$B$1:$Z$1,0)),"No Cust ID")</f>
        <v>No Cust ID</v>
      </c>
      <c r="H146" s="4"/>
      <c r="I146" s="3"/>
      <c r="J146" s="3"/>
      <c r="K146" s="14"/>
      <c r="L146" s="3"/>
      <c r="M146" s="3"/>
      <c r="N146" s="3"/>
      <c r="O146" s="3"/>
      <c r="P146" s="3" t="str">
        <f t="shared" si="11"/>
        <v/>
      </c>
      <c r="Q146" s="3" t="str">
        <f t="shared" si="11"/>
        <v/>
      </c>
      <c r="R146" s="3"/>
      <c r="S146" s="3"/>
      <c r="T146" s="3" t="str">
        <f t="shared" si="12"/>
        <v/>
      </c>
      <c r="U146" s="3" t="str">
        <f t="shared" si="12"/>
        <v/>
      </c>
      <c r="V146" s="3"/>
      <c r="W146" s="3"/>
      <c r="X146" s="3" t="str">
        <f t="shared" si="13"/>
        <v/>
      </c>
      <c r="Y146" s="3" t="str">
        <f t="shared" si="13"/>
        <v/>
      </c>
      <c r="Z146" s="3"/>
      <c r="AA146" s="3"/>
      <c r="AB146" s="3" t="str">
        <f t="shared" si="10"/>
        <v/>
      </c>
      <c r="AC146" s="3" t="str">
        <f t="shared" si="10"/>
        <v/>
      </c>
      <c r="AD146" s="3"/>
      <c r="AE146" s="3"/>
      <c r="AF146" s="3" t="str">
        <f t="shared" si="14"/>
        <v/>
      </c>
      <c r="AG146" s="3" t="str">
        <f t="shared" si="14"/>
        <v/>
      </c>
      <c r="AH146" s="3"/>
    </row>
    <row r="147" spans="1:34" x14ac:dyDescent="0.35">
      <c r="A147" s="11"/>
      <c r="B147" s="2"/>
      <c r="C147" s="13" t="str">
        <f>IFERROR(INDEX('Dekalb Loop Info'!$B$2:$Z$300,MATCH(I147,'Dekalb Loop Info'!$A$2:$A$300,0),MATCH($C$2,'Dekalb Loop Info'!$B$1:$Z$1,0)),"No Match")</f>
        <v>No Match</v>
      </c>
      <c r="D147" s="13" t="str">
        <f>IFERROR(INDEX('Dekalb Loop Info'!$B$2:$Z$300,MATCH(I147,'Dekalb Loop Info'!$A$2:$A$300,0),MATCH($D$2,'Dekalb Loop Info'!$B$1:$Z$1,0)),"No Port Info")</f>
        <v>No Port Info</v>
      </c>
      <c r="E147" s="13" t="str">
        <f t="shared" si="15"/>
        <v>No</v>
      </c>
      <c r="F147" s="13" t="str">
        <f t="shared" si="16"/>
        <v>No Match</v>
      </c>
      <c r="G147" s="13" t="str">
        <f>IFERROR(INDEX('Dekalb Loop Info'!$B$2:$Z$300,MATCH(I147,'Dekalb Loop Info'!$A$2:$A$300,0),MATCH($G$2,'Dekalb Loop Info'!$B$1:$Z$1,0)),"No Cust ID")</f>
        <v>No Cust ID</v>
      </c>
      <c r="H147" s="4"/>
      <c r="I147" s="3"/>
      <c r="J147" s="3"/>
      <c r="K147" s="14"/>
      <c r="L147" s="3"/>
      <c r="M147" s="3"/>
      <c r="N147" s="3"/>
      <c r="O147" s="3"/>
      <c r="P147" s="3" t="str">
        <f t="shared" si="11"/>
        <v/>
      </c>
      <c r="Q147" s="3" t="str">
        <f t="shared" si="11"/>
        <v/>
      </c>
      <c r="R147" s="3"/>
      <c r="S147" s="3"/>
      <c r="T147" s="3" t="str">
        <f t="shared" si="12"/>
        <v/>
      </c>
      <c r="U147" s="3" t="str">
        <f t="shared" si="12"/>
        <v/>
      </c>
      <c r="V147" s="3"/>
      <c r="W147" s="3"/>
      <c r="X147" s="3" t="str">
        <f t="shared" si="13"/>
        <v/>
      </c>
      <c r="Y147" s="3" t="str">
        <f t="shared" si="13"/>
        <v/>
      </c>
      <c r="Z147" s="3"/>
      <c r="AA147" s="3"/>
      <c r="AB147" s="3" t="str">
        <f t="shared" si="10"/>
        <v/>
      </c>
      <c r="AC147" s="3" t="str">
        <f t="shared" si="10"/>
        <v/>
      </c>
      <c r="AD147" s="3"/>
      <c r="AE147" s="3"/>
      <c r="AF147" s="3" t="str">
        <f t="shared" si="14"/>
        <v/>
      </c>
      <c r="AG147" s="3" t="str">
        <f t="shared" si="14"/>
        <v/>
      </c>
      <c r="AH147" s="3"/>
    </row>
    <row r="148" spans="1:34" x14ac:dyDescent="0.35">
      <c r="A148" s="11"/>
      <c r="B148" s="2"/>
      <c r="C148" s="13" t="str">
        <f>IFERROR(INDEX('Dekalb Loop Info'!$B$2:$Z$300,MATCH(I148,'Dekalb Loop Info'!$A$2:$A$300,0),MATCH($C$2,'Dekalb Loop Info'!$B$1:$Z$1,0)),"No Match")</f>
        <v>No Match</v>
      </c>
      <c r="D148" s="13" t="str">
        <f>IFERROR(INDEX('Dekalb Loop Info'!$B$2:$Z$300,MATCH(I148,'Dekalb Loop Info'!$A$2:$A$300,0),MATCH($D$2,'Dekalb Loop Info'!$B$1:$Z$1,0)),"No Port Info")</f>
        <v>No Port Info</v>
      </c>
      <c r="E148" s="13" t="str">
        <f t="shared" si="15"/>
        <v>No</v>
      </c>
      <c r="F148" s="13" t="str">
        <f t="shared" si="16"/>
        <v>No Match</v>
      </c>
      <c r="G148" s="13" t="str">
        <f>IFERROR(INDEX('Dekalb Loop Info'!$B$2:$Z$300,MATCH(I148,'Dekalb Loop Info'!$A$2:$A$300,0),MATCH($G$2,'Dekalb Loop Info'!$B$1:$Z$1,0)),"No Cust ID")</f>
        <v>No Cust ID</v>
      </c>
      <c r="H148" s="4"/>
      <c r="I148" s="3"/>
      <c r="J148" s="3"/>
      <c r="K148" s="14"/>
      <c r="L148" s="3"/>
      <c r="M148" s="3"/>
      <c r="N148" s="3"/>
      <c r="O148" s="3"/>
      <c r="P148" s="3" t="str">
        <f t="shared" si="11"/>
        <v/>
      </c>
      <c r="Q148" s="3" t="str">
        <f t="shared" si="11"/>
        <v/>
      </c>
      <c r="R148" s="3"/>
      <c r="S148" s="3"/>
      <c r="T148" s="3" t="str">
        <f t="shared" si="12"/>
        <v/>
      </c>
      <c r="U148" s="3" t="str">
        <f t="shared" si="12"/>
        <v/>
      </c>
      <c r="V148" s="3"/>
      <c r="W148" s="3"/>
      <c r="X148" s="3" t="str">
        <f t="shared" si="13"/>
        <v/>
      </c>
      <c r="Y148" s="3" t="str">
        <f t="shared" si="13"/>
        <v/>
      </c>
      <c r="Z148" s="3"/>
      <c r="AA148" s="3"/>
      <c r="AB148" s="3" t="str">
        <f t="shared" si="10"/>
        <v/>
      </c>
      <c r="AC148" s="3" t="str">
        <f t="shared" si="10"/>
        <v/>
      </c>
      <c r="AD148" s="3"/>
      <c r="AE148" s="3"/>
      <c r="AF148" s="3" t="str">
        <f t="shared" si="14"/>
        <v/>
      </c>
      <c r="AG148" s="3" t="str">
        <f t="shared" si="14"/>
        <v/>
      </c>
      <c r="AH148" s="3"/>
    </row>
    <row r="149" spans="1:34" x14ac:dyDescent="0.35">
      <c r="A149" s="11"/>
      <c r="B149" s="2"/>
      <c r="C149" s="13" t="str">
        <f>IFERROR(INDEX('Dekalb Loop Info'!$B$2:$Z$300,MATCH(I149,'Dekalb Loop Info'!$A$2:$A$300,0),MATCH($C$2,'Dekalb Loop Info'!$B$1:$Z$1,0)),"No Match")</f>
        <v>No Match</v>
      </c>
      <c r="D149" s="13" t="str">
        <f>IFERROR(INDEX('Dekalb Loop Info'!$B$2:$Z$300,MATCH(I149,'Dekalb Loop Info'!$A$2:$A$300,0),MATCH($D$2,'Dekalb Loop Info'!$B$1:$Z$1,0)),"No Port Info")</f>
        <v>No Port Info</v>
      </c>
      <c r="E149" s="13" t="str">
        <f t="shared" si="15"/>
        <v>No</v>
      </c>
      <c r="F149" s="13" t="str">
        <f t="shared" si="16"/>
        <v>No Match</v>
      </c>
      <c r="G149" s="13" t="str">
        <f>IFERROR(INDEX('Dekalb Loop Info'!$B$2:$Z$300,MATCH(I149,'Dekalb Loop Info'!$A$2:$A$300,0),MATCH($G$2,'Dekalb Loop Info'!$B$1:$Z$1,0)),"No Cust ID")</f>
        <v>No Cust ID</v>
      </c>
      <c r="H149" s="4"/>
      <c r="I149" s="3"/>
      <c r="J149" s="3"/>
      <c r="K149" s="14"/>
      <c r="L149" s="3"/>
      <c r="M149" s="3"/>
      <c r="N149" s="3"/>
      <c r="O149" s="3"/>
      <c r="P149" s="3" t="str">
        <f t="shared" si="11"/>
        <v/>
      </c>
      <c r="Q149" s="3" t="str">
        <f t="shared" si="11"/>
        <v/>
      </c>
      <c r="R149" s="3"/>
      <c r="S149" s="3"/>
      <c r="T149" s="3" t="str">
        <f t="shared" si="12"/>
        <v/>
      </c>
      <c r="U149" s="3" t="str">
        <f t="shared" si="12"/>
        <v/>
      </c>
      <c r="V149" s="3"/>
      <c r="W149" s="3"/>
      <c r="X149" s="3" t="str">
        <f t="shared" si="13"/>
        <v/>
      </c>
      <c r="Y149" s="3" t="str">
        <f t="shared" si="13"/>
        <v/>
      </c>
      <c r="Z149" s="3"/>
      <c r="AA149" s="3"/>
      <c r="AB149" s="3" t="str">
        <f t="shared" si="10"/>
        <v/>
      </c>
      <c r="AC149" s="3" t="str">
        <f t="shared" si="10"/>
        <v/>
      </c>
      <c r="AD149" s="3"/>
      <c r="AE149" s="3"/>
      <c r="AF149" s="3" t="str">
        <f t="shared" si="14"/>
        <v/>
      </c>
      <c r="AG149" s="3" t="str">
        <f t="shared" si="14"/>
        <v/>
      </c>
      <c r="AH149" s="3"/>
    </row>
    <row r="150" spans="1:34" x14ac:dyDescent="0.35">
      <c r="A150" s="11"/>
      <c r="B150" s="2"/>
      <c r="C150" s="13" t="str">
        <f>IFERROR(INDEX('Dekalb Loop Info'!$B$2:$Z$300,MATCH(I150,'Dekalb Loop Info'!$A$2:$A$300,0),MATCH($C$2,'Dekalb Loop Info'!$B$1:$Z$1,0)),"No Match")</f>
        <v>No Match</v>
      </c>
      <c r="D150" s="13" t="str">
        <f>IFERROR(INDEX('Dekalb Loop Info'!$B$2:$Z$300,MATCH(I150,'Dekalb Loop Info'!$A$2:$A$300,0),MATCH($D$2,'Dekalb Loop Info'!$B$1:$Z$1,0)),"No Port Info")</f>
        <v>No Port Info</v>
      </c>
      <c r="E150" s="13" t="str">
        <f t="shared" si="15"/>
        <v>No</v>
      </c>
      <c r="F150" s="13" t="str">
        <f t="shared" si="16"/>
        <v>No Match</v>
      </c>
      <c r="G150" s="13" t="str">
        <f>IFERROR(INDEX('Dekalb Loop Info'!$B$2:$Z$300,MATCH(I150,'Dekalb Loop Info'!$A$2:$A$300,0),MATCH($G$2,'Dekalb Loop Info'!$B$1:$Z$1,0)),"No Cust ID")</f>
        <v>No Cust ID</v>
      </c>
      <c r="H150" s="4"/>
      <c r="I150" s="3"/>
      <c r="J150" s="3"/>
      <c r="K150" s="14"/>
      <c r="L150" s="3"/>
      <c r="M150" s="3"/>
      <c r="N150" s="3"/>
      <c r="O150" s="3"/>
      <c r="P150" s="3" t="str">
        <f t="shared" si="11"/>
        <v/>
      </c>
      <c r="Q150" s="3" t="str">
        <f t="shared" si="11"/>
        <v/>
      </c>
      <c r="R150" s="3"/>
      <c r="S150" s="3"/>
      <c r="T150" s="3" t="str">
        <f t="shared" si="12"/>
        <v/>
      </c>
      <c r="U150" s="3" t="str">
        <f t="shared" si="12"/>
        <v/>
      </c>
      <c r="V150" s="3"/>
      <c r="W150" s="3"/>
      <c r="X150" s="3" t="str">
        <f t="shared" si="13"/>
        <v/>
      </c>
      <c r="Y150" s="3" t="str">
        <f t="shared" si="13"/>
        <v/>
      </c>
      <c r="Z150" s="3"/>
      <c r="AA150" s="3"/>
      <c r="AB150" s="3" t="str">
        <f t="shared" si="10"/>
        <v/>
      </c>
      <c r="AC150" s="3" t="str">
        <f t="shared" si="10"/>
        <v/>
      </c>
      <c r="AD150" s="3"/>
      <c r="AE150" s="3"/>
      <c r="AF150" s="3" t="str">
        <f t="shared" si="14"/>
        <v/>
      </c>
      <c r="AG150" s="3" t="str">
        <f t="shared" si="14"/>
        <v/>
      </c>
      <c r="AH150" s="3"/>
    </row>
    <row r="151" spans="1:34" x14ac:dyDescent="0.35">
      <c r="A151" s="11"/>
      <c r="B151" s="2"/>
      <c r="C151" s="13" t="str">
        <f>IFERROR(INDEX('Dekalb Loop Info'!$B$2:$Z$300,MATCH(I151,'Dekalb Loop Info'!$A$2:$A$300,0),MATCH($C$2,'Dekalb Loop Info'!$B$1:$Z$1,0)),"No Match")</f>
        <v>No Match</v>
      </c>
      <c r="D151" s="13" t="str">
        <f>IFERROR(INDEX('Dekalb Loop Info'!$B$2:$Z$300,MATCH(I151,'Dekalb Loop Info'!$A$2:$A$300,0),MATCH($D$2,'Dekalb Loop Info'!$B$1:$Z$1,0)),"No Port Info")</f>
        <v>No Port Info</v>
      </c>
      <c r="E151" s="13" t="str">
        <f t="shared" si="15"/>
        <v>No</v>
      </c>
      <c r="F151" s="13" t="str">
        <f t="shared" si="16"/>
        <v>No Match</v>
      </c>
      <c r="G151" s="13" t="str">
        <f>IFERROR(INDEX('Dekalb Loop Info'!$B$2:$Z$300,MATCH(I151,'Dekalb Loop Info'!$A$2:$A$300,0),MATCH($G$2,'Dekalb Loop Info'!$B$1:$Z$1,0)),"No Cust ID")</f>
        <v>No Cust ID</v>
      </c>
      <c r="H151" s="4"/>
      <c r="I151" s="3"/>
      <c r="J151" s="3"/>
      <c r="K151" s="14"/>
      <c r="L151" s="3"/>
      <c r="M151" s="3"/>
      <c r="N151" s="3"/>
      <c r="O151" s="3"/>
      <c r="P151" s="3" t="str">
        <f t="shared" si="11"/>
        <v/>
      </c>
      <c r="Q151" s="3" t="str">
        <f t="shared" si="11"/>
        <v/>
      </c>
      <c r="R151" s="3"/>
      <c r="S151" s="3"/>
      <c r="T151" s="3" t="str">
        <f t="shared" si="12"/>
        <v/>
      </c>
      <c r="U151" s="3" t="str">
        <f t="shared" si="12"/>
        <v/>
      </c>
      <c r="V151" s="3"/>
      <c r="W151" s="3"/>
      <c r="X151" s="3" t="str">
        <f t="shared" si="13"/>
        <v/>
      </c>
      <c r="Y151" s="3" t="str">
        <f t="shared" si="13"/>
        <v/>
      </c>
      <c r="Z151" s="3"/>
      <c r="AA151" s="3"/>
      <c r="AB151" s="3" t="str">
        <f t="shared" si="10"/>
        <v/>
      </c>
      <c r="AC151" s="3" t="str">
        <f t="shared" si="10"/>
        <v/>
      </c>
      <c r="AD151" s="3"/>
      <c r="AE151" s="3"/>
      <c r="AF151" s="3" t="str">
        <f t="shared" si="14"/>
        <v/>
      </c>
      <c r="AG151" s="3" t="str">
        <f t="shared" si="14"/>
        <v/>
      </c>
      <c r="AH151" s="3"/>
    </row>
    <row r="152" spans="1:34" x14ac:dyDescent="0.35">
      <c r="A152" s="11"/>
      <c r="B152" s="2"/>
      <c r="C152" s="13" t="str">
        <f>IFERROR(INDEX('Dekalb Loop Info'!$B$2:$Z$300,MATCH(I152,'Dekalb Loop Info'!$A$2:$A$300,0),MATCH($C$2,'Dekalb Loop Info'!$B$1:$Z$1,0)),"No Match")</f>
        <v>No Match</v>
      </c>
      <c r="D152" s="13" t="str">
        <f>IFERROR(INDEX('Dekalb Loop Info'!$B$2:$Z$300,MATCH(I152,'Dekalb Loop Info'!$A$2:$A$300,0),MATCH($D$2,'Dekalb Loop Info'!$B$1:$Z$1,0)),"No Port Info")</f>
        <v>No Port Info</v>
      </c>
      <c r="E152" s="13" t="str">
        <f t="shared" si="15"/>
        <v>No</v>
      </c>
      <c r="F152" s="13" t="str">
        <f t="shared" si="16"/>
        <v>No Match</v>
      </c>
      <c r="G152" s="13" t="str">
        <f>IFERROR(INDEX('Dekalb Loop Info'!$B$2:$Z$300,MATCH(I152,'Dekalb Loop Info'!$A$2:$A$300,0),MATCH($G$2,'Dekalb Loop Info'!$B$1:$Z$1,0)),"No Cust ID")</f>
        <v>No Cust ID</v>
      </c>
      <c r="H152" s="4"/>
      <c r="I152" s="3"/>
      <c r="J152" s="3"/>
      <c r="K152" s="14"/>
      <c r="L152" s="3"/>
      <c r="M152" s="3"/>
      <c r="N152" s="3"/>
      <c r="O152" s="3"/>
      <c r="P152" s="3" t="str">
        <f t="shared" si="11"/>
        <v/>
      </c>
      <c r="Q152" s="3" t="str">
        <f t="shared" si="11"/>
        <v/>
      </c>
      <c r="R152" s="3"/>
      <c r="S152" s="3"/>
      <c r="T152" s="3" t="str">
        <f t="shared" si="12"/>
        <v/>
      </c>
      <c r="U152" s="3" t="str">
        <f t="shared" si="12"/>
        <v/>
      </c>
      <c r="V152" s="3"/>
      <c r="W152" s="3"/>
      <c r="X152" s="3" t="str">
        <f t="shared" si="13"/>
        <v/>
      </c>
      <c r="Y152" s="3" t="str">
        <f t="shared" si="13"/>
        <v/>
      </c>
      <c r="Z152" s="3"/>
      <c r="AA152" s="3"/>
      <c r="AB152" s="3" t="str">
        <f t="shared" ref="AB152:AC215" si="17">IF($AA152&lt;&gt;"N/A",TRIM(MID(SUBSTITUTE($AA152,"/",REPT(" ",LEN($AA152))),(AF$2-1)*LEN($AA152)+1,LEN($AA152))),"")</f>
        <v/>
      </c>
      <c r="AC152" s="3" t="str">
        <f t="shared" si="17"/>
        <v/>
      </c>
      <c r="AD152" s="3"/>
      <c r="AE152" s="3"/>
      <c r="AF152" s="3" t="str">
        <f t="shared" si="14"/>
        <v/>
      </c>
      <c r="AG152" s="3" t="str">
        <f t="shared" si="14"/>
        <v/>
      </c>
      <c r="AH152" s="3"/>
    </row>
    <row r="153" spans="1:34" x14ac:dyDescent="0.35">
      <c r="A153" s="11"/>
      <c r="B153" s="2"/>
      <c r="C153" s="13" t="str">
        <f>IFERROR(INDEX('Dekalb Loop Info'!$B$2:$Z$300,MATCH(I153,'Dekalb Loop Info'!$A$2:$A$300,0),MATCH($C$2,'Dekalb Loop Info'!$B$1:$Z$1,0)),"No Match")</f>
        <v>No Match</v>
      </c>
      <c r="D153" s="13" t="str">
        <f>IFERROR(INDEX('Dekalb Loop Info'!$B$2:$Z$300,MATCH(I153,'Dekalb Loop Info'!$A$2:$A$300,0),MATCH($D$2,'Dekalb Loop Info'!$B$1:$Z$1,0)),"No Port Info")</f>
        <v>No Port Info</v>
      </c>
      <c r="E153" s="13" t="str">
        <f t="shared" si="15"/>
        <v>No</v>
      </c>
      <c r="F153" s="13" t="str">
        <f t="shared" si="16"/>
        <v>No Match</v>
      </c>
      <c r="G153" s="13" t="str">
        <f>IFERROR(INDEX('Dekalb Loop Info'!$B$2:$Z$300,MATCH(I153,'Dekalb Loop Info'!$A$2:$A$300,0),MATCH($G$2,'Dekalb Loop Info'!$B$1:$Z$1,0)),"No Cust ID")</f>
        <v>No Cust ID</v>
      </c>
      <c r="H153" s="4"/>
      <c r="I153" s="3"/>
      <c r="J153" s="3"/>
      <c r="K153" s="14"/>
      <c r="L153" s="3"/>
      <c r="M153" s="3"/>
      <c r="N153" s="3"/>
      <c r="O153" s="3"/>
      <c r="P153" s="3" t="str">
        <f t="shared" ref="P153:Q216" si="18">IF($O153&lt;&gt;"N/A",TRIM(MID(SUBSTITUTE($O153,"/",REPT(" ",LEN($O153))),(P$2-1)*LEN($O153)+1,LEN($O153))),"")</f>
        <v/>
      </c>
      <c r="Q153" s="3" t="str">
        <f t="shared" si="18"/>
        <v/>
      </c>
      <c r="R153" s="3"/>
      <c r="S153" s="3"/>
      <c r="T153" s="3" t="str">
        <f t="shared" ref="T153:U216" si="19">IF($S153&lt;&gt;"N/A",TRIM(MID(SUBSTITUTE($S153,"/",REPT(" ",LEN($S153))),(T$2-1)*LEN($S153)+1,LEN($S153))),"")</f>
        <v/>
      </c>
      <c r="U153" s="3" t="str">
        <f t="shared" si="19"/>
        <v/>
      </c>
      <c r="V153" s="3"/>
      <c r="W153" s="3"/>
      <c r="X153" s="3" t="str">
        <f t="shared" si="13"/>
        <v/>
      </c>
      <c r="Y153" s="3" t="str">
        <f t="shared" si="13"/>
        <v/>
      </c>
      <c r="Z153" s="3"/>
      <c r="AA153" s="3"/>
      <c r="AB153" s="3" t="str">
        <f t="shared" si="17"/>
        <v/>
      </c>
      <c r="AC153" s="3" t="str">
        <f t="shared" si="17"/>
        <v/>
      </c>
      <c r="AD153" s="3"/>
      <c r="AE153" s="3"/>
      <c r="AF153" s="3" t="str">
        <f t="shared" si="14"/>
        <v/>
      </c>
      <c r="AG153" s="3" t="str">
        <f t="shared" si="14"/>
        <v/>
      </c>
      <c r="AH153" s="3"/>
    </row>
    <row r="154" spans="1:34" x14ac:dyDescent="0.35">
      <c r="A154" s="11"/>
      <c r="B154" s="2"/>
      <c r="C154" s="13" t="str">
        <f>IFERROR(INDEX('Dekalb Loop Info'!$B$2:$Z$300,MATCH(I154,'Dekalb Loop Info'!$A$2:$A$300,0),MATCH($C$2,'Dekalb Loop Info'!$B$1:$Z$1,0)),"No Match")</f>
        <v>No Match</v>
      </c>
      <c r="D154" s="13" t="str">
        <f>IFERROR(INDEX('Dekalb Loop Info'!$B$2:$Z$300,MATCH(I154,'Dekalb Loop Info'!$A$2:$A$300,0),MATCH($D$2,'Dekalb Loop Info'!$B$1:$Z$1,0)),"No Port Info")</f>
        <v>No Port Info</v>
      </c>
      <c r="E154" s="13" t="str">
        <f t="shared" si="15"/>
        <v>No</v>
      </c>
      <c r="F154" s="13" t="str">
        <f t="shared" si="16"/>
        <v>No Match</v>
      </c>
      <c r="G154" s="13" t="str">
        <f>IFERROR(INDEX('Dekalb Loop Info'!$B$2:$Z$300,MATCH(I154,'Dekalb Loop Info'!$A$2:$A$300,0),MATCH($G$2,'Dekalb Loop Info'!$B$1:$Z$1,0)),"No Cust ID")</f>
        <v>No Cust ID</v>
      </c>
      <c r="H154" s="4"/>
      <c r="I154" s="3"/>
      <c r="J154" s="3"/>
      <c r="K154" s="14"/>
      <c r="L154" s="3"/>
      <c r="M154" s="3"/>
      <c r="N154" s="3"/>
      <c r="O154" s="3"/>
      <c r="P154" s="3" t="str">
        <f t="shared" si="18"/>
        <v/>
      </c>
      <c r="Q154" s="3" t="str">
        <f t="shared" si="18"/>
        <v/>
      </c>
      <c r="R154" s="3"/>
      <c r="S154" s="3"/>
      <c r="T154" s="3" t="str">
        <f t="shared" si="19"/>
        <v/>
      </c>
      <c r="U154" s="3" t="str">
        <f t="shared" si="19"/>
        <v/>
      </c>
      <c r="V154" s="3"/>
      <c r="W154" s="3"/>
      <c r="X154" s="3" t="str">
        <f t="shared" ref="X154:Y217" si="20">IF($W154&lt;&gt;"N/A",TRIM(MID(SUBSTITUTE($W154,"/",REPT(" ",LEN($W154))),(X$2-1)*LEN($W154)+1,LEN($W154))),"")</f>
        <v/>
      </c>
      <c r="Y154" s="3" t="str">
        <f t="shared" si="20"/>
        <v/>
      </c>
      <c r="Z154" s="3"/>
      <c r="AA154" s="3"/>
      <c r="AB154" s="3" t="str">
        <f t="shared" si="17"/>
        <v/>
      </c>
      <c r="AC154" s="3" t="str">
        <f t="shared" si="17"/>
        <v/>
      </c>
      <c r="AD154" s="3"/>
      <c r="AE154" s="3"/>
      <c r="AF154" s="3" t="str">
        <f t="shared" si="14"/>
        <v/>
      </c>
      <c r="AG154" s="3" t="str">
        <f t="shared" si="14"/>
        <v/>
      </c>
      <c r="AH154" s="3"/>
    </row>
    <row r="155" spans="1:34" x14ac:dyDescent="0.35">
      <c r="A155" s="11"/>
      <c r="B155" s="2"/>
      <c r="C155" s="13" t="str">
        <f>IFERROR(INDEX('Dekalb Loop Info'!$B$2:$Z$300,MATCH(I155,'Dekalb Loop Info'!$A$2:$A$300,0),MATCH($C$2,'Dekalb Loop Info'!$B$1:$Z$1,0)),"No Match")</f>
        <v>No Match</v>
      </c>
      <c r="D155" s="13" t="str">
        <f>IFERROR(INDEX('Dekalb Loop Info'!$B$2:$Z$300,MATCH(I155,'Dekalb Loop Info'!$A$2:$A$300,0),MATCH($D$2,'Dekalb Loop Info'!$B$1:$Z$1,0)),"No Port Info")</f>
        <v>No Port Info</v>
      </c>
      <c r="E155" s="13" t="str">
        <f t="shared" si="15"/>
        <v>No</v>
      </c>
      <c r="F155" s="13" t="str">
        <f t="shared" si="16"/>
        <v>No Match</v>
      </c>
      <c r="G155" s="13" t="str">
        <f>IFERROR(INDEX('Dekalb Loop Info'!$B$2:$Z$300,MATCH(I155,'Dekalb Loop Info'!$A$2:$A$300,0),MATCH($G$2,'Dekalb Loop Info'!$B$1:$Z$1,0)),"No Cust ID")</f>
        <v>No Cust ID</v>
      </c>
      <c r="H155" s="4"/>
      <c r="I155" s="3"/>
      <c r="J155" s="3"/>
      <c r="K155" s="14"/>
      <c r="L155" s="3"/>
      <c r="M155" s="3"/>
      <c r="N155" s="3"/>
      <c r="O155" s="3"/>
      <c r="P155" s="3" t="str">
        <f t="shared" si="18"/>
        <v/>
      </c>
      <c r="Q155" s="3" t="str">
        <f t="shared" si="18"/>
        <v/>
      </c>
      <c r="R155" s="3"/>
      <c r="S155" s="3"/>
      <c r="T155" s="3" t="str">
        <f t="shared" si="19"/>
        <v/>
      </c>
      <c r="U155" s="3" t="str">
        <f t="shared" si="19"/>
        <v/>
      </c>
      <c r="V155" s="3"/>
      <c r="W155" s="3"/>
      <c r="X155" s="3" t="str">
        <f t="shared" si="20"/>
        <v/>
      </c>
      <c r="Y155" s="3" t="str">
        <f t="shared" si="20"/>
        <v/>
      </c>
      <c r="Z155" s="3"/>
      <c r="AA155" s="3"/>
      <c r="AB155" s="3" t="str">
        <f t="shared" si="17"/>
        <v/>
      </c>
      <c r="AC155" s="3" t="str">
        <f t="shared" si="17"/>
        <v/>
      </c>
      <c r="AD155" s="3"/>
      <c r="AE155" s="3"/>
      <c r="AF155" s="3" t="str">
        <f t="shared" si="14"/>
        <v/>
      </c>
      <c r="AG155" s="3" t="str">
        <f t="shared" si="14"/>
        <v/>
      </c>
      <c r="AH155" s="3"/>
    </row>
    <row r="156" spans="1:34" x14ac:dyDescent="0.35">
      <c r="A156" s="11"/>
      <c r="B156" s="2"/>
      <c r="C156" s="13" t="str">
        <f>IFERROR(INDEX('Dekalb Loop Info'!$B$2:$Z$300,MATCH(I156,'Dekalb Loop Info'!$A$2:$A$300,0),MATCH($C$2,'Dekalb Loop Info'!$B$1:$Z$1,0)),"No Match")</f>
        <v>No Match</v>
      </c>
      <c r="D156" s="13" t="str">
        <f>IFERROR(INDEX('Dekalb Loop Info'!$B$2:$Z$300,MATCH(I156,'Dekalb Loop Info'!$A$2:$A$300,0),MATCH($D$2,'Dekalb Loop Info'!$B$1:$Z$1,0)),"No Port Info")</f>
        <v>No Port Info</v>
      </c>
      <c r="E156" s="13" t="str">
        <f t="shared" si="15"/>
        <v>No</v>
      </c>
      <c r="F156" s="13" t="str">
        <f t="shared" si="16"/>
        <v>No Match</v>
      </c>
      <c r="G156" s="13" t="str">
        <f>IFERROR(INDEX('Dekalb Loop Info'!$B$2:$Z$300,MATCH(I156,'Dekalb Loop Info'!$A$2:$A$300,0),MATCH($G$2,'Dekalb Loop Info'!$B$1:$Z$1,0)),"No Cust ID")</f>
        <v>No Cust ID</v>
      </c>
      <c r="H156" s="4"/>
      <c r="I156" s="3"/>
      <c r="J156" s="3"/>
      <c r="K156" s="14"/>
      <c r="L156" s="3"/>
      <c r="M156" s="3"/>
      <c r="N156" s="3"/>
      <c r="O156" s="3"/>
      <c r="P156" s="3" t="str">
        <f t="shared" si="18"/>
        <v/>
      </c>
      <c r="Q156" s="3" t="str">
        <f t="shared" si="18"/>
        <v/>
      </c>
      <c r="R156" s="3"/>
      <c r="S156" s="3"/>
      <c r="T156" s="3" t="str">
        <f t="shared" si="19"/>
        <v/>
      </c>
      <c r="U156" s="3" t="str">
        <f t="shared" si="19"/>
        <v/>
      </c>
      <c r="V156" s="3"/>
      <c r="W156" s="3"/>
      <c r="X156" s="3" t="str">
        <f t="shared" si="20"/>
        <v/>
      </c>
      <c r="Y156" s="3" t="str">
        <f t="shared" si="20"/>
        <v/>
      </c>
      <c r="Z156" s="3"/>
      <c r="AA156" s="3"/>
      <c r="AB156" s="3" t="str">
        <f t="shared" si="17"/>
        <v/>
      </c>
      <c r="AC156" s="3" t="str">
        <f t="shared" si="17"/>
        <v/>
      </c>
      <c r="AD156" s="3"/>
      <c r="AE156" s="3"/>
      <c r="AF156" s="3" t="str">
        <f t="shared" si="14"/>
        <v/>
      </c>
      <c r="AG156" s="3" t="str">
        <f t="shared" si="14"/>
        <v/>
      </c>
      <c r="AH156" s="3"/>
    </row>
    <row r="157" spans="1:34" x14ac:dyDescent="0.35">
      <c r="A157" s="11"/>
      <c r="B157" s="2"/>
      <c r="C157" s="13" t="str">
        <f>IFERROR(INDEX('Dekalb Loop Info'!$B$2:$Z$300,MATCH(I157,'Dekalb Loop Info'!$A$2:$A$300,0),MATCH($C$2,'Dekalb Loop Info'!$B$1:$Z$1,0)),"No Match")</f>
        <v>No Match</v>
      </c>
      <c r="D157" s="13" t="str">
        <f>IFERROR(INDEX('Dekalb Loop Info'!$B$2:$Z$300,MATCH(I157,'Dekalb Loop Info'!$A$2:$A$300,0),MATCH($D$2,'Dekalb Loop Info'!$B$1:$Z$1,0)),"No Port Info")</f>
        <v>No Port Info</v>
      </c>
      <c r="E157" s="13" t="str">
        <f t="shared" si="15"/>
        <v>No</v>
      </c>
      <c r="F157" s="13" t="str">
        <f t="shared" si="16"/>
        <v>No Match</v>
      </c>
      <c r="G157" s="13" t="str">
        <f>IFERROR(INDEX('Dekalb Loop Info'!$B$2:$Z$300,MATCH(I157,'Dekalb Loop Info'!$A$2:$A$300,0),MATCH($G$2,'Dekalb Loop Info'!$B$1:$Z$1,0)),"No Cust ID")</f>
        <v>No Cust ID</v>
      </c>
      <c r="H157" s="4"/>
      <c r="I157" s="3"/>
      <c r="J157" s="3"/>
      <c r="K157" s="14"/>
      <c r="L157" s="3"/>
      <c r="M157" s="3"/>
      <c r="N157" s="3"/>
      <c r="O157" s="3"/>
      <c r="P157" s="3" t="str">
        <f t="shared" si="18"/>
        <v/>
      </c>
      <c r="Q157" s="3" t="str">
        <f t="shared" si="18"/>
        <v/>
      </c>
      <c r="R157" s="3"/>
      <c r="S157" s="3"/>
      <c r="T157" s="3" t="str">
        <f t="shared" si="19"/>
        <v/>
      </c>
      <c r="U157" s="3" t="str">
        <f t="shared" si="19"/>
        <v/>
      </c>
      <c r="V157" s="3"/>
      <c r="W157" s="3"/>
      <c r="X157" s="3" t="str">
        <f t="shared" si="20"/>
        <v/>
      </c>
      <c r="Y157" s="3" t="str">
        <f t="shared" si="20"/>
        <v/>
      </c>
      <c r="Z157" s="3"/>
      <c r="AA157" s="3"/>
      <c r="AB157" s="3" t="str">
        <f t="shared" si="17"/>
        <v/>
      </c>
      <c r="AC157" s="3" t="str">
        <f t="shared" si="17"/>
        <v/>
      </c>
      <c r="AD157" s="3"/>
      <c r="AE157" s="3"/>
      <c r="AF157" s="3" t="str">
        <f t="shared" si="14"/>
        <v/>
      </c>
      <c r="AG157" s="3" t="str">
        <f t="shared" si="14"/>
        <v/>
      </c>
      <c r="AH157" s="3"/>
    </row>
    <row r="158" spans="1:34" x14ac:dyDescent="0.35">
      <c r="A158" s="11"/>
      <c r="B158" s="2"/>
      <c r="C158" s="13" t="str">
        <f>IFERROR(INDEX('Dekalb Loop Info'!$B$2:$Z$300,MATCH(I158,'Dekalb Loop Info'!$A$2:$A$300,0),MATCH($C$2,'Dekalb Loop Info'!$B$1:$Z$1,0)),"No Match")</f>
        <v>No Match</v>
      </c>
      <c r="D158" s="13" t="str">
        <f>IFERROR(INDEX('Dekalb Loop Info'!$B$2:$Z$300,MATCH(I158,'Dekalb Loop Info'!$A$2:$A$300,0),MATCH($D$2,'Dekalb Loop Info'!$B$1:$Z$1,0)),"No Port Info")</f>
        <v>No Port Info</v>
      </c>
      <c r="E158" s="13" t="str">
        <f t="shared" si="15"/>
        <v>No</v>
      </c>
      <c r="F158" s="13" t="str">
        <f t="shared" si="16"/>
        <v>No Match</v>
      </c>
      <c r="G158" s="13" t="str">
        <f>IFERROR(INDEX('Dekalb Loop Info'!$B$2:$Z$300,MATCH(I158,'Dekalb Loop Info'!$A$2:$A$300,0),MATCH($G$2,'Dekalb Loop Info'!$B$1:$Z$1,0)),"No Cust ID")</f>
        <v>No Cust ID</v>
      </c>
      <c r="H158" s="4"/>
      <c r="I158" s="3"/>
      <c r="J158" s="3"/>
      <c r="K158" s="14"/>
      <c r="L158" s="3"/>
      <c r="M158" s="3"/>
      <c r="N158" s="3"/>
      <c r="O158" s="3"/>
      <c r="P158" s="3" t="str">
        <f t="shared" si="18"/>
        <v/>
      </c>
      <c r="Q158" s="3" t="str">
        <f t="shared" si="18"/>
        <v/>
      </c>
      <c r="R158" s="3"/>
      <c r="S158" s="3"/>
      <c r="T158" s="3" t="str">
        <f t="shared" si="19"/>
        <v/>
      </c>
      <c r="U158" s="3" t="str">
        <f t="shared" si="19"/>
        <v/>
      </c>
      <c r="V158" s="3"/>
      <c r="W158" s="3"/>
      <c r="X158" s="3" t="str">
        <f t="shared" si="20"/>
        <v/>
      </c>
      <c r="Y158" s="3" t="str">
        <f t="shared" si="20"/>
        <v/>
      </c>
      <c r="Z158" s="3"/>
      <c r="AA158" s="3"/>
      <c r="AB158" s="3" t="str">
        <f t="shared" si="17"/>
        <v/>
      </c>
      <c r="AC158" s="3" t="str">
        <f t="shared" si="17"/>
        <v/>
      </c>
      <c r="AD158" s="3"/>
      <c r="AE158" s="3"/>
      <c r="AF158" s="3" t="str">
        <f t="shared" si="14"/>
        <v/>
      </c>
      <c r="AG158" s="3" t="str">
        <f t="shared" si="14"/>
        <v/>
      </c>
      <c r="AH158" s="3"/>
    </row>
    <row r="159" spans="1:34" x14ac:dyDescent="0.35">
      <c r="A159" s="11"/>
      <c r="B159" s="2"/>
      <c r="C159" s="13" t="str">
        <f>IFERROR(INDEX('Dekalb Loop Info'!$B$2:$Z$300,MATCH(I159,'Dekalb Loop Info'!$A$2:$A$300,0),MATCH($C$2,'Dekalb Loop Info'!$B$1:$Z$1,0)),"No Match")</f>
        <v>No Match</v>
      </c>
      <c r="D159" s="13" t="str">
        <f>IFERROR(INDEX('Dekalb Loop Info'!$B$2:$Z$300,MATCH(I159,'Dekalb Loop Info'!$A$2:$A$300,0),MATCH($D$2,'Dekalb Loop Info'!$B$1:$Z$1,0)),"No Port Info")</f>
        <v>No Port Info</v>
      </c>
      <c r="E159" s="13" t="str">
        <f t="shared" si="15"/>
        <v>No</v>
      </c>
      <c r="F159" s="13" t="str">
        <f t="shared" si="16"/>
        <v>No Match</v>
      </c>
      <c r="G159" s="13" t="str">
        <f>IFERROR(INDEX('Dekalb Loop Info'!$B$2:$Z$300,MATCH(I159,'Dekalb Loop Info'!$A$2:$A$300,0),MATCH($G$2,'Dekalb Loop Info'!$B$1:$Z$1,0)),"No Cust ID")</f>
        <v>No Cust ID</v>
      </c>
      <c r="H159" s="4"/>
      <c r="I159" s="3"/>
      <c r="J159" s="3"/>
      <c r="K159" s="14"/>
      <c r="L159" s="3"/>
      <c r="M159" s="3"/>
      <c r="N159" s="3"/>
      <c r="O159" s="3"/>
      <c r="P159" s="3" t="str">
        <f t="shared" si="18"/>
        <v/>
      </c>
      <c r="Q159" s="3" t="str">
        <f t="shared" si="18"/>
        <v/>
      </c>
      <c r="R159" s="3"/>
      <c r="S159" s="3"/>
      <c r="T159" s="3" t="str">
        <f t="shared" si="19"/>
        <v/>
      </c>
      <c r="U159" s="3" t="str">
        <f t="shared" si="19"/>
        <v/>
      </c>
      <c r="V159" s="3"/>
      <c r="W159" s="3"/>
      <c r="X159" s="3" t="str">
        <f t="shared" si="20"/>
        <v/>
      </c>
      <c r="Y159" s="3" t="str">
        <f t="shared" si="20"/>
        <v/>
      </c>
      <c r="Z159" s="3"/>
      <c r="AA159" s="3"/>
      <c r="AB159" s="3" t="str">
        <f t="shared" si="17"/>
        <v/>
      </c>
      <c r="AC159" s="3" t="str">
        <f t="shared" si="17"/>
        <v/>
      </c>
      <c r="AD159" s="3"/>
      <c r="AE159" s="3"/>
      <c r="AF159" s="3" t="str">
        <f t="shared" si="14"/>
        <v/>
      </c>
      <c r="AG159" s="3" t="str">
        <f t="shared" si="14"/>
        <v/>
      </c>
      <c r="AH159" s="3"/>
    </row>
    <row r="160" spans="1:34" x14ac:dyDescent="0.35">
      <c r="A160" s="11"/>
      <c r="B160" s="2"/>
      <c r="C160" s="13" t="str">
        <f>IFERROR(INDEX('Dekalb Loop Info'!$B$2:$Z$300,MATCH(I160,'Dekalb Loop Info'!$A$2:$A$300,0),MATCH($C$2,'Dekalb Loop Info'!$B$1:$Z$1,0)),"No Match")</f>
        <v>No Match</v>
      </c>
      <c r="D160" s="13" t="str">
        <f>IFERROR(INDEX('Dekalb Loop Info'!$B$2:$Z$300,MATCH(I160,'Dekalb Loop Info'!$A$2:$A$300,0),MATCH($D$2,'Dekalb Loop Info'!$B$1:$Z$1,0)),"No Port Info")</f>
        <v>No Port Info</v>
      </c>
      <c r="E160" s="13" t="str">
        <f t="shared" si="15"/>
        <v>No</v>
      </c>
      <c r="F160" s="13" t="str">
        <f t="shared" si="16"/>
        <v>No Match</v>
      </c>
      <c r="G160" s="13" t="str">
        <f>IFERROR(INDEX('Dekalb Loop Info'!$B$2:$Z$300,MATCH(I160,'Dekalb Loop Info'!$A$2:$A$300,0),MATCH($G$2,'Dekalb Loop Info'!$B$1:$Z$1,0)),"No Cust ID")</f>
        <v>No Cust ID</v>
      </c>
      <c r="H160" s="4"/>
      <c r="I160" s="3"/>
      <c r="J160" s="3"/>
      <c r="K160" s="14"/>
      <c r="L160" s="3"/>
      <c r="M160" s="3"/>
      <c r="N160" s="3"/>
      <c r="O160" s="3"/>
      <c r="P160" s="3" t="str">
        <f t="shared" si="18"/>
        <v/>
      </c>
      <c r="Q160" s="3" t="str">
        <f t="shared" si="18"/>
        <v/>
      </c>
      <c r="R160" s="3"/>
      <c r="S160" s="3"/>
      <c r="T160" s="3" t="str">
        <f t="shared" si="19"/>
        <v/>
      </c>
      <c r="U160" s="3" t="str">
        <f t="shared" si="19"/>
        <v/>
      </c>
      <c r="V160" s="3"/>
      <c r="W160" s="3"/>
      <c r="X160" s="3" t="str">
        <f t="shared" si="20"/>
        <v/>
      </c>
      <c r="Y160" s="3" t="str">
        <f t="shared" si="20"/>
        <v/>
      </c>
      <c r="Z160" s="3"/>
      <c r="AA160" s="3"/>
      <c r="AB160" s="3" t="str">
        <f t="shared" si="17"/>
        <v/>
      </c>
      <c r="AC160" s="3" t="str">
        <f t="shared" si="17"/>
        <v/>
      </c>
      <c r="AD160" s="3"/>
      <c r="AE160" s="3"/>
      <c r="AF160" s="3" t="str">
        <f t="shared" si="14"/>
        <v/>
      </c>
      <c r="AG160" s="3" t="str">
        <f t="shared" si="14"/>
        <v/>
      </c>
      <c r="AH160" s="3"/>
    </row>
    <row r="161" spans="1:34" x14ac:dyDescent="0.35">
      <c r="A161" s="11"/>
      <c r="B161" s="2"/>
      <c r="C161" s="13" t="str">
        <f>IFERROR(INDEX('Dekalb Loop Info'!$B$2:$Z$300,MATCH(I161,'Dekalb Loop Info'!$A$2:$A$300,0),MATCH($C$2,'Dekalb Loop Info'!$B$1:$Z$1,0)),"No Match")</f>
        <v>No Match</v>
      </c>
      <c r="D161" s="13" t="str">
        <f>IFERROR(INDEX('Dekalb Loop Info'!$B$2:$Z$300,MATCH(I161,'Dekalb Loop Info'!$A$2:$A$300,0),MATCH($D$2,'Dekalb Loop Info'!$B$1:$Z$1,0)),"No Port Info")</f>
        <v>No Port Info</v>
      </c>
      <c r="E161" s="13" t="str">
        <f t="shared" si="15"/>
        <v>No</v>
      </c>
      <c r="F161" s="13" t="str">
        <f t="shared" si="16"/>
        <v>No Match</v>
      </c>
      <c r="G161" s="13" t="str">
        <f>IFERROR(INDEX('Dekalb Loop Info'!$B$2:$Z$300,MATCH(I161,'Dekalb Loop Info'!$A$2:$A$300,0),MATCH($G$2,'Dekalb Loop Info'!$B$1:$Z$1,0)),"No Cust ID")</f>
        <v>No Cust ID</v>
      </c>
      <c r="H161" s="4"/>
      <c r="I161" s="3"/>
      <c r="J161" s="3"/>
      <c r="K161" s="14"/>
      <c r="L161" s="3"/>
      <c r="M161" s="3"/>
      <c r="N161" s="3"/>
      <c r="O161" s="3"/>
      <c r="P161" s="3" t="str">
        <f t="shared" si="18"/>
        <v/>
      </c>
      <c r="Q161" s="3" t="str">
        <f t="shared" si="18"/>
        <v/>
      </c>
      <c r="R161" s="3"/>
      <c r="S161" s="3"/>
      <c r="T161" s="3" t="str">
        <f t="shared" si="19"/>
        <v/>
      </c>
      <c r="U161" s="3" t="str">
        <f t="shared" si="19"/>
        <v/>
      </c>
      <c r="V161" s="3"/>
      <c r="W161" s="3"/>
      <c r="X161" s="3" t="str">
        <f t="shared" si="20"/>
        <v/>
      </c>
      <c r="Y161" s="3" t="str">
        <f t="shared" si="20"/>
        <v/>
      </c>
      <c r="Z161" s="3"/>
      <c r="AA161" s="3"/>
      <c r="AB161" s="3" t="str">
        <f t="shared" si="17"/>
        <v/>
      </c>
      <c r="AC161" s="3" t="str">
        <f t="shared" si="17"/>
        <v/>
      </c>
      <c r="AD161" s="3"/>
      <c r="AE161" s="3"/>
      <c r="AF161" s="3" t="str">
        <f t="shared" si="14"/>
        <v/>
      </c>
      <c r="AG161" s="3" t="str">
        <f t="shared" si="14"/>
        <v/>
      </c>
      <c r="AH161" s="3"/>
    </row>
    <row r="162" spans="1:34" x14ac:dyDescent="0.35">
      <c r="A162" s="11"/>
      <c r="B162" s="2"/>
      <c r="C162" s="13" t="str">
        <f>IFERROR(INDEX('Dekalb Loop Info'!$B$2:$Z$300,MATCH(I162,'Dekalb Loop Info'!$A$2:$A$300,0),MATCH($C$2,'Dekalb Loop Info'!$B$1:$Z$1,0)),"No Match")</f>
        <v>No Match</v>
      </c>
      <c r="D162" s="13" t="str">
        <f>IFERROR(INDEX('Dekalb Loop Info'!$B$2:$Z$300,MATCH(I162,'Dekalb Loop Info'!$A$2:$A$300,0),MATCH($D$2,'Dekalb Loop Info'!$B$1:$Z$1,0)),"No Port Info")</f>
        <v>No Port Info</v>
      </c>
      <c r="E162" s="13" t="str">
        <f t="shared" si="15"/>
        <v>No</v>
      </c>
      <c r="F162" s="13" t="str">
        <f t="shared" si="16"/>
        <v>No Match</v>
      </c>
      <c r="G162" s="13" t="str">
        <f>IFERROR(INDEX('Dekalb Loop Info'!$B$2:$Z$300,MATCH(I162,'Dekalb Loop Info'!$A$2:$A$300,0),MATCH($G$2,'Dekalb Loop Info'!$B$1:$Z$1,0)),"No Cust ID")</f>
        <v>No Cust ID</v>
      </c>
      <c r="H162" s="4"/>
      <c r="I162" s="3"/>
      <c r="J162" s="3"/>
      <c r="K162" s="14"/>
      <c r="L162" s="3"/>
      <c r="M162" s="3"/>
      <c r="N162" s="3"/>
      <c r="O162" s="3"/>
      <c r="P162" s="3" t="str">
        <f t="shared" si="18"/>
        <v/>
      </c>
      <c r="Q162" s="3" t="str">
        <f t="shared" si="18"/>
        <v/>
      </c>
      <c r="R162" s="3"/>
      <c r="S162" s="3"/>
      <c r="T162" s="3" t="str">
        <f t="shared" si="19"/>
        <v/>
      </c>
      <c r="U162" s="3" t="str">
        <f t="shared" si="19"/>
        <v/>
      </c>
      <c r="V162" s="3"/>
      <c r="W162" s="3"/>
      <c r="X162" s="3" t="str">
        <f t="shared" si="20"/>
        <v/>
      </c>
      <c r="Y162" s="3" t="str">
        <f t="shared" si="20"/>
        <v/>
      </c>
      <c r="Z162" s="3"/>
      <c r="AA162" s="3"/>
      <c r="AB162" s="3" t="str">
        <f t="shared" si="17"/>
        <v/>
      </c>
      <c r="AC162" s="3" t="str">
        <f t="shared" si="17"/>
        <v/>
      </c>
      <c r="AD162" s="3"/>
      <c r="AE162" s="3"/>
      <c r="AF162" s="3" t="str">
        <f t="shared" si="14"/>
        <v/>
      </c>
      <c r="AG162" s="3" t="str">
        <f t="shared" si="14"/>
        <v/>
      </c>
      <c r="AH162" s="3"/>
    </row>
    <row r="163" spans="1:34" x14ac:dyDescent="0.35">
      <c r="A163" s="11"/>
      <c r="B163" s="2"/>
      <c r="C163" s="13" t="str">
        <f>IFERROR(INDEX('Dekalb Loop Info'!$B$2:$Z$300,MATCH(I163,'Dekalb Loop Info'!$A$2:$A$300,0),MATCH($C$2,'Dekalb Loop Info'!$B$1:$Z$1,0)),"No Match")</f>
        <v>No Match</v>
      </c>
      <c r="D163" s="13" t="str">
        <f>IFERROR(INDEX('Dekalb Loop Info'!$B$2:$Z$300,MATCH(I163,'Dekalb Loop Info'!$A$2:$A$300,0),MATCH($D$2,'Dekalb Loop Info'!$B$1:$Z$1,0)),"No Port Info")</f>
        <v>No Port Info</v>
      </c>
      <c r="E163" s="13" t="str">
        <f t="shared" si="15"/>
        <v>No</v>
      </c>
      <c r="F163" s="13" t="str">
        <f t="shared" si="16"/>
        <v>No Match</v>
      </c>
      <c r="G163" s="13" t="str">
        <f>IFERROR(INDEX('Dekalb Loop Info'!$B$2:$Z$300,MATCH(I163,'Dekalb Loop Info'!$A$2:$A$300,0),MATCH($G$2,'Dekalb Loop Info'!$B$1:$Z$1,0)),"No Cust ID")</f>
        <v>No Cust ID</v>
      </c>
      <c r="H163" s="4"/>
      <c r="I163" s="3"/>
      <c r="J163" s="3"/>
      <c r="K163" s="14"/>
      <c r="L163" s="3"/>
      <c r="M163" s="3"/>
      <c r="N163" s="3"/>
      <c r="O163" s="3"/>
      <c r="P163" s="3" t="str">
        <f t="shared" si="18"/>
        <v/>
      </c>
      <c r="Q163" s="3" t="str">
        <f t="shared" si="18"/>
        <v/>
      </c>
      <c r="R163" s="3"/>
      <c r="S163" s="3"/>
      <c r="T163" s="3" t="str">
        <f t="shared" si="19"/>
        <v/>
      </c>
      <c r="U163" s="3" t="str">
        <f t="shared" si="19"/>
        <v/>
      </c>
      <c r="V163" s="3"/>
      <c r="W163" s="3"/>
      <c r="X163" s="3" t="str">
        <f t="shared" si="20"/>
        <v/>
      </c>
      <c r="Y163" s="3" t="str">
        <f t="shared" si="20"/>
        <v/>
      </c>
      <c r="Z163" s="3"/>
      <c r="AA163" s="3"/>
      <c r="AB163" s="3" t="str">
        <f t="shared" si="17"/>
        <v/>
      </c>
      <c r="AC163" s="3" t="str">
        <f t="shared" si="17"/>
        <v/>
      </c>
      <c r="AD163" s="3"/>
      <c r="AE163" s="3"/>
      <c r="AF163" s="3" t="str">
        <f t="shared" si="14"/>
        <v/>
      </c>
      <c r="AG163" s="3" t="str">
        <f t="shared" si="14"/>
        <v/>
      </c>
      <c r="AH163" s="3"/>
    </row>
    <row r="164" spans="1:34" x14ac:dyDescent="0.35">
      <c r="A164" s="11"/>
      <c r="B164" s="2"/>
      <c r="C164" s="13" t="str">
        <f>IFERROR(INDEX('Dekalb Loop Info'!$B$2:$Z$300,MATCH(I164,'Dekalb Loop Info'!$A$2:$A$300,0),MATCH($C$2,'Dekalb Loop Info'!$B$1:$Z$1,0)),"No Match")</f>
        <v>No Match</v>
      </c>
      <c r="D164" s="13" t="str">
        <f>IFERROR(INDEX('Dekalb Loop Info'!$B$2:$Z$300,MATCH(I164,'Dekalb Loop Info'!$A$2:$A$300,0),MATCH($D$2,'Dekalb Loop Info'!$B$1:$Z$1,0)),"No Port Info")</f>
        <v>No Port Info</v>
      </c>
      <c r="E164" s="13" t="str">
        <f t="shared" si="15"/>
        <v>No</v>
      </c>
      <c r="F164" s="13" t="str">
        <f t="shared" si="16"/>
        <v>No Match</v>
      </c>
      <c r="G164" s="13" t="str">
        <f>IFERROR(INDEX('Dekalb Loop Info'!$B$2:$Z$300,MATCH(I164,'Dekalb Loop Info'!$A$2:$A$300,0),MATCH($G$2,'Dekalb Loop Info'!$B$1:$Z$1,0)),"No Cust ID")</f>
        <v>No Cust ID</v>
      </c>
      <c r="H164" s="4"/>
      <c r="I164" s="3"/>
      <c r="J164" s="3"/>
      <c r="K164" s="14"/>
      <c r="L164" s="3"/>
      <c r="M164" s="3"/>
      <c r="N164" s="3"/>
      <c r="O164" s="3"/>
      <c r="P164" s="3" t="str">
        <f t="shared" si="18"/>
        <v/>
      </c>
      <c r="Q164" s="3" t="str">
        <f t="shared" si="18"/>
        <v/>
      </c>
      <c r="R164" s="3"/>
      <c r="S164" s="3"/>
      <c r="T164" s="3" t="str">
        <f t="shared" si="19"/>
        <v/>
      </c>
      <c r="U164" s="3" t="str">
        <f t="shared" si="19"/>
        <v/>
      </c>
      <c r="V164" s="3"/>
      <c r="W164" s="3"/>
      <c r="X164" s="3" t="str">
        <f t="shared" si="20"/>
        <v/>
      </c>
      <c r="Y164" s="3" t="str">
        <f t="shared" si="20"/>
        <v/>
      </c>
      <c r="Z164" s="3"/>
      <c r="AA164" s="3"/>
      <c r="AB164" s="3" t="str">
        <f t="shared" si="17"/>
        <v/>
      </c>
      <c r="AC164" s="3" t="str">
        <f t="shared" si="17"/>
        <v/>
      </c>
      <c r="AD164" s="3"/>
      <c r="AE164" s="3"/>
      <c r="AF164" s="3" t="str">
        <f t="shared" ref="AF164:AG227" si="21">IF($AE164&lt;&gt;"N/A",TRIM(MID(SUBSTITUTE($AE164,"/",REPT(" ",LEN($AE164))),(AF$2-1)*LEN($AE164)+1,LEN($AE164))),"")</f>
        <v/>
      </c>
      <c r="AG164" s="3" t="str">
        <f t="shared" si="21"/>
        <v/>
      </c>
      <c r="AH164" s="3"/>
    </row>
    <row r="165" spans="1:34" x14ac:dyDescent="0.35">
      <c r="A165" s="11"/>
      <c r="B165" s="2"/>
      <c r="C165" s="13" t="str">
        <f>IFERROR(INDEX('Dekalb Loop Info'!$B$2:$Z$300,MATCH(I165,'Dekalb Loop Info'!$A$2:$A$300,0),MATCH($C$2,'Dekalb Loop Info'!$B$1:$Z$1,0)),"No Match")</f>
        <v>No Match</v>
      </c>
      <c r="D165" s="13" t="str">
        <f>IFERROR(INDEX('Dekalb Loop Info'!$B$2:$Z$300,MATCH(I165,'Dekalb Loop Info'!$A$2:$A$300,0),MATCH($D$2,'Dekalb Loop Info'!$B$1:$Z$1,0)),"No Port Info")</f>
        <v>No Port Info</v>
      </c>
      <c r="E165" s="13" t="str">
        <f t="shared" si="15"/>
        <v>No</v>
      </c>
      <c r="F165" s="13" t="str">
        <f t="shared" si="16"/>
        <v>No Match</v>
      </c>
      <c r="G165" s="13" t="str">
        <f>IFERROR(INDEX('Dekalb Loop Info'!$B$2:$Z$300,MATCH(I165,'Dekalb Loop Info'!$A$2:$A$300,0),MATCH($G$2,'Dekalb Loop Info'!$B$1:$Z$1,0)),"No Cust ID")</f>
        <v>No Cust ID</v>
      </c>
      <c r="H165" s="4"/>
      <c r="I165" s="3"/>
      <c r="J165" s="3"/>
      <c r="K165" s="14"/>
      <c r="L165" s="3"/>
      <c r="M165" s="3"/>
      <c r="N165" s="3"/>
      <c r="O165" s="3"/>
      <c r="P165" s="3" t="str">
        <f t="shared" si="18"/>
        <v/>
      </c>
      <c r="Q165" s="3" t="str">
        <f t="shared" si="18"/>
        <v/>
      </c>
      <c r="R165" s="3"/>
      <c r="S165" s="3"/>
      <c r="T165" s="3" t="str">
        <f t="shared" si="19"/>
        <v/>
      </c>
      <c r="U165" s="3" t="str">
        <f t="shared" si="19"/>
        <v/>
      </c>
      <c r="V165" s="3"/>
      <c r="W165" s="3"/>
      <c r="X165" s="3" t="str">
        <f t="shared" si="20"/>
        <v/>
      </c>
      <c r="Y165" s="3" t="str">
        <f t="shared" si="20"/>
        <v/>
      </c>
      <c r="Z165" s="3"/>
      <c r="AA165" s="3"/>
      <c r="AB165" s="3" t="str">
        <f t="shared" si="17"/>
        <v/>
      </c>
      <c r="AC165" s="3" t="str">
        <f t="shared" si="17"/>
        <v/>
      </c>
      <c r="AD165" s="3"/>
      <c r="AE165" s="3"/>
      <c r="AF165" s="3" t="str">
        <f t="shared" si="21"/>
        <v/>
      </c>
      <c r="AG165" s="3" t="str">
        <f t="shared" si="21"/>
        <v/>
      </c>
      <c r="AH165" s="3"/>
    </row>
    <row r="166" spans="1:34" x14ac:dyDescent="0.35">
      <c r="A166" s="11"/>
      <c r="B166" s="2"/>
      <c r="C166" s="13" t="str">
        <f>IFERROR(INDEX('Dekalb Loop Info'!$B$2:$Z$300,MATCH(I166,'Dekalb Loop Info'!$A$2:$A$300,0),MATCH($C$2,'Dekalb Loop Info'!$B$1:$Z$1,0)),"No Match")</f>
        <v>No Match</v>
      </c>
      <c r="D166" s="13" t="str">
        <f>IFERROR(INDEX('Dekalb Loop Info'!$B$2:$Z$300,MATCH(I166,'Dekalb Loop Info'!$A$2:$A$300,0),MATCH($D$2,'Dekalb Loop Info'!$B$1:$Z$1,0)),"No Port Info")</f>
        <v>No Port Info</v>
      </c>
      <c r="E166" s="13" t="str">
        <f t="shared" si="15"/>
        <v>No</v>
      </c>
      <c r="F166" s="13" t="str">
        <f t="shared" si="16"/>
        <v>No Match</v>
      </c>
      <c r="G166" s="13" t="str">
        <f>IFERROR(INDEX('Dekalb Loop Info'!$B$2:$Z$300,MATCH(I166,'Dekalb Loop Info'!$A$2:$A$300,0),MATCH($G$2,'Dekalb Loop Info'!$B$1:$Z$1,0)),"No Cust ID")</f>
        <v>No Cust ID</v>
      </c>
      <c r="H166" s="4"/>
      <c r="I166" s="3"/>
      <c r="J166" s="3"/>
      <c r="K166" s="14"/>
      <c r="L166" s="3"/>
      <c r="M166" s="3"/>
      <c r="N166" s="3"/>
      <c r="O166" s="3"/>
      <c r="P166" s="3" t="str">
        <f t="shared" si="18"/>
        <v/>
      </c>
      <c r="Q166" s="3" t="str">
        <f t="shared" si="18"/>
        <v/>
      </c>
      <c r="R166" s="3"/>
      <c r="S166" s="3"/>
      <c r="T166" s="3" t="str">
        <f t="shared" si="19"/>
        <v/>
      </c>
      <c r="U166" s="3" t="str">
        <f t="shared" si="19"/>
        <v/>
      </c>
      <c r="V166" s="3"/>
      <c r="W166" s="3"/>
      <c r="X166" s="3" t="str">
        <f t="shared" si="20"/>
        <v/>
      </c>
      <c r="Y166" s="3" t="str">
        <f t="shared" si="20"/>
        <v/>
      </c>
      <c r="Z166" s="3"/>
      <c r="AA166" s="3"/>
      <c r="AB166" s="3" t="str">
        <f t="shared" si="17"/>
        <v/>
      </c>
      <c r="AC166" s="3" t="str">
        <f t="shared" si="17"/>
        <v/>
      </c>
      <c r="AD166" s="3"/>
      <c r="AE166" s="3"/>
      <c r="AF166" s="3" t="str">
        <f t="shared" si="21"/>
        <v/>
      </c>
      <c r="AG166" s="3" t="str">
        <f t="shared" si="21"/>
        <v/>
      </c>
      <c r="AH166" s="3"/>
    </row>
    <row r="167" spans="1:34" x14ac:dyDescent="0.35">
      <c r="A167" s="11"/>
      <c r="B167" s="2"/>
      <c r="C167" s="13" t="str">
        <f>IFERROR(INDEX('Dekalb Loop Info'!$B$2:$Z$300,MATCH(I167,'Dekalb Loop Info'!$A$2:$A$300,0),MATCH($C$2,'Dekalb Loop Info'!$B$1:$Z$1,0)),"No Match")</f>
        <v>No Match</v>
      </c>
      <c r="D167" s="13" t="str">
        <f>IFERROR(INDEX('Dekalb Loop Info'!$B$2:$Z$300,MATCH(I167,'Dekalb Loop Info'!$A$2:$A$300,0),MATCH($D$2,'Dekalb Loop Info'!$B$1:$Z$1,0)),"No Port Info")</f>
        <v>No Port Info</v>
      </c>
      <c r="E167" s="13" t="str">
        <f t="shared" si="15"/>
        <v>No</v>
      </c>
      <c r="F167" s="13" t="str">
        <f t="shared" si="16"/>
        <v>No Match</v>
      </c>
      <c r="G167" s="13" t="str">
        <f>IFERROR(INDEX('Dekalb Loop Info'!$B$2:$Z$300,MATCH(I167,'Dekalb Loop Info'!$A$2:$A$300,0),MATCH($G$2,'Dekalb Loop Info'!$B$1:$Z$1,0)),"No Cust ID")</f>
        <v>No Cust ID</v>
      </c>
      <c r="H167" s="4"/>
      <c r="I167" s="3"/>
      <c r="J167" s="3"/>
      <c r="K167" s="14"/>
      <c r="L167" s="3"/>
      <c r="M167" s="3"/>
      <c r="N167" s="3"/>
      <c r="O167" s="3"/>
      <c r="P167" s="3" t="str">
        <f t="shared" si="18"/>
        <v/>
      </c>
      <c r="Q167" s="3" t="str">
        <f t="shared" si="18"/>
        <v/>
      </c>
      <c r="R167" s="3"/>
      <c r="S167" s="3"/>
      <c r="T167" s="3" t="str">
        <f t="shared" si="19"/>
        <v/>
      </c>
      <c r="U167" s="3" t="str">
        <f t="shared" si="19"/>
        <v/>
      </c>
      <c r="V167" s="3"/>
      <c r="W167" s="3"/>
      <c r="X167" s="3" t="str">
        <f t="shared" si="20"/>
        <v/>
      </c>
      <c r="Y167" s="3" t="str">
        <f t="shared" si="20"/>
        <v/>
      </c>
      <c r="Z167" s="3"/>
      <c r="AA167" s="3"/>
      <c r="AB167" s="3" t="str">
        <f t="shared" si="17"/>
        <v/>
      </c>
      <c r="AC167" s="3" t="str">
        <f t="shared" si="17"/>
        <v/>
      </c>
      <c r="AD167" s="3"/>
      <c r="AE167" s="3"/>
      <c r="AF167" s="3" t="str">
        <f t="shared" si="21"/>
        <v/>
      </c>
      <c r="AG167" s="3" t="str">
        <f t="shared" si="21"/>
        <v/>
      </c>
      <c r="AH167" s="3"/>
    </row>
    <row r="168" spans="1:34" x14ac:dyDescent="0.35">
      <c r="A168" s="11"/>
      <c r="B168" s="2"/>
      <c r="C168" s="13" t="str">
        <f>IFERROR(INDEX('Dekalb Loop Info'!$B$2:$Z$300,MATCH(I168,'Dekalb Loop Info'!$A$2:$A$300,0),MATCH($C$2,'Dekalb Loop Info'!$B$1:$Z$1,0)),"No Match")</f>
        <v>No Match</v>
      </c>
      <c r="D168" s="13" t="str">
        <f>IFERROR(INDEX('Dekalb Loop Info'!$B$2:$Z$300,MATCH(I168,'Dekalb Loop Info'!$A$2:$A$300,0),MATCH($D$2,'Dekalb Loop Info'!$B$1:$Z$1,0)),"No Port Info")</f>
        <v>No Port Info</v>
      </c>
      <c r="E168" s="13" t="str">
        <f t="shared" si="15"/>
        <v>No</v>
      </c>
      <c r="F168" s="13" t="str">
        <f t="shared" si="16"/>
        <v>No Match</v>
      </c>
      <c r="G168" s="13" t="str">
        <f>IFERROR(INDEX('Dekalb Loop Info'!$B$2:$Z$300,MATCH(I168,'Dekalb Loop Info'!$A$2:$A$300,0),MATCH($G$2,'Dekalb Loop Info'!$B$1:$Z$1,0)),"No Cust ID")</f>
        <v>No Cust ID</v>
      </c>
      <c r="H168" s="4"/>
      <c r="I168" s="3"/>
      <c r="J168" s="3"/>
      <c r="K168" s="14"/>
      <c r="L168" s="3"/>
      <c r="M168" s="3"/>
      <c r="N168" s="3"/>
      <c r="O168" s="3"/>
      <c r="P168" s="3" t="str">
        <f t="shared" si="18"/>
        <v/>
      </c>
      <c r="Q168" s="3" t="str">
        <f t="shared" si="18"/>
        <v/>
      </c>
      <c r="R168" s="3"/>
      <c r="S168" s="3"/>
      <c r="T168" s="3" t="str">
        <f t="shared" si="19"/>
        <v/>
      </c>
      <c r="U168" s="3" t="str">
        <f t="shared" si="19"/>
        <v/>
      </c>
      <c r="V168" s="3"/>
      <c r="W168" s="3"/>
      <c r="X168" s="3" t="str">
        <f t="shared" si="20"/>
        <v/>
      </c>
      <c r="Y168" s="3" t="str">
        <f t="shared" si="20"/>
        <v/>
      </c>
      <c r="Z168" s="3"/>
      <c r="AA168" s="3"/>
      <c r="AB168" s="3" t="str">
        <f t="shared" si="17"/>
        <v/>
      </c>
      <c r="AC168" s="3" t="str">
        <f t="shared" si="17"/>
        <v/>
      </c>
      <c r="AD168" s="3"/>
      <c r="AE168" s="3"/>
      <c r="AF168" s="3" t="str">
        <f t="shared" si="21"/>
        <v/>
      </c>
      <c r="AG168" s="3" t="str">
        <f t="shared" si="21"/>
        <v/>
      </c>
      <c r="AH168" s="3"/>
    </row>
    <row r="169" spans="1:34" x14ac:dyDescent="0.35">
      <c r="A169" s="11"/>
      <c r="B169" s="2"/>
      <c r="C169" s="13" t="str">
        <f>IFERROR(INDEX('Dekalb Loop Info'!$B$2:$Z$300,MATCH(I169,'Dekalb Loop Info'!$A$2:$A$300,0),MATCH($C$2,'Dekalb Loop Info'!$B$1:$Z$1,0)),"No Match")</f>
        <v>No Match</v>
      </c>
      <c r="D169" s="13" t="str">
        <f>IFERROR(INDEX('Dekalb Loop Info'!$B$2:$Z$300,MATCH(I169,'Dekalb Loop Info'!$A$2:$A$300,0),MATCH($D$2,'Dekalb Loop Info'!$B$1:$Z$1,0)),"No Port Info")</f>
        <v>No Port Info</v>
      </c>
      <c r="E169" s="13" t="str">
        <f t="shared" si="15"/>
        <v>No</v>
      </c>
      <c r="F169" s="13" t="str">
        <f t="shared" si="16"/>
        <v>No Match</v>
      </c>
      <c r="G169" s="13" t="str">
        <f>IFERROR(INDEX('Dekalb Loop Info'!$B$2:$Z$300,MATCH(I169,'Dekalb Loop Info'!$A$2:$A$300,0),MATCH($G$2,'Dekalb Loop Info'!$B$1:$Z$1,0)),"No Cust ID")</f>
        <v>No Cust ID</v>
      </c>
      <c r="H169" s="4"/>
      <c r="I169" s="3"/>
      <c r="J169" s="3"/>
      <c r="K169" s="14"/>
      <c r="L169" s="3"/>
      <c r="M169" s="3"/>
      <c r="N169" s="3"/>
      <c r="O169" s="3"/>
      <c r="P169" s="3" t="str">
        <f t="shared" si="18"/>
        <v/>
      </c>
      <c r="Q169" s="3" t="str">
        <f t="shared" si="18"/>
        <v/>
      </c>
      <c r="R169" s="3"/>
      <c r="S169" s="3"/>
      <c r="T169" s="3" t="str">
        <f t="shared" si="19"/>
        <v/>
      </c>
      <c r="U169" s="3" t="str">
        <f t="shared" si="19"/>
        <v/>
      </c>
      <c r="V169" s="3"/>
      <c r="W169" s="3"/>
      <c r="X169" s="3" t="str">
        <f t="shared" si="20"/>
        <v/>
      </c>
      <c r="Y169" s="3" t="str">
        <f t="shared" si="20"/>
        <v/>
      </c>
      <c r="Z169" s="3"/>
      <c r="AA169" s="3"/>
      <c r="AB169" s="3" t="str">
        <f t="shared" si="17"/>
        <v/>
      </c>
      <c r="AC169" s="3" t="str">
        <f t="shared" si="17"/>
        <v/>
      </c>
      <c r="AD169" s="3"/>
      <c r="AE169" s="3"/>
      <c r="AF169" s="3" t="str">
        <f t="shared" si="21"/>
        <v/>
      </c>
      <c r="AG169" s="3" t="str">
        <f t="shared" si="21"/>
        <v/>
      </c>
      <c r="AH169" s="3"/>
    </row>
    <row r="170" spans="1:34" x14ac:dyDescent="0.35">
      <c r="A170" s="11"/>
      <c r="B170" s="2"/>
      <c r="C170" s="13" t="str">
        <f>IFERROR(INDEX('Dekalb Loop Info'!$B$2:$Z$300,MATCH(I170,'Dekalb Loop Info'!$A$2:$A$300,0),MATCH($C$2,'Dekalb Loop Info'!$B$1:$Z$1,0)),"No Match")</f>
        <v>No Match</v>
      </c>
      <c r="D170" s="13" t="str">
        <f>IFERROR(INDEX('Dekalb Loop Info'!$B$2:$Z$300,MATCH(I170,'Dekalb Loop Info'!$A$2:$A$300,0),MATCH($D$2,'Dekalb Loop Info'!$B$1:$Z$1,0)),"No Port Info")</f>
        <v>No Port Info</v>
      </c>
      <c r="E170" s="13" t="str">
        <f t="shared" si="15"/>
        <v>No</v>
      </c>
      <c r="F170" s="13" t="str">
        <f t="shared" si="16"/>
        <v>No Match</v>
      </c>
      <c r="G170" s="13" t="str">
        <f>IFERROR(INDEX('Dekalb Loop Info'!$B$2:$Z$300,MATCH(I170,'Dekalb Loop Info'!$A$2:$A$300,0),MATCH($G$2,'Dekalb Loop Info'!$B$1:$Z$1,0)),"No Cust ID")</f>
        <v>No Cust ID</v>
      </c>
      <c r="H170" s="4"/>
      <c r="I170" s="3"/>
      <c r="J170" s="3"/>
      <c r="K170" s="14"/>
      <c r="L170" s="3"/>
      <c r="M170" s="3"/>
      <c r="N170" s="3"/>
      <c r="O170" s="3"/>
      <c r="P170" s="3" t="str">
        <f t="shared" si="18"/>
        <v/>
      </c>
      <c r="Q170" s="3" t="str">
        <f t="shared" si="18"/>
        <v/>
      </c>
      <c r="R170" s="3"/>
      <c r="S170" s="3"/>
      <c r="T170" s="3" t="str">
        <f t="shared" si="19"/>
        <v/>
      </c>
      <c r="U170" s="3" t="str">
        <f t="shared" si="19"/>
        <v/>
      </c>
      <c r="V170" s="3"/>
      <c r="W170" s="3"/>
      <c r="X170" s="3" t="str">
        <f t="shared" si="20"/>
        <v/>
      </c>
      <c r="Y170" s="3" t="str">
        <f t="shared" si="20"/>
        <v/>
      </c>
      <c r="Z170" s="3"/>
      <c r="AA170" s="3"/>
      <c r="AB170" s="3" t="str">
        <f t="shared" si="17"/>
        <v/>
      </c>
      <c r="AC170" s="3" t="str">
        <f t="shared" si="17"/>
        <v/>
      </c>
      <c r="AD170" s="3"/>
      <c r="AE170" s="3"/>
      <c r="AF170" s="3" t="str">
        <f t="shared" si="21"/>
        <v/>
      </c>
      <c r="AG170" s="3" t="str">
        <f t="shared" si="21"/>
        <v/>
      </c>
      <c r="AH170" s="3"/>
    </row>
    <row r="171" spans="1:34" x14ac:dyDescent="0.35">
      <c r="A171" s="11"/>
      <c r="B171" s="2"/>
      <c r="C171" s="13" t="str">
        <f>IFERROR(INDEX('Dekalb Loop Info'!$B$2:$Z$300,MATCH(I171,'Dekalb Loop Info'!$A$2:$A$300,0),MATCH($C$2,'Dekalb Loop Info'!$B$1:$Z$1,0)),"No Match")</f>
        <v>No Match</v>
      </c>
      <c r="D171" s="13" t="str">
        <f>IFERROR(INDEX('Dekalb Loop Info'!$B$2:$Z$300,MATCH(I171,'Dekalb Loop Info'!$A$2:$A$300,0),MATCH($D$2,'Dekalb Loop Info'!$B$1:$Z$1,0)),"No Port Info")</f>
        <v>No Port Info</v>
      </c>
      <c r="E171" s="13" t="str">
        <f t="shared" si="15"/>
        <v>No</v>
      </c>
      <c r="F171" s="13" t="str">
        <f t="shared" si="16"/>
        <v>No Match</v>
      </c>
      <c r="G171" s="13" t="str">
        <f>IFERROR(INDEX('Dekalb Loop Info'!$B$2:$Z$300,MATCH(I171,'Dekalb Loop Info'!$A$2:$A$300,0),MATCH($G$2,'Dekalb Loop Info'!$B$1:$Z$1,0)),"No Cust ID")</f>
        <v>No Cust ID</v>
      </c>
      <c r="H171" s="4"/>
      <c r="I171" s="3"/>
      <c r="J171" s="3"/>
      <c r="K171" s="14"/>
      <c r="L171" s="3"/>
      <c r="M171" s="3"/>
      <c r="N171" s="3"/>
      <c r="O171" s="3"/>
      <c r="P171" s="3" t="str">
        <f t="shared" si="18"/>
        <v/>
      </c>
      <c r="Q171" s="3" t="str">
        <f t="shared" si="18"/>
        <v/>
      </c>
      <c r="R171" s="3"/>
      <c r="S171" s="3"/>
      <c r="T171" s="3" t="str">
        <f t="shared" si="19"/>
        <v/>
      </c>
      <c r="U171" s="3" t="str">
        <f t="shared" si="19"/>
        <v/>
      </c>
      <c r="V171" s="3"/>
      <c r="W171" s="3"/>
      <c r="X171" s="3" t="str">
        <f t="shared" si="20"/>
        <v/>
      </c>
      <c r="Y171" s="3" t="str">
        <f t="shared" si="20"/>
        <v/>
      </c>
      <c r="Z171" s="3"/>
      <c r="AA171" s="3"/>
      <c r="AB171" s="3" t="str">
        <f t="shared" si="17"/>
        <v/>
      </c>
      <c r="AC171" s="3" t="str">
        <f t="shared" si="17"/>
        <v/>
      </c>
      <c r="AD171" s="3"/>
      <c r="AE171" s="3"/>
      <c r="AF171" s="3" t="str">
        <f t="shared" si="21"/>
        <v/>
      </c>
      <c r="AG171" s="3" t="str">
        <f t="shared" si="21"/>
        <v/>
      </c>
      <c r="AH171" s="3"/>
    </row>
    <row r="172" spans="1:34" x14ac:dyDescent="0.35">
      <c r="A172" s="11"/>
      <c r="B172" s="2"/>
      <c r="C172" s="13" t="str">
        <f>IFERROR(INDEX('Dekalb Loop Info'!$B$2:$Z$300,MATCH(I172,'Dekalb Loop Info'!$A$2:$A$300,0),MATCH($C$2,'Dekalb Loop Info'!$B$1:$Z$1,0)),"No Match")</f>
        <v>No Match</v>
      </c>
      <c r="D172" s="13" t="str">
        <f>IFERROR(INDEX('Dekalb Loop Info'!$B$2:$Z$300,MATCH(I172,'Dekalb Loop Info'!$A$2:$A$300,0),MATCH($D$2,'Dekalb Loop Info'!$B$1:$Z$1,0)),"No Port Info")</f>
        <v>No Port Info</v>
      </c>
      <c r="E172" s="13" t="str">
        <f t="shared" si="15"/>
        <v>No</v>
      </c>
      <c r="F172" s="13" t="str">
        <f t="shared" si="16"/>
        <v>No Match</v>
      </c>
      <c r="G172" s="13" t="str">
        <f>IFERROR(INDEX('Dekalb Loop Info'!$B$2:$Z$300,MATCH(I172,'Dekalb Loop Info'!$A$2:$A$300,0),MATCH($G$2,'Dekalb Loop Info'!$B$1:$Z$1,0)),"No Cust ID")</f>
        <v>No Cust ID</v>
      </c>
      <c r="H172" s="4"/>
      <c r="I172" s="3"/>
      <c r="J172" s="3"/>
      <c r="K172" s="14"/>
      <c r="L172" s="3"/>
      <c r="M172" s="3"/>
      <c r="N172" s="3"/>
      <c r="O172" s="3"/>
      <c r="P172" s="3" t="str">
        <f t="shared" si="18"/>
        <v/>
      </c>
      <c r="Q172" s="3" t="str">
        <f t="shared" si="18"/>
        <v/>
      </c>
      <c r="R172" s="3"/>
      <c r="S172" s="3"/>
      <c r="T172" s="3" t="str">
        <f t="shared" si="19"/>
        <v/>
      </c>
      <c r="U172" s="3" t="str">
        <f t="shared" si="19"/>
        <v/>
      </c>
      <c r="V172" s="3"/>
      <c r="W172" s="3"/>
      <c r="X172" s="3" t="str">
        <f t="shared" si="20"/>
        <v/>
      </c>
      <c r="Y172" s="3" t="str">
        <f t="shared" si="20"/>
        <v/>
      </c>
      <c r="Z172" s="3"/>
      <c r="AA172" s="3"/>
      <c r="AB172" s="3" t="str">
        <f t="shared" si="17"/>
        <v/>
      </c>
      <c r="AC172" s="3" t="str">
        <f t="shared" si="17"/>
        <v/>
      </c>
      <c r="AD172" s="3"/>
      <c r="AE172" s="3"/>
      <c r="AF172" s="3" t="str">
        <f t="shared" si="21"/>
        <v/>
      </c>
      <c r="AG172" s="3" t="str">
        <f t="shared" si="21"/>
        <v/>
      </c>
      <c r="AH172" s="3"/>
    </row>
    <row r="173" spans="1:34" x14ac:dyDescent="0.35">
      <c r="A173" s="11"/>
      <c r="B173" s="2"/>
      <c r="C173" s="13" t="str">
        <f>IFERROR(INDEX('Dekalb Loop Info'!$B$2:$Z$300,MATCH(I173,'Dekalb Loop Info'!$A$2:$A$300,0),MATCH($C$2,'Dekalb Loop Info'!$B$1:$Z$1,0)),"No Match")</f>
        <v>No Match</v>
      </c>
      <c r="D173" s="13" t="str">
        <f>IFERROR(INDEX('Dekalb Loop Info'!$B$2:$Z$300,MATCH(I173,'Dekalb Loop Info'!$A$2:$A$300,0),MATCH($D$2,'Dekalb Loop Info'!$B$1:$Z$1,0)),"No Port Info")</f>
        <v>No Port Info</v>
      </c>
      <c r="E173" s="13" t="str">
        <f t="shared" si="15"/>
        <v>No</v>
      </c>
      <c r="F173" s="13" t="str">
        <f t="shared" si="16"/>
        <v>No Match</v>
      </c>
      <c r="G173" s="13" t="str">
        <f>IFERROR(INDEX('Dekalb Loop Info'!$B$2:$Z$300,MATCH(I173,'Dekalb Loop Info'!$A$2:$A$300,0),MATCH($G$2,'Dekalb Loop Info'!$B$1:$Z$1,0)),"No Cust ID")</f>
        <v>No Cust ID</v>
      </c>
      <c r="H173" s="4"/>
      <c r="I173" s="3"/>
      <c r="J173" s="3"/>
      <c r="K173" s="14"/>
      <c r="L173" s="3"/>
      <c r="M173" s="3"/>
      <c r="N173" s="3"/>
      <c r="O173" s="3"/>
      <c r="P173" s="3" t="str">
        <f t="shared" si="18"/>
        <v/>
      </c>
      <c r="Q173" s="3" t="str">
        <f t="shared" si="18"/>
        <v/>
      </c>
      <c r="R173" s="3"/>
      <c r="S173" s="3"/>
      <c r="T173" s="3" t="str">
        <f t="shared" si="19"/>
        <v/>
      </c>
      <c r="U173" s="3" t="str">
        <f t="shared" si="19"/>
        <v/>
      </c>
      <c r="V173" s="3"/>
      <c r="W173" s="3"/>
      <c r="X173" s="3" t="str">
        <f t="shared" si="20"/>
        <v/>
      </c>
      <c r="Y173" s="3" t="str">
        <f t="shared" si="20"/>
        <v/>
      </c>
      <c r="Z173" s="3"/>
      <c r="AA173" s="3"/>
      <c r="AB173" s="3" t="str">
        <f t="shared" si="17"/>
        <v/>
      </c>
      <c r="AC173" s="3" t="str">
        <f t="shared" si="17"/>
        <v/>
      </c>
      <c r="AD173" s="3"/>
      <c r="AE173" s="3"/>
      <c r="AF173" s="3" t="str">
        <f t="shared" si="21"/>
        <v/>
      </c>
      <c r="AG173" s="3" t="str">
        <f t="shared" si="21"/>
        <v/>
      </c>
      <c r="AH173" s="3"/>
    </row>
    <row r="174" spans="1:34" x14ac:dyDescent="0.35">
      <c r="A174" s="11"/>
      <c r="B174" s="2"/>
      <c r="C174" s="13" t="str">
        <f>IFERROR(INDEX('Dekalb Loop Info'!$B$2:$Z$300,MATCH(I174,'Dekalb Loop Info'!$A$2:$A$300,0),MATCH($C$2,'Dekalb Loop Info'!$B$1:$Z$1,0)),"No Match")</f>
        <v>No Match</v>
      </c>
      <c r="D174" s="13" t="str">
        <f>IFERROR(INDEX('Dekalb Loop Info'!$B$2:$Z$300,MATCH(I174,'Dekalb Loop Info'!$A$2:$A$300,0),MATCH($D$2,'Dekalb Loop Info'!$B$1:$Z$1,0)),"No Port Info")</f>
        <v>No Port Info</v>
      </c>
      <c r="E174" s="13" t="str">
        <f t="shared" si="15"/>
        <v>No</v>
      </c>
      <c r="F174" s="13" t="str">
        <f t="shared" si="16"/>
        <v>No Match</v>
      </c>
      <c r="G174" s="13" t="str">
        <f>IFERROR(INDEX('Dekalb Loop Info'!$B$2:$Z$300,MATCH(I174,'Dekalb Loop Info'!$A$2:$A$300,0),MATCH($G$2,'Dekalb Loop Info'!$B$1:$Z$1,0)),"No Cust ID")</f>
        <v>No Cust ID</v>
      </c>
      <c r="H174" s="4"/>
      <c r="I174" s="3"/>
      <c r="J174" s="3"/>
      <c r="K174" s="14"/>
      <c r="L174" s="3"/>
      <c r="M174" s="3"/>
      <c r="N174" s="3"/>
      <c r="O174" s="3"/>
      <c r="P174" s="3" t="str">
        <f t="shared" si="18"/>
        <v/>
      </c>
      <c r="Q174" s="3" t="str">
        <f t="shared" si="18"/>
        <v/>
      </c>
      <c r="R174" s="3"/>
      <c r="S174" s="3"/>
      <c r="T174" s="3" t="str">
        <f t="shared" si="19"/>
        <v/>
      </c>
      <c r="U174" s="3" t="str">
        <f t="shared" si="19"/>
        <v/>
      </c>
      <c r="V174" s="3"/>
      <c r="W174" s="3"/>
      <c r="X174" s="3" t="str">
        <f t="shared" si="20"/>
        <v/>
      </c>
      <c r="Y174" s="3" t="str">
        <f t="shared" si="20"/>
        <v/>
      </c>
      <c r="Z174" s="3"/>
      <c r="AA174" s="3"/>
      <c r="AB174" s="3" t="str">
        <f t="shared" si="17"/>
        <v/>
      </c>
      <c r="AC174" s="3" t="str">
        <f t="shared" si="17"/>
        <v/>
      </c>
      <c r="AD174" s="3"/>
      <c r="AE174" s="3"/>
      <c r="AF174" s="3" t="str">
        <f t="shared" si="21"/>
        <v/>
      </c>
      <c r="AG174" s="3" t="str">
        <f t="shared" si="21"/>
        <v/>
      </c>
      <c r="AH174" s="3"/>
    </row>
    <row r="175" spans="1:34" x14ac:dyDescent="0.35">
      <c r="A175" s="11"/>
      <c r="B175" s="2"/>
      <c r="C175" s="13" t="str">
        <f>IFERROR(INDEX('Dekalb Loop Info'!$B$2:$Z$300,MATCH(I175,'Dekalb Loop Info'!$A$2:$A$300,0),MATCH($C$2,'Dekalb Loop Info'!$B$1:$Z$1,0)),"No Match")</f>
        <v>No Match</v>
      </c>
      <c r="D175" s="13" t="str">
        <f>IFERROR(INDEX('Dekalb Loop Info'!$B$2:$Z$300,MATCH(I175,'Dekalb Loop Info'!$A$2:$A$300,0),MATCH($D$2,'Dekalb Loop Info'!$B$1:$Z$1,0)),"No Port Info")</f>
        <v>No Port Info</v>
      </c>
      <c r="E175" s="13" t="str">
        <f t="shared" si="15"/>
        <v>No</v>
      </c>
      <c r="F175" s="13" t="str">
        <f t="shared" si="16"/>
        <v>No Match</v>
      </c>
      <c r="G175" s="13" t="str">
        <f>IFERROR(INDEX('Dekalb Loop Info'!$B$2:$Z$300,MATCH(I175,'Dekalb Loop Info'!$A$2:$A$300,0),MATCH($G$2,'Dekalb Loop Info'!$B$1:$Z$1,0)),"No Cust ID")</f>
        <v>No Cust ID</v>
      </c>
      <c r="H175" s="4"/>
      <c r="I175" s="3"/>
      <c r="J175" s="3"/>
      <c r="K175" s="14"/>
      <c r="L175" s="3"/>
      <c r="M175" s="3"/>
      <c r="N175" s="3"/>
      <c r="O175" s="3"/>
      <c r="P175" s="3" t="str">
        <f t="shared" si="18"/>
        <v/>
      </c>
      <c r="Q175" s="3" t="str">
        <f t="shared" si="18"/>
        <v/>
      </c>
      <c r="R175" s="3"/>
      <c r="S175" s="3"/>
      <c r="T175" s="3" t="str">
        <f t="shared" si="19"/>
        <v/>
      </c>
      <c r="U175" s="3" t="str">
        <f t="shared" si="19"/>
        <v/>
      </c>
      <c r="V175" s="3"/>
      <c r="W175" s="3"/>
      <c r="X175" s="3" t="str">
        <f t="shared" si="20"/>
        <v/>
      </c>
      <c r="Y175" s="3" t="str">
        <f t="shared" si="20"/>
        <v/>
      </c>
      <c r="Z175" s="3"/>
      <c r="AA175" s="3"/>
      <c r="AB175" s="3" t="str">
        <f t="shared" si="17"/>
        <v/>
      </c>
      <c r="AC175" s="3" t="str">
        <f t="shared" si="17"/>
        <v/>
      </c>
      <c r="AD175" s="3"/>
      <c r="AE175" s="3"/>
      <c r="AF175" s="3" t="str">
        <f t="shared" si="21"/>
        <v/>
      </c>
      <c r="AG175" s="3" t="str">
        <f t="shared" si="21"/>
        <v/>
      </c>
      <c r="AH175" s="3"/>
    </row>
    <row r="176" spans="1:34" x14ac:dyDescent="0.35">
      <c r="A176" s="11"/>
      <c r="B176" s="2"/>
      <c r="C176" s="13" t="str">
        <f>IFERROR(INDEX('Dekalb Loop Info'!$B$2:$Z$300,MATCH(I176,'Dekalb Loop Info'!$A$2:$A$300,0),MATCH($C$2,'Dekalb Loop Info'!$B$1:$Z$1,0)),"No Match")</f>
        <v>No Match</v>
      </c>
      <c r="D176" s="13" t="str">
        <f>IFERROR(INDEX('Dekalb Loop Info'!$B$2:$Z$300,MATCH(I176,'Dekalb Loop Info'!$A$2:$A$300,0),MATCH($D$2,'Dekalb Loop Info'!$B$1:$Z$1,0)),"No Port Info")</f>
        <v>No Port Info</v>
      </c>
      <c r="E176" s="13" t="str">
        <f t="shared" si="15"/>
        <v>No</v>
      </c>
      <c r="F176" s="13" t="str">
        <f t="shared" si="16"/>
        <v>No Match</v>
      </c>
      <c r="G176" s="13" t="str">
        <f>IFERROR(INDEX('Dekalb Loop Info'!$B$2:$Z$300,MATCH(I176,'Dekalb Loop Info'!$A$2:$A$300,0),MATCH($G$2,'Dekalb Loop Info'!$B$1:$Z$1,0)),"No Cust ID")</f>
        <v>No Cust ID</v>
      </c>
      <c r="H176" s="4"/>
      <c r="I176" s="3"/>
      <c r="J176" s="3"/>
      <c r="K176" s="14"/>
      <c r="L176" s="3"/>
      <c r="M176" s="3"/>
      <c r="N176" s="3"/>
      <c r="O176" s="3"/>
      <c r="P176" s="3" t="str">
        <f t="shared" si="18"/>
        <v/>
      </c>
      <c r="Q176" s="3" t="str">
        <f t="shared" si="18"/>
        <v/>
      </c>
      <c r="R176" s="3"/>
      <c r="S176" s="3"/>
      <c r="T176" s="3" t="str">
        <f t="shared" si="19"/>
        <v/>
      </c>
      <c r="U176" s="3" t="str">
        <f t="shared" si="19"/>
        <v/>
      </c>
      <c r="V176" s="3"/>
      <c r="W176" s="3"/>
      <c r="X176" s="3" t="str">
        <f t="shared" si="20"/>
        <v/>
      </c>
      <c r="Y176" s="3" t="str">
        <f t="shared" si="20"/>
        <v/>
      </c>
      <c r="Z176" s="3"/>
      <c r="AA176" s="3"/>
      <c r="AB176" s="3" t="str">
        <f t="shared" si="17"/>
        <v/>
      </c>
      <c r="AC176" s="3" t="str">
        <f t="shared" si="17"/>
        <v/>
      </c>
      <c r="AD176" s="3"/>
      <c r="AE176" s="3"/>
      <c r="AF176" s="3" t="str">
        <f t="shared" si="21"/>
        <v/>
      </c>
      <c r="AG176" s="3" t="str">
        <f t="shared" si="21"/>
        <v/>
      </c>
      <c r="AH176" s="3"/>
    </row>
    <row r="177" spans="1:34" x14ac:dyDescent="0.35">
      <c r="A177" s="11"/>
      <c r="B177" s="2"/>
      <c r="C177" s="13" t="str">
        <f>IFERROR(INDEX('Dekalb Loop Info'!$B$2:$Z$300,MATCH(I177,'Dekalb Loop Info'!$A$2:$A$300,0),MATCH($C$2,'Dekalb Loop Info'!$B$1:$Z$1,0)),"No Match")</f>
        <v>No Match</v>
      </c>
      <c r="D177" s="13" t="str">
        <f>IFERROR(INDEX('Dekalb Loop Info'!$B$2:$Z$300,MATCH(I177,'Dekalb Loop Info'!$A$2:$A$300,0),MATCH($D$2,'Dekalb Loop Info'!$B$1:$Z$1,0)),"No Port Info")</f>
        <v>No Port Info</v>
      </c>
      <c r="E177" s="13" t="str">
        <f t="shared" si="15"/>
        <v>No</v>
      </c>
      <c r="F177" s="13" t="str">
        <f t="shared" si="16"/>
        <v>No Match</v>
      </c>
      <c r="G177" s="13" t="str">
        <f>IFERROR(INDEX('Dekalb Loop Info'!$B$2:$Z$300,MATCH(I177,'Dekalb Loop Info'!$A$2:$A$300,0),MATCH($G$2,'Dekalb Loop Info'!$B$1:$Z$1,0)),"No Cust ID")</f>
        <v>No Cust ID</v>
      </c>
      <c r="H177" s="4"/>
      <c r="I177" s="3"/>
      <c r="J177" s="3"/>
      <c r="K177" s="14"/>
      <c r="L177" s="3"/>
      <c r="M177" s="3"/>
      <c r="N177" s="3"/>
      <c r="O177" s="3"/>
      <c r="P177" s="3" t="str">
        <f t="shared" si="18"/>
        <v/>
      </c>
      <c r="Q177" s="3" t="str">
        <f t="shared" si="18"/>
        <v/>
      </c>
      <c r="R177" s="3"/>
      <c r="S177" s="3"/>
      <c r="T177" s="3" t="str">
        <f t="shared" si="19"/>
        <v/>
      </c>
      <c r="U177" s="3" t="str">
        <f t="shared" si="19"/>
        <v/>
      </c>
      <c r="V177" s="3"/>
      <c r="W177" s="3"/>
      <c r="X177" s="3" t="str">
        <f t="shared" si="20"/>
        <v/>
      </c>
      <c r="Y177" s="3" t="str">
        <f t="shared" si="20"/>
        <v/>
      </c>
      <c r="Z177" s="3"/>
      <c r="AA177" s="3"/>
      <c r="AB177" s="3" t="str">
        <f t="shared" si="17"/>
        <v/>
      </c>
      <c r="AC177" s="3" t="str">
        <f t="shared" si="17"/>
        <v/>
      </c>
      <c r="AD177" s="3"/>
      <c r="AE177" s="3"/>
      <c r="AF177" s="3" t="str">
        <f t="shared" si="21"/>
        <v/>
      </c>
      <c r="AG177" s="3" t="str">
        <f t="shared" si="21"/>
        <v/>
      </c>
      <c r="AH177" s="3"/>
    </row>
    <row r="178" spans="1:34" x14ac:dyDescent="0.35">
      <c r="A178" s="11"/>
      <c r="B178" s="2"/>
      <c r="C178" s="13" t="str">
        <f>IFERROR(INDEX('Dekalb Loop Info'!$B$2:$Z$300,MATCH(I178,'Dekalb Loop Info'!$A$2:$A$300,0),MATCH($C$2,'Dekalb Loop Info'!$B$1:$Z$1,0)),"No Match")</f>
        <v>No Match</v>
      </c>
      <c r="D178" s="13" t="str">
        <f>IFERROR(INDEX('Dekalb Loop Info'!$B$2:$Z$300,MATCH(I178,'Dekalb Loop Info'!$A$2:$A$300,0),MATCH($D$2,'Dekalb Loop Info'!$B$1:$Z$1,0)),"No Port Info")</f>
        <v>No Port Info</v>
      </c>
      <c r="E178" s="13" t="str">
        <f t="shared" si="15"/>
        <v>No</v>
      </c>
      <c r="F178" s="13" t="str">
        <f t="shared" si="16"/>
        <v>No Match</v>
      </c>
      <c r="G178" s="13" t="str">
        <f>IFERROR(INDEX('Dekalb Loop Info'!$B$2:$Z$300,MATCH(I178,'Dekalb Loop Info'!$A$2:$A$300,0),MATCH($G$2,'Dekalb Loop Info'!$B$1:$Z$1,0)),"No Cust ID")</f>
        <v>No Cust ID</v>
      </c>
      <c r="H178" s="4"/>
      <c r="I178" s="3"/>
      <c r="J178" s="3"/>
      <c r="K178" s="14"/>
      <c r="L178" s="3"/>
      <c r="M178" s="3"/>
      <c r="N178" s="3"/>
      <c r="O178" s="3"/>
      <c r="P178" s="3" t="str">
        <f t="shared" si="18"/>
        <v/>
      </c>
      <c r="Q178" s="3" t="str">
        <f t="shared" si="18"/>
        <v/>
      </c>
      <c r="R178" s="3"/>
      <c r="S178" s="3"/>
      <c r="T178" s="3" t="str">
        <f t="shared" si="19"/>
        <v/>
      </c>
      <c r="U178" s="3" t="str">
        <f t="shared" si="19"/>
        <v/>
      </c>
      <c r="V178" s="3"/>
      <c r="W178" s="3"/>
      <c r="X178" s="3" t="str">
        <f t="shared" si="20"/>
        <v/>
      </c>
      <c r="Y178" s="3" t="str">
        <f t="shared" si="20"/>
        <v/>
      </c>
      <c r="Z178" s="3"/>
      <c r="AA178" s="3"/>
      <c r="AB178" s="3" t="str">
        <f t="shared" si="17"/>
        <v/>
      </c>
      <c r="AC178" s="3" t="str">
        <f t="shared" si="17"/>
        <v/>
      </c>
      <c r="AD178" s="3"/>
      <c r="AE178" s="3"/>
      <c r="AF178" s="3" t="str">
        <f t="shared" si="21"/>
        <v/>
      </c>
      <c r="AG178" s="3" t="str">
        <f t="shared" si="21"/>
        <v/>
      </c>
      <c r="AH178" s="3"/>
    </row>
    <row r="179" spans="1:34" x14ac:dyDescent="0.35">
      <c r="A179" s="11"/>
      <c r="B179" s="2"/>
      <c r="C179" s="13" t="str">
        <f>IFERROR(INDEX('Dekalb Loop Info'!$B$2:$Z$300,MATCH(I179,'Dekalb Loop Info'!$A$2:$A$300,0),MATCH($C$2,'Dekalb Loop Info'!$B$1:$Z$1,0)),"No Match")</f>
        <v>No Match</v>
      </c>
      <c r="D179" s="13" t="str">
        <f>IFERROR(INDEX('Dekalb Loop Info'!$B$2:$Z$300,MATCH(I179,'Dekalb Loop Info'!$A$2:$A$300,0),MATCH($D$2,'Dekalb Loop Info'!$B$1:$Z$1,0)),"No Port Info")</f>
        <v>No Port Info</v>
      </c>
      <c r="E179" s="13" t="str">
        <f t="shared" si="15"/>
        <v>No</v>
      </c>
      <c r="F179" s="13" t="str">
        <f t="shared" si="16"/>
        <v>No Match</v>
      </c>
      <c r="G179" s="13" t="str">
        <f>IFERROR(INDEX('Dekalb Loop Info'!$B$2:$Z$300,MATCH(I179,'Dekalb Loop Info'!$A$2:$A$300,0),MATCH($G$2,'Dekalb Loop Info'!$B$1:$Z$1,0)),"No Cust ID")</f>
        <v>No Cust ID</v>
      </c>
      <c r="H179" s="4"/>
      <c r="I179" s="3"/>
      <c r="J179" s="3"/>
      <c r="K179" s="14"/>
      <c r="L179" s="3"/>
      <c r="M179" s="3"/>
      <c r="N179" s="3"/>
      <c r="O179" s="3"/>
      <c r="P179" s="3" t="str">
        <f t="shared" si="18"/>
        <v/>
      </c>
      <c r="Q179" s="3" t="str">
        <f t="shared" si="18"/>
        <v/>
      </c>
      <c r="R179" s="3"/>
      <c r="S179" s="3"/>
      <c r="T179" s="3" t="str">
        <f t="shared" si="19"/>
        <v/>
      </c>
      <c r="U179" s="3" t="str">
        <f t="shared" si="19"/>
        <v/>
      </c>
      <c r="V179" s="3"/>
      <c r="W179" s="3"/>
      <c r="X179" s="3" t="str">
        <f t="shared" si="20"/>
        <v/>
      </c>
      <c r="Y179" s="3" t="str">
        <f t="shared" si="20"/>
        <v/>
      </c>
      <c r="Z179" s="3"/>
      <c r="AA179" s="3"/>
      <c r="AB179" s="3" t="str">
        <f t="shared" si="17"/>
        <v/>
      </c>
      <c r="AC179" s="3" t="str">
        <f t="shared" si="17"/>
        <v/>
      </c>
      <c r="AD179" s="3"/>
      <c r="AE179" s="3"/>
      <c r="AF179" s="3" t="str">
        <f t="shared" si="21"/>
        <v/>
      </c>
      <c r="AG179" s="3" t="str">
        <f t="shared" si="21"/>
        <v/>
      </c>
      <c r="AH179" s="3"/>
    </row>
    <row r="180" spans="1:34" x14ac:dyDescent="0.35">
      <c r="A180" s="11"/>
      <c r="B180" s="2"/>
      <c r="C180" s="13" t="str">
        <f>IFERROR(INDEX('Dekalb Loop Info'!$B$2:$Z$300,MATCH(I180,'Dekalb Loop Info'!$A$2:$A$300,0),MATCH($C$2,'Dekalb Loop Info'!$B$1:$Z$1,0)),"No Match")</f>
        <v>No Match</v>
      </c>
      <c r="D180" s="13" t="str">
        <f>IFERROR(INDEX('Dekalb Loop Info'!$B$2:$Z$300,MATCH(I180,'Dekalb Loop Info'!$A$2:$A$300,0),MATCH($D$2,'Dekalb Loop Info'!$B$1:$Z$1,0)),"No Port Info")</f>
        <v>No Port Info</v>
      </c>
      <c r="E180" s="13" t="str">
        <f t="shared" si="15"/>
        <v>No</v>
      </c>
      <c r="F180" s="13" t="str">
        <f t="shared" si="16"/>
        <v>No Match</v>
      </c>
      <c r="G180" s="13" t="str">
        <f>IFERROR(INDEX('Dekalb Loop Info'!$B$2:$Z$300,MATCH(I180,'Dekalb Loop Info'!$A$2:$A$300,0),MATCH($G$2,'Dekalb Loop Info'!$B$1:$Z$1,0)),"No Cust ID")</f>
        <v>No Cust ID</v>
      </c>
      <c r="H180" s="4"/>
      <c r="I180" s="3"/>
      <c r="J180" s="3"/>
      <c r="K180" s="14"/>
      <c r="L180" s="3"/>
      <c r="M180" s="3"/>
      <c r="N180" s="3"/>
      <c r="O180" s="3"/>
      <c r="P180" s="3" t="str">
        <f t="shared" si="18"/>
        <v/>
      </c>
      <c r="Q180" s="3" t="str">
        <f t="shared" si="18"/>
        <v/>
      </c>
      <c r="R180" s="3"/>
      <c r="S180" s="3"/>
      <c r="T180" s="3" t="str">
        <f t="shared" si="19"/>
        <v/>
      </c>
      <c r="U180" s="3" t="str">
        <f t="shared" si="19"/>
        <v/>
      </c>
      <c r="V180" s="3"/>
      <c r="W180" s="3"/>
      <c r="X180" s="3" t="str">
        <f t="shared" si="20"/>
        <v/>
      </c>
      <c r="Y180" s="3" t="str">
        <f t="shared" si="20"/>
        <v/>
      </c>
      <c r="Z180" s="3"/>
      <c r="AA180" s="3"/>
      <c r="AB180" s="3" t="str">
        <f t="shared" si="17"/>
        <v/>
      </c>
      <c r="AC180" s="3" t="str">
        <f t="shared" si="17"/>
        <v/>
      </c>
      <c r="AD180" s="3"/>
      <c r="AE180" s="3"/>
      <c r="AF180" s="3" t="str">
        <f t="shared" si="21"/>
        <v/>
      </c>
      <c r="AG180" s="3" t="str">
        <f t="shared" si="21"/>
        <v/>
      </c>
      <c r="AH180" s="3"/>
    </row>
    <row r="181" spans="1:34" x14ac:dyDescent="0.35">
      <c r="A181" s="11"/>
      <c r="B181" s="2"/>
      <c r="C181" s="13" t="str">
        <f>IFERROR(INDEX('Dekalb Loop Info'!$B$2:$Z$300,MATCH(I181,'Dekalb Loop Info'!$A$2:$A$300,0),MATCH($C$2,'Dekalb Loop Info'!$B$1:$Z$1,0)),"No Match")</f>
        <v>No Match</v>
      </c>
      <c r="D181" s="13" t="str">
        <f>IFERROR(INDEX('Dekalb Loop Info'!$B$2:$Z$300,MATCH(I181,'Dekalb Loop Info'!$A$2:$A$300,0),MATCH($D$2,'Dekalb Loop Info'!$B$1:$Z$1,0)),"No Port Info")</f>
        <v>No Port Info</v>
      </c>
      <c r="E181" s="13" t="str">
        <f t="shared" si="15"/>
        <v>No</v>
      </c>
      <c r="F181" s="13" t="str">
        <f t="shared" si="16"/>
        <v>No Match</v>
      </c>
      <c r="G181" s="13" t="str">
        <f>IFERROR(INDEX('Dekalb Loop Info'!$B$2:$Z$300,MATCH(I181,'Dekalb Loop Info'!$A$2:$A$300,0),MATCH($G$2,'Dekalb Loop Info'!$B$1:$Z$1,0)),"No Cust ID")</f>
        <v>No Cust ID</v>
      </c>
      <c r="H181" s="4"/>
      <c r="I181" s="3"/>
      <c r="J181" s="3"/>
      <c r="K181" s="14"/>
      <c r="L181" s="3"/>
      <c r="M181" s="3"/>
      <c r="N181" s="3"/>
      <c r="O181" s="3"/>
      <c r="P181" s="3" t="str">
        <f t="shared" si="18"/>
        <v/>
      </c>
      <c r="Q181" s="3" t="str">
        <f t="shared" si="18"/>
        <v/>
      </c>
      <c r="R181" s="3"/>
      <c r="S181" s="3"/>
      <c r="T181" s="3" t="str">
        <f t="shared" si="19"/>
        <v/>
      </c>
      <c r="U181" s="3" t="str">
        <f t="shared" si="19"/>
        <v/>
      </c>
      <c r="V181" s="3"/>
      <c r="W181" s="3"/>
      <c r="X181" s="3" t="str">
        <f t="shared" si="20"/>
        <v/>
      </c>
      <c r="Y181" s="3" t="str">
        <f t="shared" si="20"/>
        <v/>
      </c>
      <c r="Z181" s="3"/>
      <c r="AA181" s="3"/>
      <c r="AB181" s="3" t="str">
        <f t="shared" si="17"/>
        <v/>
      </c>
      <c r="AC181" s="3" t="str">
        <f t="shared" si="17"/>
        <v/>
      </c>
      <c r="AD181" s="3"/>
      <c r="AE181" s="3"/>
      <c r="AF181" s="3" t="str">
        <f t="shared" si="21"/>
        <v/>
      </c>
      <c r="AG181" s="3" t="str">
        <f t="shared" si="21"/>
        <v/>
      </c>
      <c r="AH181" s="3"/>
    </row>
    <row r="182" spans="1:34" x14ac:dyDescent="0.35">
      <c r="A182" s="11"/>
      <c r="B182" s="2"/>
      <c r="C182" s="13" t="str">
        <f>IFERROR(INDEX('Dekalb Loop Info'!$B$2:$Z$300,MATCH(I182,'Dekalb Loop Info'!$A$2:$A$300,0),MATCH($C$2,'Dekalb Loop Info'!$B$1:$Z$1,0)),"No Match")</f>
        <v>No Match</v>
      </c>
      <c r="D182" s="13" t="str">
        <f>IFERROR(INDEX('Dekalb Loop Info'!$B$2:$Z$300,MATCH(I182,'Dekalb Loop Info'!$A$2:$A$300,0),MATCH($D$2,'Dekalb Loop Info'!$B$1:$Z$1,0)),"No Port Info")</f>
        <v>No Port Info</v>
      </c>
      <c r="E182" s="13" t="str">
        <f t="shared" si="15"/>
        <v>No</v>
      </c>
      <c r="F182" s="13" t="str">
        <f t="shared" si="16"/>
        <v>No Match</v>
      </c>
      <c r="G182" s="13" t="str">
        <f>IFERROR(INDEX('Dekalb Loop Info'!$B$2:$Z$300,MATCH(I182,'Dekalb Loop Info'!$A$2:$A$300,0),MATCH($G$2,'Dekalb Loop Info'!$B$1:$Z$1,0)),"No Cust ID")</f>
        <v>No Cust ID</v>
      </c>
      <c r="H182" s="4"/>
      <c r="I182" s="3"/>
      <c r="J182" s="3"/>
      <c r="K182" s="14"/>
      <c r="L182" s="3"/>
      <c r="M182" s="3"/>
      <c r="N182" s="3"/>
      <c r="O182" s="3"/>
      <c r="P182" s="3" t="str">
        <f t="shared" si="18"/>
        <v/>
      </c>
      <c r="Q182" s="3" t="str">
        <f t="shared" si="18"/>
        <v/>
      </c>
      <c r="R182" s="3"/>
      <c r="S182" s="3"/>
      <c r="T182" s="3" t="str">
        <f t="shared" si="19"/>
        <v/>
      </c>
      <c r="U182" s="3" t="str">
        <f t="shared" si="19"/>
        <v/>
      </c>
      <c r="V182" s="3"/>
      <c r="W182" s="3"/>
      <c r="X182" s="3" t="str">
        <f t="shared" si="20"/>
        <v/>
      </c>
      <c r="Y182" s="3" t="str">
        <f t="shared" si="20"/>
        <v/>
      </c>
      <c r="Z182" s="3"/>
      <c r="AA182" s="3"/>
      <c r="AB182" s="3" t="str">
        <f t="shared" si="17"/>
        <v/>
      </c>
      <c r="AC182" s="3" t="str">
        <f t="shared" si="17"/>
        <v/>
      </c>
      <c r="AD182" s="3"/>
      <c r="AE182" s="3"/>
      <c r="AF182" s="3" t="str">
        <f t="shared" si="21"/>
        <v/>
      </c>
      <c r="AG182" s="3" t="str">
        <f t="shared" si="21"/>
        <v/>
      </c>
      <c r="AH182" s="3"/>
    </row>
    <row r="183" spans="1:34" x14ac:dyDescent="0.35">
      <c r="A183" s="11"/>
      <c r="B183" s="2"/>
      <c r="C183" s="13" t="str">
        <f>IFERROR(INDEX('Dekalb Loop Info'!$B$2:$Z$300,MATCH(I183,'Dekalb Loop Info'!$A$2:$A$300,0),MATCH($C$2,'Dekalb Loop Info'!$B$1:$Z$1,0)),"No Match")</f>
        <v>No Match</v>
      </c>
      <c r="D183" s="13" t="str">
        <f>IFERROR(INDEX('Dekalb Loop Info'!$B$2:$Z$300,MATCH(I183,'Dekalb Loop Info'!$A$2:$A$300,0),MATCH($D$2,'Dekalb Loop Info'!$B$1:$Z$1,0)),"No Port Info")</f>
        <v>No Port Info</v>
      </c>
      <c r="E183" s="13" t="str">
        <f t="shared" si="15"/>
        <v>No</v>
      </c>
      <c r="F183" s="13" t="str">
        <f t="shared" si="16"/>
        <v>No Match</v>
      </c>
      <c r="G183" s="13" t="str">
        <f>IFERROR(INDEX('Dekalb Loop Info'!$B$2:$Z$300,MATCH(I183,'Dekalb Loop Info'!$A$2:$A$300,0),MATCH($G$2,'Dekalb Loop Info'!$B$1:$Z$1,0)),"No Cust ID")</f>
        <v>No Cust ID</v>
      </c>
      <c r="H183" s="4"/>
      <c r="I183" s="3"/>
      <c r="J183" s="3"/>
      <c r="K183" s="14"/>
      <c r="L183" s="3"/>
      <c r="M183" s="3"/>
      <c r="N183" s="3"/>
      <c r="O183" s="3"/>
      <c r="P183" s="3" t="str">
        <f t="shared" si="18"/>
        <v/>
      </c>
      <c r="Q183" s="3" t="str">
        <f t="shared" si="18"/>
        <v/>
      </c>
      <c r="R183" s="3"/>
      <c r="S183" s="3"/>
      <c r="T183" s="3" t="str">
        <f t="shared" si="19"/>
        <v/>
      </c>
      <c r="U183" s="3" t="str">
        <f t="shared" si="19"/>
        <v/>
      </c>
      <c r="V183" s="3"/>
      <c r="W183" s="3"/>
      <c r="X183" s="3" t="str">
        <f t="shared" si="20"/>
        <v/>
      </c>
      <c r="Y183" s="3" t="str">
        <f t="shared" si="20"/>
        <v/>
      </c>
      <c r="Z183" s="3"/>
      <c r="AA183" s="3"/>
      <c r="AB183" s="3" t="str">
        <f t="shared" si="17"/>
        <v/>
      </c>
      <c r="AC183" s="3" t="str">
        <f t="shared" si="17"/>
        <v/>
      </c>
      <c r="AD183" s="3"/>
      <c r="AE183" s="3"/>
      <c r="AF183" s="3" t="str">
        <f t="shared" si="21"/>
        <v/>
      </c>
      <c r="AG183" s="3" t="str">
        <f t="shared" si="21"/>
        <v/>
      </c>
      <c r="AH183" s="3"/>
    </row>
    <row r="184" spans="1:34" x14ac:dyDescent="0.35">
      <c r="A184" s="11"/>
      <c r="B184" s="2"/>
      <c r="C184" s="13" t="str">
        <f>IFERROR(INDEX('Dekalb Loop Info'!$B$2:$Z$300,MATCH(I184,'Dekalb Loop Info'!$A$2:$A$300,0),MATCH($C$2,'Dekalb Loop Info'!$B$1:$Z$1,0)),"No Match")</f>
        <v>No Match</v>
      </c>
      <c r="D184" s="13" t="str">
        <f>IFERROR(INDEX('Dekalb Loop Info'!$B$2:$Z$300,MATCH(I184,'Dekalb Loop Info'!$A$2:$A$300,0),MATCH($D$2,'Dekalb Loop Info'!$B$1:$Z$1,0)),"No Port Info")</f>
        <v>No Port Info</v>
      </c>
      <c r="E184" s="13" t="str">
        <f t="shared" si="15"/>
        <v>No</v>
      </c>
      <c r="F184" s="13" t="str">
        <f t="shared" si="16"/>
        <v>No Match</v>
      </c>
      <c r="G184" s="13" t="str">
        <f>IFERROR(INDEX('Dekalb Loop Info'!$B$2:$Z$300,MATCH(I184,'Dekalb Loop Info'!$A$2:$A$300,0),MATCH($G$2,'Dekalb Loop Info'!$B$1:$Z$1,0)),"No Cust ID")</f>
        <v>No Cust ID</v>
      </c>
      <c r="H184" s="4"/>
      <c r="I184" s="3"/>
      <c r="J184" s="3"/>
      <c r="K184" s="14"/>
      <c r="L184" s="3"/>
      <c r="M184" s="3"/>
      <c r="N184" s="3"/>
      <c r="O184" s="3"/>
      <c r="P184" s="3" t="str">
        <f t="shared" si="18"/>
        <v/>
      </c>
      <c r="Q184" s="3" t="str">
        <f t="shared" si="18"/>
        <v/>
      </c>
      <c r="R184" s="3"/>
      <c r="S184" s="3"/>
      <c r="T184" s="3" t="str">
        <f t="shared" si="19"/>
        <v/>
      </c>
      <c r="U184" s="3" t="str">
        <f t="shared" si="19"/>
        <v/>
      </c>
      <c r="V184" s="3"/>
      <c r="W184" s="3"/>
      <c r="X184" s="3" t="str">
        <f t="shared" si="20"/>
        <v/>
      </c>
      <c r="Y184" s="3" t="str">
        <f t="shared" si="20"/>
        <v/>
      </c>
      <c r="Z184" s="3"/>
      <c r="AA184" s="3"/>
      <c r="AB184" s="3" t="str">
        <f t="shared" si="17"/>
        <v/>
      </c>
      <c r="AC184" s="3" t="str">
        <f t="shared" si="17"/>
        <v/>
      </c>
      <c r="AD184" s="3"/>
      <c r="AE184" s="3"/>
      <c r="AF184" s="3" t="str">
        <f t="shared" si="21"/>
        <v/>
      </c>
      <c r="AG184" s="3" t="str">
        <f t="shared" si="21"/>
        <v/>
      </c>
      <c r="AH184" s="3"/>
    </row>
    <row r="185" spans="1:34" x14ac:dyDescent="0.35">
      <c r="A185" s="11"/>
      <c r="B185" s="2"/>
      <c r="C185" s="13" t="str">
        <f>IFERROR(INDEX('Dekalb Loop Info'!$B$2:$Z$300,MATCH(I185,'Dekalb Loop Info'!$A$2:$A$300,0),MATCH($C$2,'Dekalb Loop Info'!$B$1:$Z$1,0)),"No Match")</f>
        <v>No Match</v>
      </c>
      <c r="D185" s="13" t="str">
        <f>IFERROR(INDEX('Dekalb Loop Info'!$B$2:$Z$300,MATCH(I185,'Dekalb Loop Info'!$A$2:$A$300,0),MATCH($D$2,'Dekalb Loop Info'!$B$1:$Z$1,0)),"No Port Info")</f>
        <v>No Port Info</v>
      </c>
      <c r="E185" s="13" t="str">
        <f t="shared" si="15"/>
        <v>No</v>
      </c>
      <c r="F185" s="13" t="str">
        <f t="shared" si="16"/>
        <v>No Match</v>
      </c>
      <c r="G185" s="13" t="str">
        <f>IFERROR(INDEX('Dekalb Loop Info'!$B$2:$Z$300,MATCH(I185,'Dekalb Loop Info'!$A$2:$A$300,0),MATCH($G$2,'Dekalb Loop Info'!$B$1:$Z$1,0)),"No Cust ID")</f>
        <v>No Cust ID</v>
      </c>
      <c r="H185" s="4"/>
      <c r="I185" s="3"/>
      <c r="J185" s="3"/>
      <c r="K185" s="14"/>
      <c r="L185" s="3"/>
      <c r="M185" s="3"/>
      <c r="N185" s="3"/>
      <c r="O185" s="3"/>
      <c r="P185" s="3" t="str">
        <f t="shared" si="18"/>
        <v/>
      </c>
      <c r="Q185" s="3" t="str">
        <f t="shared" si="18"/>
        <v/>
      </c>
      <c r="R185" s="3"/>
      <c r="S185" s="3"/>
      <c r="T185" s="3" t="str">
        <f t="shared" si="19"/>
        <v/>
      </c>
      <c r="U185" s="3" t="str">
        <f t="shared" si="19"/>
        <v/>
      </c>
      <c r="V185" s="3"/>
      <c r="W185" s="3"/>
      <c r="X185" s="3" t="str">
        <f t="shared" si="20"/>
        <v/>
      </c>
      <c r="Y185" s="3" t="str">
        <f t="shared" si="20"/>
        <v/>
      </c>
      <c r="Z185" s="3"/>
      <c r="AA185" s="3"/>
      <c r="AB185" s="3" t="str">
        <f t="shared" si="17"/>
        <v/>
      </c>
      <c r="AC185" s="3" t="str">
        <f t="shared" si="17"/>
        <v/>
      </c>
      <c r="AD185" s="3"/>
      <c r="AE185" s="3"/>
      <c r="AF185" s="3" t="str">
        <f t="shared" si="21"/>
        <v/>
      </c>
      <c r="AG185" s="3" t="str">
        <f t="shared" si="21"/>
        <v/>
      </c>
      <c r="AH185" s="3"/>
    </row>
    <row r="186" spans="1:34" x14ac:dyDescent="0.35">
      <c r="A186" s="11"/>
      <c r="B186" s="2"/>
      <c r="C186" s="13" t="str">
        <f>IFERROR(INDEX('Dekalb Loop Info'!$B$2:$Z$300,MATCH(I186,'Dekalb Loop Info'!$A$2:$A$300,0),MATCH($C$2,'Dekalb Loop Info'!$B$1:$Z$1,0)),"No Match")</f>
        <v>No Match</v>
      </c>
      <c r="D186" s="13" t="str">
        <f>IFERROR(INDEX('Dekalb Loop Info'!$B$2:$Z$300,MATCH(I186,'Dekalb Loop Info'!$A$2:$A$300,0),MATCH($D$2,'Dekalb Loop Info'!$B$1:$Z$1,0)),"No Port Info")</f>
        <v>No Port Info</v>
      </c>
      <c r="E186" s="13" t="str">
        <f t="shared" si="15"/>
        <v>No</v>
      </c>
      <c r="F186" s="13" t="str">
        <f t="shared" si="16"/>
        <v>No Match</v>
      </c>
      <c r="G186" s="13" t="str">
        <f>IFERROR(INDEX('Dekalb Loop Info'!$B$2:$Z$300,MATCH(I186,'Dekalb Loop Info'!$A$2:$A$300,0),MATCH($G$2,'Dekalb Loop Info'!$B$1:$Z$1,0)),"No Cust ID")</f>
        <v>No Cust ID</v>
      </c>
      <c r="H186" s="4"/>
      <c r="I186" s="3"/>
      <c r="J186" s="3"/>
      <c r="K186" s="14"/>
      <c r="L186" s="3"/>
      <c r="M186" s="3"/>
      <c r="N186" s="3"/>
      <c r="O186" s="3"/>
      <c r="P186" s="3" t="str">
        <f t="shared" si="18"/>
        <v/>
      </c>
      <c r="Q186" s="3" t="str">
        <f t="shared" si="18"/>
        <v/>
      </c>
      <c r="R186" s="3"/>
      <c r="S186" s="3"/>
      <c r="T186" s="3" t="str">
        <f t="shared" si="19"/>
        <v/>
      </c>
      <c r="U186" s="3" t="str">
        <f t="shared" si="19"/>
        <v/>
      </c>
      <c r="V186" s="3"/>
      <c r="W186" s="3"/>
      <c r="X186" s="3" t="str">
        <f t="shared" si="20"/>
        <v/>
      </c>
      <c r="Y186" s="3" t="str">
        <f t="shared" si="20"/>
        <v/>
      </c>
      <c r="Z186" s="3"/>
      <c r="AA186" s="3"/>
      <c r="AB186" s="3" t="str">
        <f t="shared" si="17"/>
        <v/>
      </c>
      <c r="AC186" s="3" t="str">
        <f t="shared" si="17"/>
        <v/>
      </c>
      <c r="AD186" s="3"/>
      <c r="AE186" s="3"/>
      <c r="AF186" s="3" t="str">
        <f t="shared" si="21"/>
        <v/>
      </c>
      <c r="AG186" s="3" t="str">
        <f t="shared" si="21"/>
        <v/>
      </c>
      <c r="AH186" s="3"/>
    </row>
    <row r="187" spans="1:34" x14ac:dyDescent="0.35">
      <c r="A187" s="11"/>
      <c r="B187" s="2"/>
      <c r="C187" s="13" t="str">
        <f>IFERROR(INDEX('Dekalb Loop Info'!$B$2:$Z$300,MATCH(I187,'Dekalb Loop Info'!$A$2:$A$300,0),MATCH($C$2,'Dekalb Loop Info'!$B$1:$Z$1,0)),"No Match")</f>
        <v>No Match</v>
      </c>
      <c r="D187" s="13" t="str">
        <f>IFERROR(INDEX('Dekalb Loop Info'!$B$2:$Z$300,MATCH(I187,'Dekalb Loop Info'!$A$2:$A$300,0),MATCH($D$2,'Dekalb Loop Info'!$B$1:$Z$1,0)),"No Port Info")</f>
        <v>No Port Info</v>
      </c>
      <c r="E187" s="13" t="str">
        <f t="shared" si="15"/>
        <v>No</v>
      </c>
      <c r="F187" s="13" t="str">
        <f t="shared" si="16"/>
        <v>No Match</v>
      </c>
      <c r="G187" s="13" t="str">
        <f>IFERROR(INDEX('Dekalb Loop Info'!$B$2:$Z$300,MATCH(I187,'Dekalb Loop Info'!$A$2:$A$300,0),MATCH($G$2,'Dekalb Loop Info'!$B$1:$Z$1,0)),"No Cust ID")</f>
        <v>No Cust ID</v>
      </c>
      <c r="H187" s="4"/>
      <c r="I187" s="3"/>
      <c r="J187" s="3"/>
      <c r="K187" s="14"/>
      <c r="L187" s="3"/>
      <c r="M187" s="3"/>
      <c r="N187" s="3"/>
      <c r="O187" s="3"/>
      <c r="P187" s="3" t="str">
        <f t="shared" si="18"/>
        <v/>
      </c>
      <c r="Q187" s="3" t="str">
        <f t="shared" si="18"/>
        <v/>
      </c>
      <c r="R187" s="3"/>
      <c r="S187" s="3"/>
      <c r="T187" s="3" t="str">
        <f t="shared" si="19"/>
        <v/>
      </c>
      <c r="U187" s="3" t="str">
        <f t="shared" si="19"/>
        <v/>
      </c>
      <c r="V187" s="3"/>
      <c r="W187" s="3"/>
      <c r="X187" s="3" t="str">
        <f t="shared" si="20"/>
        <v/>
      </c>
      <c r="Y187" s="3" t="str">
        <f t="shared" si="20"/>
        <v/>
      </c>
      <c r="Z187" s="3"/>
      <c r="AA187" s="3"/>
      <c r="AB187" s="3" t="str">
        <f t="shared" si="17"/>
        <v/>
      </c>
      <c r="AC187" s="3" t="str">
        <f t="shared" si="17"/>
        <v/>
      </c>
      <c r="AD187" s="3"/>
      <c r="AE187" s="3"/>
      <c r="AF187" s="3" t="str">
        <f t="shared" si="21"/>
        <v/>
      </c>
      <c r="AG187" s="3" t="str">
        <f t="shared" si="21"/>
        <v/>
      </c>
      <c r="AH187" s="3"/>
    </row>
    <row r="188" spans="1:34" x14ac:dyDescent="0.35">
      <c r="A188" s="11"/>
      <c r="B188" s="2"/>
      <c r="C188" s="13" t="str">
        <f>IFERROR(INDEX('Dekalb Loop Info'!$B$2:$Z$300,MATCH(I188,'Dekalb Loop Info'!$A$2:$A$300,0),MATCH($C$2,'Dekalb Loop Info'!$B$1:$Z$1,0)),"No Match")</f>
        <v>No Match</v>
      </c>
      <c r="D188" s="13" t="str">
        <f>IFERROR(INDEX('Dekalb Loop Info'!$B$2:$Z$300,MATCH(I188,'Dekalb Loop Info'!$A$2:$A$300,0),MATCH($D$2,'Dekalb Loop Info'!$B$1:$Z$1,0)),"No Port Info")</f>
        <v>No Port Info</v>
      </c>
      <c r="E188" s="13" t="str">
        <f t="shared" si="15"/>
        <v>No</v>
      </c>
      <c r="F188" s="13" t="str">
        <f t="shared" si="16"/>
        <v>No Match</v>
      </c>
      <c r="G188" s="13" t="str">
        <f>IFERROR(INDEX('Dekalb Loop Info'!$B$2:$Z$300,MATCH(I188,'Dekalb Loop Info'!$A$2:$A$300,0),MATCH($G$2,'Dekalb Loop Info'!$B$1:$Z$1,0)),"No Cust ID")</f>
        <v>No Cust ID</v>
      </c>
      <c r="H188" s="4"/>
      <c r="I188" s="3"/>
      <c r="J188" s="3"/>
      <c r="K188" s="14"/>
      <c r="L188" s="3"/>
      <c r="M188" s="3"/>
      <c r="N188" s="3"/>
      <c r="O188" s="3"/>
      <c r="P188" s="3" t="str">
        <f t="shared" si="18"/>
        <v/>
      </c>
      <c r="Q188" s="3" t="str">
        <f t="shared" si="18"/>
        <v/>
      </c>
      <c r="R188" s="3"/>
      <c r="S188" s="3"/>
      <c r="T188" s="3" t="str">
        <f t="shared" si="19"/>
        <v/>
      </c>
      <c r="U188" s="3" t="str">
        <f t="shared" si="19"/>
        <v/>
      </c>
      <c r="V188" s="3"/>
      <c r="W188" s="3"/>
      <c r="X188" s="3" t="str">
        <f t="shared" si="20"/>
        <v/>
      </c>
      <c r="Y188" s="3" t="str">
        <f t="shared" si="20"/>
        <v/>
      </c>
      <c r="Z188" s="3"/>
      <c r="AA188" s="3"/>
      <c r="AB188" s="3" t="str">
        <f t="shared" si="17"/>
        <v/>
      </c>
      <c r="AC188" s="3" t="str">
        <f t="shared" si="17"/>
        <v/>
      </c>
      <c r="AD188" s="3"/>
      <c r="AE188" s="3"/>
      <c r="AF188" s="3" t="str">
        <f t="shared" si="21"/>
        <v/>
      </c>
      <c r="AG188" s="3" t="str">
        <f t="shared" si="21"/>
        <v/>
      </c>
      <c r="AH188" s="3"/>
    </row>
    <row r="189" spans="1:34" x14ac:dyDescent="0.35">
      <c r="A189" s="11"/>
      <c r="B189" s="2"/>
      <c r="C189" s="13" t="str">
        <f>IFERROR(INDEX('Dekalb Loop Info'!$B$2:$Z$300,MATCH(I189,'Dekalb Loop Info'!$A$2:$A$300,0),MATCH($C$2,'Dekalb Loop Info'!$B$1:$Z$1,0)),"No Match")</f>
        <v>No Match</v>
      </c>
      <c r="D189" s="13" t="str">
        <f>IFERROR(INDEX('Dekalb Loop Info'!$B$2:$Z$300,MATCH(I189,'Dekalb Loop Info'!$A$2:$A$300,0),MATCH($D$2,'Dekalb Loop Info'!$B$1:$Z$1,0)),"No Port Info")</f>
        <v>No Port Info</v>
      </c>
      <c r="E189" s="13" t="str">
        <f t="shared" si="15"/>
        <v>No</v>
      </c>
      <c r="F189" s="13" t="str">
        <f t="shared" si="16"/>
        <v>No Match</v>
      </c>
      <c r="G189" s="13" t="str">
        <f>IFERROR(INDEX('Dekalb Loop Info'!$B$2:$Z$300,MATCH(I189,'Dekalb Loop Info'!$A$2:$A$300,0),MATCH($G$2,'Dekalb Loop Info'!$B$1:$Z$1,0)),"No Cust ID")</f>
        <v>No Cust ID</v>
      </c>
      <c r="H189" s="4"/>
      <c r="I189" s="3"/>
      <c r="J189" s="3"/>
      <c r="K189" s="14"/>
      <c r="L189" s="3"/>
      <c r="M189" s="3"/>
      <c r="N189" s="3"/>
      <c r="O189" s="3"/>
      <c r="P189" s="3" t="str">
        <f t="shared" si="18"/>
        <v/>
      </c>
      <c r="Q189" s="3" t="str">
        <f t="shared" si="18"/>
        <v/>
      </c>
      <c r="R189" s="3"/>
      <c r="S189" s="3"/>
      <c r="T189" s="3" t="str">
        <f t="shared" si="19"/>
        <v/>
      </c>
      <c r="U189" s="3" t="str">
        <f t="shared" si="19"/>
        <v/>
      </c>
      <c r="V189" s="3"/>
      <c r="W189" s="3"/>
      <c r="X189" s="3" t="str">
        <f t="shared" si="20"/>
        <v/>
      </c>
      <c r="Y189" s="3" t="str">
        <f t="shared" si="20"/>
        <v/>
      </c>
      <c r="Z189" s="3"/>
      <c r="AA189" s="3"/>
      <c r="AB189" s="3" t="str">
        <f t="shared" si="17"/>
        <v/>
      </c>
      <c r="AC189" s="3" t="str">
        <f t="shared" si="17"/>
        <v/>
      </c>
      <c r="AD189" s="3"/>
      <c r="AE189" s="3"/>
      <c r="AF189" s="3" t="str">
        <f t="shared" si="21"/>
        <v/>
      </c>
      <c r="AG189" s="3" t="str">
        <f t="shared" si="21"/>
        <v/>
      </c>
      <c r="AH189" s="3"/>
    </row>
    <row r="190" spans="1:34" x14ac:dyDescent="0.35">
      <c r="A190" s="11"/>
      <c r="B190" s="2"/>
      <c r="C190" s="13" t="str">
        <f>IFERROR(INDEX('Dekalb Loop Info'!$B$2:$Z$300,MATCH(I190,'Dekalb Loop Info'!$A$2:$A$300,0),MATCH($C$2,'Dekalb Loop Info'!$B$1:$Z$1,0)),"No Match")</f>
        <v>No Match</v>
      </c>
      <c r="D190" s="13" t="str">
        <f>IFERROR(INDEX('Dekalb Loop Info'!$B$2:$Z$300,MATCH(I190,'Dekalb Loop Info'!$A$2:$A$300,0),MATCH($D$2,'Dekalb Loop Info'!$B$1:$Z$1,0)),"No Port Info")</f>
        <v>No Port Info</v>
      </c>
      <c r="E190" s="13" t="str">
        <f t="shared" si="15"/>
        <v>No</v>
      </c>
      <c r="F190" s="13" t="str">
        <f t="shared" si="16"/>
        <v>No Match</v>
      </c>
      <c r="G190" s="13" t="str">
        <f>IFERROR(INDEX('Dekalb Loop Info'!$B$2:$Z$300,MATCH(I190,'Dekalb Loop Info'!$A$2:$A$300,0),MATCH($G$2,'Dekalb Loop Info'!$B$1:$Z$1,0)),"No Cust ID")</f>
        <v>No Cust ID</v>
      </c>
      <c r="H190" s="4"/>
      <c r="I190" s="3"/>
      <c r="J190" s="3"/>
      <c r="K190" s="14"/>
      <c r="L190" s="3"/>
      <c r="M190" s="3"/>
      <c r="N190" s="3"/>
      <c r="O190" s="3"/>
      <c r="P190" s="3" t="str">
        <f t="shared" si="18"/>
        <v/>
      </c>
      <c r="Q190" s="3" t="str">
        <f t="shared" si="18"/>
        <v/>
      </c>
      <c r="R190" s="3"/>
      <c r="S190" s="3"/>
      <c r="T190" s="3" t="str">
        <f t="shared" si="19"/>
        <v/>
      </c>
      <c r="U190" s="3" t="str">
        <f t="shared" si="19"/>
        <v/>
      </c>
      <c r="V190" s="3"/>
      <c r="W190" s="3"/>
      <c r="X190" s="3" t="str">
        <f t="shared" si="20"/>
        <v/>
      </c>
      <c r="Y190" s="3" t="str">
        <f t="shared" si="20"/>
        <v/>
      </c>
      <c r="Z190" s="3"/>
      <c r="AA190" s="3"/>
      <c r="AB190" s="3" t="str">
        <f t="shared" si="17"/>
        <v/>
      </c>
      <c r="AC190" s="3" t="str">
        <f t="shared" si="17"/>
        <v/>
      </c>
      <c r="AD190" s="3"/>
      <c r="AE190" s="3"/>
      <c r="AF190" s="3" t="str">
        <f t="shared" si="21"/>
        <v/>
      </c>
      <c r="AG190" s="3" t="str">
        <f t="shared" si="21"/>
        <v/>
      </c>
      <c r="AH190" s="3"/>
    </row>
    <row r="191" spans="1:34" x14ac:dyDescent="0.35">
      <c r="A191" s="11"/>
      <c r="B191" s="2"/>
      <c r="C191" s="13" t="str">
        <f>IFERROR(INDEX('Dekalb Loop Info'!$B$2:$Z$300,MATCH(I191,'Dekalb Loop Info'!$A$2:$A$300,0),MATCH($C$2,'Dekalb Loop Info'!$B$1:$Z$1,0)),"No Match")</f>
        <v>No Match</v>
      </c>
      <c r="D191" s="13" t="str">
        <f>IFERROR(INDEX('Dekalb Loop Info'!$B$2:$Z$300,MATCH(I191,'Dekalb Loop Info'!$A$2:$A$300,0),MATCH($D$2,'Dekalb Loop Info'!$B$1:$Z$1,0)),"No Port Info")</f>
        <v>No Port Info</v>
      </c>
      <c r="E191" s="13" t="str">
        <f t="shared" si="15"/>
        <v>No</v>
      </c>
      <c r="F191" s="13" t="str">
        <f t="shared" si="16"/>
        <v>No Match</v>
      </c>
      <c r="G191" s="13" t="str">
        <f>IFERROR(INDEX('Dekalb Loop Info'!$B$2:$Z$300,MATCH(I191,'Dekalb Loop Info'!$A$2:$A$300,0),MATCH($G$2,'Dekalb Loop Info'!$B$1:$Z$1,0)),"No Cust ID")</f>
        <v>No Cust ID</v>
      </c>
      <c r="H191" s="4"/>
      <c r="I191" s="3"/>
      <c r="J191" s="3"/>
      <c r="K191" s="14"/>
      <c r="L191" s="3"/>
      <c r="M191" s="3"/>
      <c r="N191" s="3"/>
      <c r="O191" s="3"/>
      <c r="P191" s="3" t="str">
        <f t="shared" si="18"/>
        <v/>
      </c>
      <c r="Q191" s="3" t="str">
        <f t="shared" si="18"/>
        <v/>
      </c>
      <c r="R191" s="3"/>
      <c r="S191" s="3"/>
      <c r="T191" s="3" t="str">
        <f t="shared" si="19"/>
        <v/>
      </c>
      <c r="U191" s="3" t="str">
        <f t="shared" si="19"/>
        <v/>
      </c>
      <c r="V191" s="3"/>
      <c r="W191" s="3"/>
      <c r="X191" s="3" t="str">
        <f t="shared" si="20"/>
        <v/>
      </c>
      <c r="Y191" s="3" t="str">
        <f t="shared" si="20"/>
        <v/>
      </c>
      <c r="Z191" s="3"/>
      <c r="AA191" s="3"/>
      <c r="AB191" s="3" t="str">
        <f t="shared" si="17"/>
        <v/>
      </c>
      <c r="AC191" s="3" t="str">
        <f t="shared" si="17"/>
        <v/>
      </c>
      <c r="AD191" s="3"/>
      <c r="AE191" s="3"/>
      <c r="AF191" s="3" t="str">
        <f t="shared" si="21"/>
        <v/>
      </c>
      <c r="AG191" s="3" t="str">
        <f t="shared" si="21"/>
        <v/>
      </c>
      <c r="AH191" s="3"/>
    </row>
    <row r="192" spans="1:34" x14ac:dyDescent="0.35">
      <c r="A192" s="11"/>
      <c r="B192" s="2"/>
      <c r="C192" s="13" t="str">
        <f>IFERROR(INDEX('Dekalb Loop Info'!$B$2:$Z$300,MATCH(I192,'Dekalb Loop Info'!$A$2:$A$300,0),MATCH($C$2,'Dekalb Loop Info'!$B$1:$Z$1,0)),"No Match")</f>
        <v>No Match</v>
      </c>
      <c r="D192" s="13" t="str">
        <f>IFERROR(INDEX('Dekalb Loop Info'!$B$2:$Z$300,MATCH(I192,'Dekalb Loop Info'!$A$2:$A$300,0),MATCH($D$2,'Dekalb Loop Info'!$B$1:$Z$1,0)),"No Port Info")</f>
        <v>No Port Info</v>
      </c>
      <c r="E192" s="13" t="str">
        <f t="shared" si="15"/>
        <v>No</v>
      </c>
      <c r="F192" s="13" t="str">
        <f t="shared" si="16"/>
        <v>No Match</v>
      </c>
      <c r="G192" s="13" t="str">
        <f>IFERROR(INDEX('Dekalb Loop Info'!$B$2:$Z$300,MATCH(I192,'Dekalb Loop Info'!$A$2:$A$300,0),MATCH($G$2,'Dekalb Loop Info'!$B$1:$Z$1,0)),"No Cust ID")</f>
        <v>No Cust ID</v>
      </c>
      <c r="H192" s="4"/>
      <c r="I192" s="3"/>
      <c r="J192" s="3"/>
      <c r="K192" s="14"/>
      <c r="L192" s="3"/>
      <c r="M192" s="3"/>
      <c r="N192" s="3"/>
      <c r="O192" s="3"/>
      <c r="P192" s="3" t="str">
        <f t="shared" si="18"/>
        <v/>
      </c>
      <c r="Q192" s="3" t="str">
        <f t="shared" si="18"/>
        <v/>
      </c>
      <c r="R192" s="3"/>
      <c r="S192" s="3"/>
      <c r="T192" s="3" t="str">
        <f t="shared" si="19"/>
        <v/>
      </c>
      <c r="U192" s="3" t="str">
        <f t="shared" si="19"/>
        <v/>
      </c>
      <c r="V192" s="3"/>
      <c r="W192" s="3"/>
      <c r="X192" s="3" t="str">
        <f t="shared" si="20"/>
        <v/>
      </c>
      <c r="Y192" s="3" t="str">
        <f t="shared" si="20"/>
        <v/>
      </c>
      <c r="Z192" s="3"/>
      <c r="AA192" s="3"/>
      <c r="AB192" s="3" t="str">
        <f t="shared" si="17"/>
        <v/>
      </c>
      <c r="AC192" s="3" t="str">
        <f t="shared" si="17"/>
        <v/>
      </c>
      <c r="AD192" s="3"/>
      <c r="AE192" s="3"/>
      <c r="AF192" s="3" t="str">
        <f t="shared" si="21"/>
        <v/>
      </c>
      <c r="AG192" s="3" t="str">
        <f t="shared" si="21"/>
        <v/>
      </c>
      <c r="AH192" s="3"/>
    </row>
    <row r="193" spans="1:34" x14ac:dyDescent="0.35">
      <c r="A193" s="11"/>
      <c r="B193" s="2"/>
      <c r="C193" s="13" t="str">
        <f>IFERROR(INDEX('Dekalb Loop Info'!$B$2:$Z$300,MATCH(I193,'Dekalb Loop Info'!$A$2:$A$300,0),MATCH($C$2,'Dekalb Loop Info'!$B$1:$Z$1,0)),"No Match")</f>
        <v>No Match</v>
      </c>
      <c r="D193" s="13" t="str">
        <f>IFERROR(INDEX('Dekalb Loop Info'!$B$2:$Z$300,MATCH(I193,'Dekalb Loop Info'!$A$2:$A$300,0),MATCH($D$2,'Dekalb Loop Info'!$B$1:$Z$1,0)),"No Port Info")</f>
        <v>No Port Info</v>
      </c>
      <c r="E193" s="13" t="str">
        <f t="shared" si="15"/>
        <v>No</v>
      </c>
      <c r="F193" s="13" t="str">
        <f t="shared" si="16"/>
        <v>No Match</v>
      </c>
      <c r="G193" s="13" t="str">
        <f>IFERROR(INDEX('Dekalb Loop Info'!$B$2:$Z$300,MATCH(I193,'Dekalb Loop Info'!$A$2:$A$300,0),MATCH($G$2,'Dekalb Loop Info'!$B$1:$Z$1,0)),"No Cust ID")</f>
        <v>No Cust ID</v>
      </c>
      <c r="H193" s="4"/>
      <c r="I193" s="3"/>
      <c r="J193" s="3"/>
      <c r="K193" s="14"/>
      <c r="L193" s="3"/>
      <c r="M193" s="3"/>
      <c r="N193" s="3"/>
      <c r="O193" s="3"/>
      <c r="P193" s="3" t="str">
        <f t="shared" si="18"/>
        <v/>
      </c>
      <c r="Q193" s="3" t="str">
        <f t="shared" si="18"/>
        <v/>
      </c>
      <c r="R193" s="3"/>
      <c r="S193" s="3"/>
      <c r="T193" s="3" t="str">
        <f t="shared" si="19"/>
        <v/>
      </c>
      <c r="U193" s="3" t="str">
        <f t="shared" si="19"/>
        <v/>
      </c>
      <c r="V193" s="3"/>
      <c r="W193" s="3"/>
      <c r="X193" s="3" t="str">
        <f t="shared" si="20"/>
        <v/>
      </c>
      <c r="Y193" s="3" t="str">
        <f t="shared" si="20"/>
        <v/>
      </c>
      <c r="Z193" s="3"/>
      <c r="AA193" s="3"/>
      <c r="AB193" s="3" t="str">
        <f t="shared" si="17"/>
        <v/>
      </c>
      <c r="AC193" s="3" t="str">
        <f t="shared" si="17"/>
        <v/>
      </c>
      <c r="AD193" s="3"/>
      <c r="AE193" s="3"/>
      <c r="AF193" s="3" t="str">
        <f t="shared" si="21"/>
        <v/>
      </c>
      <c r="AG193" s="3" t="str">
        <f t="shared" si="21"/>
        <v/>
      </c>
      <c r="AH193" s="3"/>
    </row>
    <row r="194" spans="1:34" x14ac:dyDescent="0.35">
      <c r="A194" s="11"/>
      <c r="B194" s="2"/>
      <c r="C194" s="13" t="str">
        <f>IFERROR(INDEX('Dekalb Loop Info'!$B$2:$Z$300,MATCH(I194,'Dekalb Loop Info'!$A$2:$A$300,0),MATCH($C$2,'Dekalb Loop Info'!$B$1:$Z$1,0)),"No Match")</f>
        <v>No Match</v>
      </c>
      <c r="D194" s="13" t="str">
        <f>IFERROR(INDEX('Dekalb Loop Info'!$B$2:$Z$300,MATCH(I194,'Dekalb Loop Info'!$A$2:$A$300,0),MATCH($D$2,'Dekalb Loop Info'!$B$1:$Z$1,0)),"No Port Info")</f>
        <v>No Port Info</v>
      </c>
      <c r="E194" s="13" t="str">
        <f t="shared" si="15"/>
        <v>No</v>
      </c>
      <c r="F194" s="13" t="str">
        <f t="shared" si="16"/>
        <v>No Match</v>
      </c>
      <c r="G194" s="13" t="str">
        <f>IFERROR(INDEX('Dekalb Loop Info'!$B$2:$Z$300,MATCH(I194,'Dekalb Loop Info'!$A$2:$A$300,0),MATCH($G$2,'Dekalb Loop Info'!$B$1:$Z$1,0)),"No Cust ID")</f>
        <v>No Cust ID</v>
      </c>
      <c r="H194" s="4"/>
      <c r="I194" s="3"/>
      <c r="J194" s="3"/>
      <c r="K194" s="14"/>
      <c r="L194" s="3"/>
      <c r="M194" s="3"/>
      <c r="N194" s="3"/>
      <c r="O194" s="3"/>
      <c r="P194" s="3" t="str">
        <f t="shared" si="18"/>
        <v/>
      </c>
      <c r="Q194" s="3" t="str">
        <f t="shared" si="18"/>
        <v/>
      </c>
      <c r="R194" s="3"/>
      <c r="S194" s="3"/>
      <c r="T194" s="3" t="str">
        <f t="shared" si="19"/>
        <v/>
      </c>
      <c r="U194" s="3" t="str">
        <f t="shared" si="19"/>
        <v/>
      </c>
      <c r="V194" s="3"/>
      <c r="W194" s="3"/>
      <c r="X194" s="3" t="str">
        <f t="shared" si="20"/>
        <v/>
      </c>
      <c r="Y194" s="3" t="str">
        <f t="shared" si="20"/>
        <v/>
      </c>
      <c r="Z194" s="3"/>
      <c r="AA194" s="3"/>
      <c r="AB194" s="3" t="str">
        <f t="shared" si="17"/>
        <v/>
      </c>
      <c r="AC194" s="3" t="str">
        <f t="shared" si="17"/>
        <v/>
      </c>
      <c r="AD194" s="3"/>
      <c r="AE194" s="3"/>
      <c r="AF194" s="3" t="str">
        <f t="shared" si="21"/>
        <v/>
      </c>
      <c r="AG194" s="3" t="str">
        <f t="shared" si="21"/>
        <v/>
      </c>
      <c r="AH194" s="3"/>
    </row>
    <row r="195" spans="1:34" x14ac:dyDescent="0.35">
      <c r="A195" s="11"/>
      <c r="B195" s="2"/>
      <c r="C195" s="13" t="str">
        <f>IFERROR(INDEX('Dekalb Loop Info'!$B$2:$Z$300,MATCH(I195,'Dekalb Loop Info'!$A$2:$A$300,0),MATCH($C$2,'Dekalb Loop Info'!$B$1:$Z$1,0)),"No Match")</f>
        <v>No Match</v>
      </c>
      <c r="D195" s="13" t="str">
        <f>IFERROR(INDEX('Dekalb Loop Info'!$B$2:$Z$300,MATCH(I195,'Dekalb Loop Info'!$A$2:$A$300,0),MATCH($D$2,'Dekalb Loop Info'!$B$1:$Z$1,0)),"No Port Info")</f>
        <v>No Port Info</v>
      </c>
      <c r="E195" s="13" t="str">
        <f t="shared" si="15"/>
        <v>No</v>
      </c>
      <c r="F195" s="13" t="str">
        <f t="shared" si="16"/>
        <v>No Match</v>
      </c>
      <c r="G195" s="13" t="str">
        <f>IFERROR(INDEX('Dekalb Loop Info'!$B$2:$Z$300,MATCH(I195,'Dekalb Loop Info'!$A$2:$A$300,0),MATCH($G$2,'Dekalb Loop Info'!$B$1:$Z$1,0)),"No Cust ID")</f>
        <v>No Cust ID</v>
      </c>
      <c r="H195" s="4"/>
      <c r="I195" s="3"/>
      <c r="J195" s="3"/>
      <c r="K195" s="14"/>
      <c r="L195" s="3"/>
      <c r="M195" s="3"/>
      <c r="N195" s="3"/>
      <c r="O195" s="3"/>
      <c r="P195" s="3" t="str">
        <f t="shared" si="18"/>
        <v/>
      </c>
      <c r="Q195" s="3" t="str">
        <f t="shared" si="18"/>
        <v/>
      </c>
      <c r="R195" s="3"/>
      <c r="S195" s="3"/>
      <c r="T195" s="3" t="str">
        <f t="shared" si="19"/>
        <v/>
      </c>
      <c r="U195" s="3" t="str">
        <f t="shared" si="19"/>
        <v/>
      </c>
      <c r="V195" s="3"/>
      <c r="W195" s="3"/>
      <c r="X195" s="3" t="str">
        <f t="shared" si="20"/>
        <v/>
      </c>
      <c r="Y195" s="3" t="str">
        <f t="shared" si="20"/>
        <v/>
      </c>
      <c r="Z195" s="3"/>
      <c r="AA195" s="3"/>
      <c r="AB195" s="3" t="str">
        <f t="shared" si="17"/>
        <v/>
      </c>
      <c r="AC195" s="3" t="str">
        <f t="shared" si="17"/>
        <v/>
      </c>
      <c r="AD195" s="3"/>
      <c r="AE195" s="3"/>
      <c r="AF195" s="3" t="str">
        <f t="shared" si="21"/>
        <v/>
      </c>
      <c r="AG195" s="3" t="str">
        <f t="shared" si="21"/>
        <v/>
      </c>
      <c r="AH195" s="3"/>
    </row>
    <row r="196" spans="1:34" x14ac:dyDescent="0.35">
      <c r="A196" s="11"/>
      <c r="B196" s="2"/>
      <c r="C196" s="13" t="str">
        <f>IFERROR(INDEX('Dekalb Loop Info'!$B$2:$Z$300,MATCH(I196,'Dekalb Loop Info'!$A$2:$A$300,0),MATCH($C$2,'Dekalb Loop Info'!$B$1:$Z$1,0)),"No Match")</f>
        <v>No Match</v>
      </c>
      <c r="D196" s="13" t="str">
        <f>IFERROR(INDEX('Dekalb Loop Info'!$B$2:$Z$300,MATCH(I196,'Dekalb Loop Info'!$A$2:$A$300,0),MATCH($D$2,'Dekalb Loop Info'!$B$1:$Z$1,0)),"No Port Info")</f>
        <v>No Port Info</v>
      </c>
      <c r="E196" s="13" t="str">
        <f t="shared" ref="E196:E259" si="22">IFERROR(IF(C196=J196,"Yes","No"),"Not Found")</f>
        <v>No</v>
      </c>
      <c r="F196" s="13" t="str">
        <f t="shared" ref="F196:F259" si="23">IFERROR(IF(D196=L196,"Match","No Match"),"No Port")</f>
        <v>No Match</v>
      </c>
      <c r="G196" s="13" t="str">
        <f>IFERROR(INDEX('Dekalb Loop Info'!$B$2:$Z$300,MATCH(I196,'Dekalb Loop Info'!$A$2:$A$300,0),MATCH($G$2,'Dekalb Loop Info'!$B$1:$Z$1,0)),"No Cust ID")</f>
        <v>No Cust ID</v>
      </c>
      <c r="H196" s="4"/>
      <c r="I196" s="3"/>
      <c r="J196" s="3"/>
      <c r="K196" s="14"/>
      <c r="L196" s="3"/>
      <c r="M196" s="3"/>
      <c r="N196" s="3"/>
      <c r="O196" s="3"/>
      <c r="P196" s="3" t="str">
        <f t="shared" si="18"/>
        <v/>
      </c>
      <c r="Q196" s="3" t="str">
        <f t="shared" si="18"/>
        <v/>
      </c>
      <c r="R196" s="3"/>
      <c r="S196" s="3"/>
      <c r="T196" s="3" t="str">
        <f t="shared" si="19"/>
        <v/>
      </c>
      <c r="U196" s="3" t="str">
        <f t="shared" si="19"/>
        <v/>
      </c>
      <c r="V196" s="3"/>
      <c r="W196" s="3"/>
      <c r="X196" s="3" t="str">
        <f t="shared" si="20"/>
        <v/>
      </c>
      <c r="Y196" s="3" t="str">
        <f t="shared" si="20"/>
        <v/>
      </c>
      <c r="Z196" s="3"/>
      <c r="AA196" s="3"/>
      <c r="AB196" s="3" t="str">
        <f t="shared" si="17"/>
        <v/>
      </c>
      <c r="AC196" s="3" t="str">
        <f t="shared" si="17"/>
        <v/>
      </c>
      <c r="AD196" s="3"/>
      <c r="AE196" s="3"/>
      <c r="AF196" s="3" t="str">
        <f t="shared" si="21"/>
        <v/>
      </c>
      <c r="AG196" s="3" t="str">
        <f t="shared" si="21"/>
        <v/>
      </c>
      <c r="AH196" s="3"/>
    </row>
    <row r="197" spans="1:34" x14ac:dyDescent="0.35">
      <c r="A197" s="11"/>
      <c r="B197" s="2"/>
      <c r="C197" s="13" t="str">
        <f>IFERROR(INDEX('Dekalb Loop Info'!$B$2:$Z$300,MATCH(I197,'Dekalb Loop Info'!$A$2:$A$300,0),MATCH($C$2,'Dekalb Loop Info'!$B$1:$Z$1,0)),"No Match")</f>
        <v>No Match</v>
      </c>
      <c r="D197" s="13" t="str">
        <f>IFERROR(INDEX('Dekalb Loop Info'!$B$2:$Z$300,MATCH(I197,'Dekalb Loop Info'!$A$2:$A$300,0),MATCH($D$2,'Dekalb Loop Info'!$B$1:$Z$1,0)),"No Port Info")</f>
        <v>No Port Info</v>
      </c>
      <c r="E197" s="13" t="str">
        <f t="shared" si="22"/>
        <v>No</v>
      </c>
      <c r="F197" s="13" t="str">
        <f t="shared" si="23"/>
        <v>No Match</v>
      </c>
      <c r="G197" s="13" t="str">
        <f>IFERROR(INDEX('Dekalb Loop Info'!$B$2:$Z$300,MATCH(I197,'Dekalb Loop Info'!$A$2:$A$300,0),MATCH($G$2,'Dekalb Loop Info'!$B$1:$Z$1,0)),"No Cust ID")</f>
        <v>No Cust ID</v>
      </c>
      <c r="H197" s="4"/>
      <c r="I197" s="3"/>
      <c r="J197" s="3"/>
      <c r="K197" s="14"/>
      <c r="L197" s="3"/>
      <c r="M197" s="3"/>
      <c r="N197" s="3"/>
      <c r="O197" s="3"/>
      <c r="P197" s="3" t="str">
        <f t="shared" si="18"/>
        <v/>
      </c>
      <c r="Q197" s="3" t="str">
        <f t="shared" si="18"/>
        <v/>
      </c>
      <c r="R197" s="3"/>
      <c r="S197" s="3"/>
      <c r="T197" s="3" t="str">
        <f t="shared" si="19"/>
        <v/>
      </c>
      <c r="U197" s="3" t="str">
        <f t="shared" si="19"/>
        <v/>
      </c>
      <c r="V197" s="3"/>
      <c r="W197" s="3"/>
      <c r="X197" s="3" t="str">
        <f t="shared" si="20"/>
        <v/>
      </c>
      <c r="Y197" s="3" t="str">
        <f t="shared" si="20"/>
        <v/>
      </c>
      <c r="Z197" s="3"/>
      <c r="AA197" s="3"/>
      <c r="AB197" s="3" t="str">
        <f t="shared" si="17"/>
        <v/>
      </c>
      <c r="AC197" s="3" t="str">
        <f t="shared" si="17"/>
        <v/>
      </c>
      <c r="AD197" s="3"/>
      <c r="AE197" s="3"/>
      <c r="AF197" s="3" t="str">
        <f t="shared" si="21"/>
        <v/>
      </c>
      <c r="AG197" s="3" t="str">
        <f t="shared" si="21"/>
        <v/>
      </c>
      <c r="AH197" s="3"/>
    </row>
    <row r="198" spans="1:34" x14ac:dyDescent="0.35">
      <c r="A198" s="11"/>
      <c r="B198" s="2"/>
      <c r="C198" s="13" t="str">
        <f>IFERROR(INDEX('Dekalb Loop Info'!$B$2:$Z$300,MATCH(I198,'Dekalb Loop Info'!$A$2:$A$300,0),MATCH($C$2,'Dekalb Loop Info'!$B$1:$Z$1,0)),"No Match")</f>
        <v>No Match</v>
      </c>
      <c r="D198" s="13" t="str">
        <f>IFERROR(INDEX('Dekalb Loop Info'!$B$2:$Z$300,MATCH(I198,'Dekalb Loop Info'!$A$2:$A$300,0),MATCH($D$2,'Dekalb Loop Info'!$B$1:$Z$1,0)),"No Port Info")</f>
        <v>No Port Info</v>
      </c>
      <c r="E198" s="13" t="str">
        <f t="shared" si="22"/>
        <v>No</v>
      </c>
      <c r="F198" s="13" t="str">
        <f t="shared" si="23"/>
        <v>No Match</v>
      </c>
      <c r="G198" s="13" t="str">
        <f>IFERROR(INDEX('Dekalb Loop Info'!$B$2:$Z$300,MATCH(I198,'Dekalb Loop Info'!$A$2:$A$300,0),MATCH($G$2,'Dekalb Loop Info'!$B$1:$Z$1,0)),"No Cust ID")</f>
        <v>No Cust ID</v>
      </c>
      <c r="H198" s="4"/>
      <c r="I198" s="3"/>
      <c r="J198" s="3"/>
      <c r="K198" s="14"/>
      <c r="L198" s="3"/>
      <c r="M198" s="3"/>
      <c r="N198" s="3"/>
      <c r="O198" s="3"/>
      <c r="P198" s="3" t="str">
        <f t="shared" si="18"/>
        <v/>
      </c>
      <c r="Q198" s="3" t="str">
        <f t="shared" si="18"/>
        <v/>
      </c>
      <c r="R198" s="3"/>
      <c r="S198" s="3"/>
      <c r="T198" s="3" t="str">
        <f t="shared" si="19"/>
        <v/>
      </c>
      <c r="U198" s="3" t="str">
        <f t="shared" si="19"/>
        <v/>
      </c>
      <c r="V198" s="3"/>
      <c r="W198" s="3"/>
      <c r="X198" s="3" t="str">
        <f t="shared" si="20"/>
        <v/>
      </c>
      <c r="Y198" s="3" t="str">
        <f t="shared" si="20"/>
        <v/>
      </c>
      <c r="Z198" s="3"/>
      <c r="AA198" s="3"/>
      <c r="AB198" s="3" t="str">
        <f t="shared" si="17"/>
        <v/>
      </c>
      <c r="AC198" s="3" t="str">
        <f t="shared" si="17"/>
        <v/>
      </c>
      <c r="AD198" s="3"/>
      <c r="AE198" s="3"/>
      <c r="AF198" s="3" t="str">
        <f t="shared" si="21"/>
        <v/>
      </c>
      <c r="AG198" s="3" t="str">
        <f t="shared" si="21"/>
        <v/>
      </c>
      <c r="AH198" s="3"/>
    </row>
    <row r="199" spans="1:34" x14ac:dyDescent="0.35">
      <c r="A199" s="11"/>
      <c r="B199" s="2"/>
      <c r="C199" s="13" t="str">
        <f>IFERROR(INDEX('Dekalb Loop Info'!$B$2:$Z$300,MATCH(I199,'Dekalb Loop Info'!$A$2:$A$300,0),MATCH($C$2,'Dekalb Loop Info'!$B$1:$Z$1,0)),"No Match")</f>
        <v>No Match</v>
      </c>
      <c r="D199" s="13" t="str">
        <f>IFERROR(INDEX('Dekalb Loop Info'!$B$2:$Z$300,MATCH(I199,'Dekalb Loop Info'!$A$2:$A$300,0),MATCH($D$2,'Dekalb Loop Info'!$B$1:$Z$1,0)),"No Port Info")</f>
        <v>No Port Info</v>
      </c>
      <c r="E199" s="13" t="str">
        <f t="shared" si="22"/>
        <v>No</v>
      </c>
      <c r="F199" s="13" t="str">
        <f t="shared" si="23"/>
        <v>No Match</v>
      </c>
      <c r="G199" s="13" t="str">
        <f>IFERROR(INDEX('Dekalb Loop Info'!$B$2:$Z$300,MATCH(I199,'Dekalb Loop Info'!$A$2:$A$300,0),MATCH($G$2,'Dekalb Loop Info'!$B$1:$Z$1,0)),"No Cust ID")</f>
        <v>No Cust ID</v>
      </c>
      <c r="H199" s="4"/>
      <c r="I199" s="3"/>
      <c r="J199" s="3"/>
      <c r="K199" s="14"/>
      <c r="L199" s="3"/>
      <c r="M199" s="3"/>
      <c r="N199" s="3"/>
      <c r="O199" s="3"/>
      <c r="P199" s="3" t="str">
        <f t="shared" si="18"/>
        <v/>
      </c>
      <c r="Q199" s="3" t="str">
        <f t="shared" si="18"/>
        <v/>
      </c>
      <c r="R199" s="3"/>
      <c r="S199" s="3"/>
      <c r="T199" s="3" t="str">
        <f t="shared" si="19"/>
        <v/>
      </c>
      <c r="U199" s="3" t="str">
        <f t="shared" si="19"/>
        <v/>
      </c>
      <c r="V199" s="3"/>
      <c r="W199" s="3"/>
      <c r="X199" s="3" t="str">
        <f t="shared" si="20"/>
        <v/>
      </c>
      <c r="Y199" s="3" t="str">
        <f t="shared" si="20"/>
        <v/>
      </c>
      <c r="Z199" s="3"/>
      <c r="AA199" s="3"/>
      <c r="AB199" s="3" t="str">
        <f t="shared" si="17"/>
        <v/>
      </c>
      <c r="AC199" s="3" t="str">
        <f t="shared" si="17"/>
        <v/>
      </c>
      <c r="AD199" s="3"/>
      <c r="AE199" s="3"/>
      <c r="AF199" s="3" t="str">
        <f t="shared" si="21"/>
        <v/>
      </c>
      <c r="AG199" s="3" t="str">
        <f t="shared" si="21"/>
        <v/>
      </c>
      <c r="AH199" s="3"/>
    </row>
    <row r="200" spans="1:34" x14ac:dyDescent="0.35">
      <c r="A200" s="11"/>
      <c r="B200" s="2"/>
      <c r="C200" s="13" t="str">
        <f>IFERROR(INDEX('Dekalb Loop Info'!$B$2:$Z$300,MATCH(I200,'Dekalb Loop Info'!$A$2:$A$300,0),MATCH($C$2,'Dekalb Loop Info'!$B$1:$Z$1,0)),"No Match")</f>
        <v>No Match</v>
      </c>
      <c r="D200" s="13" t="str">
        <f>IFERROR(INDEX('Dekalb Loop Info'!$B$2:$Z$300,MATCH(I200,'Dekalb Loop Info'!$A$2:$A$300,0),MATCH($D$2,'Dekalb Loop Info'!$B$1:$Z$1,0)),"No Port Info")</f>
        <v>No Port Info</v>
      </c>
      <c r="E200" s="13" t="str">
        <f t="shared" si="22"/>
        <v>No</v>
      </c>
      <c r="F200" s="13" t="str">
        <f t="shared" si="23"/>
        <v>No Match</v>
      </c>
      <c r="G200" s="13" t="str">
        <f>IFERROR(INDEX('Dekalb Loop Info'!$B$2:$Z$300,MATCH(I200,'Dekalb Loop Info'!$A$2:$A$300,0),MATCH($G$2,'Dekalb Loop Info'!$B$1:$Z$1,0)),"No Cust ID")</f>
        <v>No Cust ID</v>
      </c>
      <c r="H200" s="4"/>
      <c r="I200" s="3"/>
      <c r="J200" s="3"/>
      <c r="K200" s="14"/>
      <c r="L200" s="3"/>
      <c r="M200" s="3"/>
      <c r="N200" s="3"/>
      <c r="O200" s="3"/>
      <c r="P200" s="3" t="str">
        <f t="shared" si="18"/>
        <v/>
      </c>
      <c r="Q200" s="3" t="str">
        <f t="shared" si="18"/>
        <v/>
      </c>
      <c r="R200" s="3"/>
      <c r="S200" s="3"/>
      <c r="T200" s="3" t="str">
        <f t="shared" si="19"/>
        <v/>
      </c>
      <c r="U200" s="3" t="str">
        <f t="shared" si="19"/>
        <v/>
      </c>
      <c r="V200" s="3"/>
      <c r="W200" s="3"/>
      <c r="X200" s="3" t="str">
        <f t="shared" si="20"/>
        <v/>
      </c>
      <c r="Y200" s="3" t="str">
        <f t="shared" si="20"/>
        <v/>
      </c>
      <c r="Z200" s="3"/>
      <c r="AA200" s="3"/>
      <c r="AB200" s="3" t="str">
        <f t="shared" si="17"/>
        <v/>
      </c>
      <c r="AC200" s="3" t="str">
        <f t="shared" si="17"/>
        <v/>
      </c>
      <c r="AD200" s="3"/>
      <c r="AE200" s="3"/>
      <c r="AF200" s="3" t="str">
        <f t="shared" si="21"/>
        <v/>
      </c>
      <c r="AG200" s="3" t="str">
        <f t="shared" si="21"/>
        <v/>
      </c>
      <c r="AH200" s="3"/>
    </row>
    <row r="201" spans="1:34" x14ac:dyDescent="0.35">
      <c r="A201" s="11"/>
      <c r="B201" s="2"/>
      <c r="C201" s="13" t="str">
        <f>IFERROR(INDEX('Dekalb Loop Info'!$B$2:$Z$300,MATCH(I201,'Dekalb Loop Info'!$A$2:$A$300,0),MATCH($C$2,'Dekalb Loop Info'!$B$1:$Z$1,0)),"No Match")</f>
        <v>No Match</v>
      </c>
      <c r="D201" s="13" t="str">
        <f>IFERROR(INDEX('Dekalb Loop Info'!$B$2:$Z$300,MATCH(I201,'Dekalb Loop Info'!$A$2:$A$300,0),MATCH($D$2,'Dekalb Loop Info'!$B$1:$Z$1,0)),"No Port Info")</f>
        <v>No Port Info</v>
      </c>
      <c r="E201" s="13" t="str">
        <f t="shared" si="22"/>
        <v>No</v>
      </c>
      <c r="F201" s="13" t="str">
        <f t="shared" si="23"/>
        <v>No Match</v>
      </c>
      <c r="G201" s="13" t="str">
        <f>IFERROR(INDEX('Dekalb Loop Info'!$B$2:$Z$300,MATCH(I201,'Dekalb Loop Info'!$A$2:$A$300,0),MATCH($G$2,'Dekalb Loop Info'!$B$1:$Z$1,0)),"No Cust ID")</f>
        <v>No Cust ID</v>
      </c>
      <c r="H201" s="4"/>
      <c r="I201" s="3"/>
      <c r="J201" s="3"/>
      <c r="K201" s="14"/>
      <c r="L201" s="3"/>
      <c r="M201" s="3"/>
      <c r="N201" s="3"/>
      <c r="O201" s="3"/>
      <c r="P201" s="3" t="str">
        <f t="shared" si="18"/>
        <v/>
      </c>
      <c r="Q201" s="3" t="str">
        <f t="shared" si="18"/>
        <v/>
      </c>
      <c r="R201" s="3"/>
      <c r="S201" s="3"/>
      <c r="T201" s="3" t="str">
        <f t="shared" si="19"/>
        <v/>
      </c>
      <c r="U201" s="3" t="str">
        <f t="shared" si="19"/>
        <v/>
      </c>
      <c r="V201" s="3"/>
      <c r="W201" s="3"/>
      <c r="X201" s="3" t="str">
        <f t="shared" si="20"/>
        <v/>
      </c>
      <c r="Y201" s="3" t="str">
        <f t="shared" si="20"/>
        <v/>
      </c>
      <c r="Z201" s="3"/>
      <c r="AA201" s="3"/>
      <c r="AB201" s="3" t="str">
        <f t="shared" si="17"/>
        <v/>
      </c>
      <c r="AC201" s="3" t="str">
        <f t="shared" si="17"/>
        <v/>
      </c>
      <c r="AD201" s="3"/>
      <c r="AE201" s="3"/>
      <c r="AF201" s="3" t="str">
        <f t="shared" si="21"/>
        <v/>
      </c>
      <c r="AG201" s="3" t="str">
        <f t="shared" si="21"/>
        <v/>
      </c>
      <c r="AH201" s="3"/>
    </row>
    <row r="202" spans="1:34" x14ac:dyDescent="0.35">
      <c r="A202" s="11"/>
      <c r="B202" s="2"/>
      <c r="C202" s="13" t="str">
        <f>IFERROR(INDEX('Dekalb Loop Info'!$B$2:$Z$300,MATCH(I202,'Dekalb Loop Info'!$A$2:$A$300,0),MATCH($C$2,'Dekalb Loop Info'!$B$1:$Z$1,0)),"No Match")</f>
        <v>No Match</v>
      </c>
      <c r="D202" s="13" t="str">
        <f>IFERROR(INDEX('Dekalb Loop Info'!$B$2:$Z$300,MATCH(I202,'Dekalb Loop Info'!$A$2:$A$300,0),MATCH($D$2,'Dekalb Loop Info'!$B$1:$Z$1,0)),"No Port Info")</f>
        <v>No Port Info</v>
      </c>
      <c r="E202" s="13" t="str">
        <f t="shared" si="22"/>
        <v>No</v>
      </c>
      <c r="F202" s="13" t="str">
        <f t="shared" si="23"/>
        <v>No Match</v>
      </c>
      <c r="G202" s="13" t="str">
        <f>IFERROR(INDEX('Dekalb Loop Info'!$B$2:$Z$300,MATCH(I202,'Dekalb Loop Info'!$A$2:$A$300,0),MATCH($G$2,'Dekalb Loop Info'!$B$1:$Z$1,0)),"No Cust ID")</f>
        <v>No Cust ID</v>
      </c>
      <c r="H202" s="4"/>
      <c r="I202" s="3"/>
      <c r="J202" s="3"/>
      <c r="K202" s="14"/>
      <c r="L202" s="3"/>
      <c r="M202" s="3"/>
      <c r="N202" s="3"/>
      <c r="O202" s="3"/>
      <c r="P202" s="3" t="str">
        <f t="shared" si="18"/>
        <v/>
      </c>
      <c r="Q202" s="3" t="str">
        <f t="shared" si="18"/>
        <v/>
      </c>
      <c r="R202" s="3"/>
      <c r="S202" s="3"/>
      <c r="T202" s="3" t="str">
        <f t="shared" si="19"/>
        <v/>
      </c>
      <c r="U202" s="3" t="str">
        <f t="shared" si="19"/>
        <v/>
      </c>
      <c r="V202" s="3"/>
      <c r="W202" s="3"/>
      <c r="X202" s="3" t="str">
        <f t="shared" si="20"/>
        <v/>
      </c>
      <c r="Y202" s="3" t="str">
        <f t="shared" si="20"/>
        <v/>
      </c>
      <c r="Z202" s="3"/>
      <c r="AA202" s="3"/>
      <c r="AB202" s="3" t="str">
        <f t="shared" si="17"/>
        <v/>
      </c>
      <c r="AC202" s="3" t="str">
        <f t="shared" si="17"/>
        <v/>
      </c>
      <c r="AD202" s="3"/>
      <c r="AE202" s="3"/>
      <c r="AF202" s="3" t="str">
        <f t="shared" si="21"/>
        <v/>
      </c>
      <c r="AG202" s="3" t="str">
        <f t="shared" si="21"/>
        <v/>
      </c>
      <c r="AH202" s="3"/>
    </row>
    <row r="203" spans="1:34" x14ac:dyDescent="0.35">
      <c r="A203" s="11"/>
      <c r="B203" s="2"/>
      <c r="C203" s="13" t="str">
        <f>IFERROR(INDEX('Dekalb Loop Info'!$B$2:$Z$300,MATCH(I203,'Dekalb Loop Info'!$A$2:$A$300,0),MATCH($C$2,'Dekalb Loop Info'!$B$1:$Z$1,0)),"No Match")</f>
        <v>No Match</v>
      </c>
      <c r="D203" s="13" t="str">
        <f>IFERROR(INDEX('Dekalb Loop Info'!$B$2:$Z$300,MATCH(I203,'Dekalb Loop Info'!$A$2:$A$300,0),MATCH($D$2,'Dekalb Loop Info'!$B$1:$Z$1,0)),"No Port Info")</f>
        <v>No Port Info</v>
      </c>
      <c r="E203" s="13" t="str">
        <f t="shared" si="22"/>
        <v>No</v>
      </c>
      <c r="F203" s="13" t="str">
        <f t="shared" si="23"/>
        <v>No Match</v>
      </c>
      <c r="G203" s="13" t="str">
        <f>IFERROR(INDEX('Dekalb Loop Info'!$B$2:$Z$300,MATCH(I203,'Dekalb Loop Info'!$A$2:$A$300,0),MATCH($G$2,'Dekalb Loop Info'!$B$1:$Z$1,0)),"No Cust ID")</f>
        <v>No Cust ID</v>
      </c>
      <c r="H203" s="4"/>
      <c r="I203" s="3"/>
      <c r="J203" s="3"/>
      <c r="K203" s="14"/>
      <c r="L203" s="3"/>
      <c r="M203" s="3"/>
      <c r="N203" s="3"/>
      <c r="O203" s="3"/>
      <c r="P203" s="3" t="str">
        <f t="shared" si="18"/>
        <v/>
      </c>
      <c r="Q203" s="3" t="str">
        <f t="shared" si="18"/>
        <v/>
      </c>
      <c r="R203" s="3"/>
      <c r="S203" s="3"/>
      <c r="T203" s="3" t="str">
        <f t="shared" si="19"/>
        <v/>
      </c>
      <c r="U203" s="3" t="str">
        <f t="shared" si="19"/>
        <v/>
      </c>
      <c r="V203" s="3"/>
      <c r="W203" s="3"/>
      <c r="X203" s="3" t="str">
        <f t="shared" si="20"/>
        <v/>
      </c>
      <c r="Y203" s="3" t="str">
        <f t="shared" si="20"/>
        <v/>
      </c>
      <c r="Z203" s="3"/>
      <c r="AA203" s="3"/>
      <c r="AB203" s="3" t="str">
        <f t="shared" si="17"/>
        <v/>
      </c>
      <c r="AC203" s="3" t="str">
        <f t="shared" si="17"/>
        <v/>
      </c>
      <c r="AD203" s="3"/>
      <c r="AE203" s="3"/>
      <c r="AF203" s="3" t="str">
        <f t="shared" si="21"/>
        <v/>
      </c>
      <c r="AG203" s="3" t="str">
        <f t="shared" si="21"/>
        <v/>
      </c>
      <c r="AH203" s="3"/>
    </row>
    <row r="204" spans="1:34" x14ac:dyDescent="0.35">
      <c r="A204" s="11"/>
      <c r="B204" s="2"/>
      <c r="C204" s="13" t="str">
        <f>IFERROR(INDEX('Dekalb Loop Info'!$B$2:$Z$300,MATCH(I204,'Dekalb Loop Info'!$A$2:$A$300,0),MATCH($C$2,'Dekalb Loop Info'!$B$1:$Z$1,0)),"No Match")</f>
        <v>No Match</v>
      </c>
      <c r="D204" s="13" t="str">
        <f>IFERROR(INDEX('Dekalb Loop Info'!$B$2:$Z$300,MATCH(I204,'Dekalb Loop Info'!$A$2:$A$300,0),MATCH($D$2,'Dekalb Loop Info'!$B$1:$Z$1,0)),"No Port Info")</f>
        <v>No Port Info</v>
      </c>
      <c r="E204" s="13" t="str">
        <f t="shared" si="22"/>
        <v>No</v>
      </c>
      <c r="F204" s="13" t="str">
        <f t="shared" si="23"/>
        <v>No Match</v>
      </c>
      <c r="G204" s="13" t="str">
        <f>IFERROR(INDEX('Dekalb Loop Info'!$B$2:$Z$300,MATCH(I204,'Dekalb Loop Info'!$A$2:$A$300,0),MATCH($G$2,'Dekalb Loop Info'!$B$1:$Z$1,0)),"No Cust ID")</f>
        <v>No Cust ID</v>
      </c>
      <c r="H204" s="4"/>
      <c r="I204" s="3"/>
      <c r="J204" s="3"/>
      <c r="K204" s="14"/>
      <c r="L204" s="3"/>
      <c r="M204" s="3"/>
      <c r="N204" s="3"/>
      <c r="O204" s="3"/>
      <c r="P204" s="3" t="str">
        <f t="shared" si="18"/>
        <v/>
      </c>
      <c r="Q204" s="3" t="str">
        <f t="shared" si="18"/>
        <v/>
      </c>
      <c r="R204" s="3"/>
      <c r="S204" s="3"/>
      <c r="T204" s="3" t="str">
        <f t="shared" si="19"/>
        <v/>
      </c>
      <c r="U204" s="3" t="str">
        <f t="shared" si="19"/>
        <v/>
      </c>
      <c r="V204" s="3"/>
      <c r="W204" s="3"/>
      <c r="X204" s="3" t="str">
        <f t="shared" si="20"/>
        <v/>
      </c>
      <c r="Y204" s="3" t="str">
        <f t="shared" si="20"/>
        <v/>
      </c>
      <c r="Z204" s="3"/>
      <c r="AA204" s="3"/>
      <c r="AB204" s="3" t="str">
        <f t="shared" si="17"/>
        <v/>
      </c>
      <c r="AC204" s="3" t="str">
        <f t="shared" si="17"/>
        <v/>
      </c>
      <c r="AD204" s="3"/>
      <c r="AE204" s="3"/>
      <c r="AF204" s="3" t="str">
        <f t="shared" si="21"/>
        <v/>
      </c>
      <c r="AG204" s="3" t="str">
        <f t="shared" si="21"/>
        <v/>
      </c>
      <c r="AH204" s="3"/>
    </row>
    <row r="205" spans="1:34" x14ac:dyDescent="0.35">
      <c r="A205" s="11"/>
      <c r="B205" s="2"/>
      <c r="C205" s="13" t="str">
        <f>IFERROR(INDEX('Dekalb Loop Info'!$B$2:$Z$300,MATCH(I205,'Dekalb Loop Info'!$A$2:$A$300,0),MATCH($C$2,'Dekalb Loop Info'!$B$1:$Z$1,0)),"No Match")</f>
        <v>No Match</v>
      </c>
      <c r="D205" s="13" t="str">
        <f>IFERROR(INDEX('Dekalb Loop Info'!$B$2:$Z$300,MATCH(I205,'Dekalb Loop Info'!$A$2:$A$300,0),MATCH($D$2,'Dekalb Loop Info'!$B$1:$Z$1,0)),"No Port Info")</f>
        <v>No Port Info</v>
      </c>
      <c r="E205" s="13" t="str">
        <f t="shared" si="22"/>
        <v>No</v>
      </c>
      <c r="F205" s="13" t="str">
        <f t="shared" si="23"/>
        <v>No Match</v>
      </c>
      <c r="G205" s="13" t="str">
        <f>IFERROR(INDEX('Dekalb Loop Info'!$B$2:$Z$300,MATCH(I205,'Dekalb Loop Info'!$A$2:$A$300,0),MATCH($G$2,'Dekalb Loop Info'!$B$1:$Z$1,0)),"No Cust ID")</f>
        <v>No Cust ID</v>
      </c>
      <c r="H205" s="4"/>
      <c r="I205" s="3"/>
      <c r="J205" s="3"/>
      <c r="K205" s="14"/>
      <c r="L205" s="3"/>
      <c r="M205" s="3"/>
      <c r="N205" s="3"/>
      <c r="O205" s="3"/>
      <c r="P205" s="3" t="str">
        <f t="shared" si="18"/>
        <v/>
      </c>
      <c r="Q205" s="3" t="str">
        <f t="shared" si="18"/>
        <v/>
      </c>
      <c r="R205" s="3"/>
      <c r="S205" s="3"/>
      <c r="T205" s="3" t="str">
        <f t="shared" si="19"/>
        <v/>
      </c>
      <c r="U205" s="3" t="str">
        <f t="shared" si="19"/>
        <v/>
      </c>
      <c r="V205" s="3"/>
      <c r="W205" s="3"/>
      <c r="X205" s="3" t="str">
        <f t="shared" si="20"/>
        <v/>
      </c>
      <c r="Y205" s="3" t="str">
        <f t="shared" si="20"/>
        <v/>
      </c>
      <c r="Z205" s="3"/>
      <c r="AA205" s="3"/>
      <c r="AB205" s="3" t="str">
        <f t="shared" si="17"/>
        <v/>
      </c>
      <c r="AC205" s="3" t="str">
        <f t="shared" si="17"/>
        <v/>
      </c>
      <c r="AD205" s="3"/>
      <c r="AE205" s="3"/>
      <c r="AF205" s="3" t="str">
        <f t="shared" si="21"/>
        <v/>
      </c>
      <c r="AG205" s="3" t="str">
        <f t="shared" si="21"/>
        <v/>
      </c>
      <c r="AH205" s="3"/>
    </row>
    <row r="206" spans="1:34" x14ac:dyDescent="0.35">
      <c r="A206" s="11"/>
      <c r="B206" s="2"/>
      <c r="C206" s="13" t="str">
        <f>IFERROR(INDEX('Dekalb Loop Info'!$B$2:$Z$300,MATCH(I206,'Dekalb Loop Info'!$A$2:$A$300,0),MATCH($C$2,'Dekalb Loop Info'!$B$1:$Z$1,0)),"No Match")</f>
        <v>No Match</v>
      </c>
      <c r="D206" s="13" t="str">
        <f>IFERROR(INDEX('Dekalb Loop Info'!$B$2:$Z$300,MATCH(I206,'Dekalb Loop Info'!$A$2:$A$300,0),MATCH($D$2,'Dekalb Loop Info'!$B$1:$Z$1,0)),"No Port Info")</f>
        <v>No Port Info</v>
      </c>
      <c r="E206" s="13" t="str">
        <f t="shared" si="22"/>
        <v>No</v>
      </c>
      <c r="F206" s="13" t="str">
        <f t="shared" si="23"/>
        <v>No Match</v>
      </c>
      <c r="G206" s="13" t="str">
        <f>IFERROR(INDEX('Dekalb Loop Info'!$B$2:$Z$300,MATCH(I206,'Dekalb Loop Info'!$A$2:$A$300,0),MATCH($G$2,'Dekalb Loop Info'!$B$1:$Z$1,0)),"No Cust ID")</f>
        <v>No Cust ID</v>
      </c>
      <c r="H206" s="4"/>
      <c r="I206" s="3"/>
      <c r="J206" s="3"/>
      <c r="K206" s="14"/>
      <c r="L206" s="3"/>
      <c r="M206" s="3"/>
      <c r="N206" s="3"/>
      <c r="O206" s="3"/>
      <c r="P206" s="3" t="str">
        <f t="shared" si="18"/>
        <v/>
      </c>
      <c r="Q206" s="3" t="str">
        <f t="shared" si="18"/>
        <v/>
      </c>
      <c r="R206" s="3"/>
      <c r="S206" s="3"/>
      <c r="T206" s="3" t="str">
        <f t="shared" si="19"/>
        <v/>
      </c>
      <c r="U206" s="3" t="str">
        <f t="shared" si="19"/>
        <v/>
      </c>
      <c r="V206" s="3"/>
      <c r="W206" s="3"/>
      <c r="X206" s="3" t="str">
        <f t="shared" si="20"/>
        <v/>
      </c>
      <c r="Y206" s="3" t="str">
        <f t="shared" si="20"/>
        <v/>
      </c>
      <c r="Z206" s="3"/>
      <c r="AA206" s="3"/>
      <c r="AB206" s="3" t="str">
        <f t="shared" si="17"/>
        <v/>
      </c>
      <c r="AC206" s="3" t="str">
        <f t="shared" si="17"/>
        <v/>
      </c>
      <c r="AD206" s="3"/>
      <c r="AE206" s="3"/>
      <c r="AF206" s="3" t="str">
        <f t="shared" si="21"/>
        <v/>
      </c>
      <c r="AG206" s="3" t="str">
        <f t="shared" si="21"/>
        <v/>
      </c>
      <c r="AH206" s="3"/>
    </row>
    <row r="207" spans="1:34" x14ac:dyDescent="0.35">
      <c r="A207" s="11"/>
      <c r="B207" s="2"/>
      <c r="C207" s="13" t="str">
        <f>IFERROR(INDEX('Dekalb Loop Info'!$B$2:$Z$300,MATCH(I207,'Dekalb Loop Info'!$A$2:$A$300,0),MATCH($C$2,'Dekalb Loop Info'!$B$1:$Z$1,0)),"No Match")</f>
        <v>No Match</v>
      </c>
      <c r="D207" s="13" t="str">
        <f>IFERROR(INDEX('Dekalb Loop Info'!$B$2:$Z$300,MATCH(I207,'Dekalb Loop Info'!$A$2:$A$300,0),MATCH($D$2,'Dekalb Loop Info'!$B$1:$Z$1,0)),"No Port Info")</f>
        <v>No Port Info</v>
      </c>
      <c r="E207" s="13" t="str">
        <f t="shared" si="22"/>
        <v>No</v>
      </c>
      <c r="F207" s="13" t="str">
        <f t="shared" si="23"/>
        <v>No Match</v>
      </c>
      <c r="G207" s="13" t="str">
        <f>IFERROR(INDEX('Dekalb Loop Info'!$B$2:$Z$300,MATCH(I207,'Dekalb Loop Info'!$A$2:$A$300,0),MATCH($G$2,'Dekalb Loop Info'!$B$1:$Z$1,0)),"No Cust ID")</f>
        <v>No Cust ID</v>
      </c>
      <c r="H207" s="4"/>
      <c r="I207" s="3"/>
      <c r="J207" s="3"/>
      <c r="K207" s="14"/>
      <c r="L207" s="3"/>
      <c r="M207" s="3"/>
      <c r="N207" s="3"/>
      <c r="O207" s="3"/>
      <c r="P207" s="3" t="str">
        <f t="shared" si="18"/>
        <v/>
      </c>
      <c r="Q207" s="3" t="str">
        <f t="shared" si="18"/>
        <v/>
      </c>
      <c r="R207" s="3"/>
      <c r="S207" s="3"/>
      <c r="T207" s="3" t="str">
        <f t="shared" si="19"/>
        <v/>
      </c>
      <c r="U207" s="3" t="str">
        <f t="shared" si="19"/>
        <v/>
      </c>
      <c r="V207" s="3"/>
      <c r="W207" s="3"/>
      <c r="X207" s="3" t="str">
        <f t="shared" si="20"/>
        <v/>
      </c>
      <c r="Y207" s="3" t="str">
        <f t="shared" si="20"/>
        <v/>
      </c>
      <c r="Z207" s="3"/>
      <c r="AA207" s="3"/>
      <c r="AB207" s="3" t="str">
        <f t="shared" si="17"/>
        <v/>
      </c>
      <c r="AC207" s="3" t="str">
        <f t="shared" si="17"/>
        <v/>
      </c>
      <c r="AD207" s="3"/>
      <c r="AE207" s="3"/>
      <c r="AF207" s="3" t="str">
        <f t="shared" si="21"/>
        <v/>
      </c>
      <c r="AG207" s="3" t="str">
        <f t="shared" si="21"/>
        <v/>
      </c>
      <c r="AH207" s="3"/>
    </row>
    <row r="208" spans="1:34" x14ac:dyDescent="0.35">
      <c r="A208" s="11"/>
      <c r="B208" s="2"/>
      <c r="C208" s="13" t="str">
        <f>IFERROR(INDEX('Dekalb Loop Info'!$B$2:$Z$300,MATCH(I208,'Dekalb Loop Info'!$A$2:$A$300,0),MATCH($C$2,'Dekalb Loop Info'!$B$1:$Z$1,0)),"No Match")</f>
        <v>No Match</v>
      </c>
      <c r="D208" s="13" t="str">
        <f>IFERROR(INDEX('Dekalb Loop Info'!$B$2:$Z$300,MATCH(I208,'Dekalb Loop Info'!$A$2:$A$300,0),MATCH($D$2,'Dekalb Loop Info'!$B$1:$Z$1,0)),"No Port Info")</f>
        <v>No Port Info</v>
      </c>
      <c r="E208" s="13" t="str">
        <f t="shared" si="22"/>
        <v>No</v>
      </c>
      <c r="F208" s="13" t="str">
        <f t="shared" si="23"/>
        <v>No Match</v>
      </c>
      <c r="G208" s="13" t="str">
        <f>IFERROR(INDEX('Dekalb Loop Info'!$B$2:$Z$300,MATCH(I208,'Dekalb Loop Info'!$A$2:$A$300,0),MATCH($G$2,'Dekalb Loop Info'!$B$1:$Z$1,0)),"No Cust ID")</f>
        <v>No Cust ID</v>
      </c>
      <c r="H208" s="4"/>
      <c r="I208" s="3"/>
      <c r="J208" s="3"/>
      <c r="K208" s="14"/>
      <c r="L208" s="3"/>
      <c r="M208" s="3"/>
      <c r="N208" s="3"/>
      <c r="O208" s="3"/>
      <c r="P208" s="3" t="str">
        <f t="shared" si="18"/>
        <v/>
      </c>
      <c r="Q208" s="3" t="str">
        <f t="shared" si="18"/>
        <v/>
      </c>
      <c r="R208" s="3"/>
      <c r="S208" s="3"/>
      <c r="T208" s="3" t="str">
        <f t="shared" si="19"/>
        <v/>
      </c>
      <c r="U208" s="3" t="str">
        <f t="shared" si="19"/>
        <v/>
      </c>
      <c r="V208" s="3"/>
      <c r="W208" s="3"/>
      <c r="X208" s="3" t="str">
        <f t="shared" si="20"/>
        <v/>
      </c>
      <c r="Y208" s="3" t="str">
        <f t="shared" si="20"/>
        <v/>
      </c>
      <c r="Z208" s="3"/>
      <c r="AA208" s="3"/>
      <c r="AB208" s="3" t="str">
        <f t="shared" si="17"/>
        <v/>
      </c>
      <c r="AC208" s="3" t="str">
        <f t="shared" si="17"/>
        <v/>
      </c>
      <c r="AD208" s="3"/>
      <c r="AE208" s="3"/>
      <c r="AF208" s="3" t="str">
        <f t="shared" si="21"/>
        <v/>
      </c>
      <c r="AG208" s="3" t="str">
        <f t="shared" si="21"/>
        <v/>
      </c>
      <c r="AH208" s="3"/>
    </row>
    <row r="209" spans="1:34" x14ac:dyDescent="0.35">
      <c r="A209" s="11"/>
      <c r="B209" s="2"/>
      <c r="C209" s="13" t="str">
        <f>IFERROR(INDEX('Dekalb Loop Info'!$B$2:$Z$300,MATCH(I209,'Dekalb Loop Info'!$A$2:$A$300,0),MATCH($C$2,'Dekalb Loop Info'!$B$1:$Z$1,0)),"No Match")</f>
        <v>No Match</v>
      </c>
      <c r="D209" s="13" t="str">
        <f>IFERROR(INDEX('Dekalb Loop Info'!$B$2:$Z$300,MATCH(I209,'Dekalb Loop Info'!$A$2:$A$300,0),MATCH($D$2,'Dekalb Loop Info'!$B$1:$Z$1,0)),"No Port Info")</f>
        <v>No Port Info</v>
      </c>
      <c r="E209" s="13" t="str">
        <f t="shared" si="22"/>
        <v>No</v>
      </c>
      <c r="F209" s="13" t="str">
        <f t="shared" si="23"/>
        <v>No Match</v>
      </c>
      <c r="G209" s="13" t="str">
        <f>IFERROR(INDEX('Dekalb Loop Info'!$B$2:$Z$300,MATCH(I209,'Dekalb Loop Info'!$A$2:$A$300,0),MATCH($G$2,'Dekalb Loop Info'!$B$1:$Z$1,0)),"No Cust ID")</f>
        <v>No Cust ID</v>
      </c>
      <c r="H209" s="4"/>
      <c r="I209" s="3"/>
      <c r="J209" s="3"/>
      <c r="K209" s="14"/>
      <c r="L209" s="3"/>
      <c r="M209" s="3"/>
      <c r="N209" s="3"/>
      <c r="O209" s="3"/>
      <c r="P209" s="3" t="str">
        <f t="shared" si="18"/>
        <v/>
      </c>
      <c r="Q209" s="3" t="str">
        <f t="shared" si="18"/>
        <v/>
      </c>
      <c r="R209" s="3"/>
      <c r="S209" s="3"/>
      <c r="T209" s="3" t="str">
        <f t="shared" si="19"/>
        <v/>
      </c>
      <c r="U209" s="3" t="str">
        <f t="shared" si="19"/>
        <v/>
      </c>
      <c r="V209" s="3"/>
      <c r="W209" s="3"/>
      <c r="X209" s="3" t="str">
        <f t="shared" si="20"/>
        <v/>
      </c>
      <c r="Y209" s="3" t="str">
        <f t="shared" si="20"/>
        <v/>
      </c>
      <c r="Z209" s="3"/>
      <c r="AA209" s="3"/>
      <c r="AB209" s="3" t="str">
        <f t="shared" si="17"/>
        <v/>
      </c>
      <c r="AC209" s="3" t="str">
        <f t="shared" si="17"/>
        <v/>
      </c>
      <c r="AD209" s="3"/>
      <c r="AE209" s="3"/>
      <c r="AF209" s="3" t="str">
        <f t="shared" si="21"/>
        <v/>
      </c>
      <c r="AG209" s="3" t="str">
        <f t="shared" si="21"/>
        <v/>
      </c>
      <c r="AH209" s="3"/>
    </row>
    <row r="210" spans="1:34" x14ac:dyDescent="0.35">
      <c r="A210" s="11"/>
      <c r="B210" s="2"/>
      <c r="C210" s="13" t="str">
        <f>IFERROR(INDEX('Dekalb Loop Info'!$B$2:$Z$300,MATCH(I210,'Dekalb Loop Info'!$A$2:$A$300,0),MATCH($C$2,'Dekalb Loop Info'!$B$1:$Z$1,0)),"No Match")</f>
        <v>No Match</v>
      </c>
      <c r="D210" s="13" t="str">
        <f>IFERROR(INDEX('Dekalb Loop Info'!$B$2:$Z$300,MATCH(I210,'Dekalb Loop Info'!$A$2:$A$300,0),MATCH($D$2,'Dekalb Loop Info'!$B$1:$Z$1,0)),"No Port Info")</f>
        <v>No Port Info</v>
      </c>
      <c r="E210" s="13" t="str">
        <f t="shared" si="22"/>
        <v>No</v>
      </c>
      <c r="F210" s="13" t="str">
        <f t="shared" si="23"/>
        <v>No Match</v>
      </c>
      <c r="G210" s="13" t="str">
        <f>IFERROR(INDEX('Dekalb Loop Info'!$B$2:$Z$300,MATCH(I210,'Dekalb Loop Info'!$A$2:$A$300,0),MATCH($G$2,'Dekalb Loop Info'!$B$1:$Z$1,0)),"No Cust ID")</f>
        <v>No Cust ID</v>
      </c>
      <c r="H210" s="4"/>
      <c r="I210" s="3"/>
      <c r="J210" s="3"/>
      <c r="K210" s="14"/>
      <c r="L210" s="3"/>
      <c r="M210" s="3"/>
      <c r="N210" s="3"/>
      <c r="O210" s="3"/>
      <c r="P210" s="3" t="str">
        <f t="shared" si="18"/>
        <v/>
      </c>
      <c r="Q210" s="3" t="str">
        <f t="shared" si="18"/>
        <v/>
      </c>
      <c r="R210" s="3"/>
      <c r="S210" s="3"/>
      <c r="T210" s="3" t="str">
        <f t="shared" si="19"/>
        <v/>
      </c>
      <c r="U210" s="3" t="str">
        <f t="shared" si="19"/>
        <v/>
      </c>
      <c r="V210" s="3"/>
      <c r="W210" s="3"/>
      <c r="X210" s="3" t="str">
        <f t="shared" si="20"/>
        <v/>
      </c>
      <c r="Y210" s="3" t="str">
        <f t="shared" si="20"/>
        <v/>
      </c>
      <c r="Z210" s="3"/>
      <c r="AA210" s="3"/>
      <c r="AB210" s="3" t="str">
        <f t="shared" si="17"/>
        <v/>
      </c>
      <c r="AC210" s="3" t="str">
        <f t="shared" si="17"/>
        <v/>
      </c>
      <c r="AD210" s="3"/>
      <c r="AE210" s="3"/>
      <c r="AF210" s="3" t="str">
        <f t="shared" si="21"/>
        <v/>
      </c>
      <c r="AG210" s="3" t="str">
        <f t="shared" si="21"/>
        <v/>
      </c>
      <c r="AH210" s="3"/>
    </row>
    <row r="211" spans="1:34" x14ac:dyDescent="0.35">
      <c r="A211" s="11"/>
      <c r="B211" s="2"/>
      <c r="C211" s="13" t="str">
        <f>IFERROR(INDEX('Dekalb Loop Info'!$B$2:$Z$300,MATCH(I211,'Dekalb Loop Info'!$A$2:$A$300,0),MATCH($C$2,'Dekalb Loop Info'!$B$1:$Z$1,0)),"No Match")</f>
        <v>No Match</v>
      </c>
      <c r="D211" s="13" t="str">
        <f>IFERROR(INDEX('Dekalb Loop Info'!$B$2:$Z$300,MATCH(I211,'Dekalb Loop Info'!$A$2:$A$300,0),MATCH($D$2,'Dekalb Loop Info'!$B$1:$Z$1,0)),"No Port Info")</f>
        <v>No Port Info</v>
      </c>
      <c r="E211" s="13" t="str">
        <f t="shared" si="22"/>
        <v>No</v>
      </c>
      <c r="F211" s="13" t="str">
        <f t="shared" si="23"/>
        <v>No Match</v>
      </c>
      <c r="G211" s="13" t="str">
        <f>IFERROR(INDEX('Dekalb Loop Info'!$B$2:$Z$300,MATCH(I211,'Dekalb Loop Info'!$A$2:$A$300,0),MATCH($G$2,'Dekalb Loop Info'!$B$1:$Z$1,0)),"No Cust ID")</f>
        <v>No Cust ID</v>
      </c>
      <c r="H211" s="4"/>
      <c r="I211" s="3"/>
      <c r="J211" s="3"/>
      <c r="K211" s="14"/>
      <c r="L211" s="3"/>
      <c r="M211" s="3"/>
      <c r="N211" s="3"/>
      <c r="O211" s="3"/>
      <c r="P211" s="3" t="str">
        <f t="shared" si="18"/>
        <v/>
      </c>
      <c r="Q211" s="3" t="str">
        <f t="shared" si="18"/>
        <v/>
      </c>
      <c r="R211" s="3"/>
      <c r="S211" s="3"/>
      <c r="T211" s="3" t="str">
        <f t="shared" si="19"/>
        <v/>
      </c>
      <c r="U211" s="3" t="str">
        <f t="shared" si="19"/>
        <v/>
      </c>
      <c r="V211" s="3"/>
      <c r="W211" s="3"/>
      <c r="X211" s="3" t="str">
        <f t="shared" si="20"/>
        <v/>
      </c>
      <c r="Y211" s="3" t="str">
        <f t="shared" si="20"/>
        <v/>
      </c>
      <c r="Z211" s="3"/>
      <c r="AA211" s="3"/>
      <c r="AB211" s="3" t="str">
        <f t="shared" si="17"/>
        <v/>
      </c>
      <c r="AC211" s="3" t="str">
        <f t="shared" si="17"/>
        <v/>
      </c>
      <c r="AD211" s="3"/>
      <c r="AE211" s="3"/>
      <c r="AF211" s="3" t="str">
        <f t="shared" si="21"/>
        <v/>
      </c>
      <c r="AG211" s="3" t="str">
        <f t="shared" si="21"/>
        <v/>
      </c>
      <c r="AH211" s="3"/>
    </row>
    <row r="212" spans="1:34" x14ac:dyDescent="0.35">
      <c r="A212" s="11"/>
      <c r="B212" s="2"/>
      <c r="C212" s="13" t="str">
        <f>IFERROR(INDEX('Dekalb Loop Info'!$B$2:$Z$300,MATCH(I212,'Dekalb Loop Info'!$A$2:$A$300,0),MATCH($C$2,'Dekalb Loop Info'!$B$1:$Z$1,0)),"No Match")</f>
        <v>No Match</v>
      </c>
      <c r="D212" s="13" t="str">
        <f>IFERROR(INDEX('Dekalb Loop Info'!$B$2:$Z$300,MATCH(I212,'Dekalb Loop Info'!$A$2:$A$300,0),MATCH($D$2,'Dekalb Loop Info'!$B$1:$Z$1,0)),"No Port Info")</f>
        <v>No Port Info</v>
      </c>
      <c r="E212" s="13" t="str">
        <f t="shared" si="22"/>
        <v>No</v>
      </c>
      <c r="F212" s="13" t="str">
        <f t="shared" si="23"/>
        <v>No Match</v>
      </c>
      <c r="G212" s="13" t="str">
        <f>IFERROR(INDEX('Dekalb Loop Info'!$B$2:$Z$300,MATCH(I212,'Dekalb Loop Info'!$A$2:$A$300,0),MATCH($G$2,'Dekalb Loop Info'!$B$1:$Z$1,0)),"No Cust ID")</f>
        <v>No Cust ID</v>
      </c>
      <c r="H212" s="4"/>
      <c r="I212" s="3"/>
      <c r="J212" s="3"/>
      <c r="K212" s="14"/>
      <c r="L212" s="3"/>
      <c r="M212" s="3"/>
      <c r="N212" s="3"/>
      <c r="O212" s="3"/>
      <c r="P212" s="3" t="str">
        <f t="shared" si="18"/>
        <v/>
      </c>
      <c r="Q212" s="3" t="str">
        <f t="shared" si="18"/>
        <v/>
      </c>
      <c r="R212" s="3"/>
      <c r="S212" s="3"/>
      <c r="T212" s="3" t="str">
        <f t="shared" si="19"/>
        <v/>
      </c>
      <c r="U212" s="3" t="str">
        <f t="shared" si="19"/>
        <v/>
      </c>
      <c r="V212" s="3"/>
      <c r="W212" s="3"/>
      <c r="X212" s="3" t="str">
        <f t="shared" si="20"/>
        <v/>
      </c>
      <c r="Y212" s="3" t="str">
        <f t="shared" si="20"/>
        <v/>
      </c>
      <c r="Z212" s="3"/>
      <c r="AA212" s="3"/>
      <c r="AB212" s="3" t="str">
        <f t="shared" si="17"/>
        <v/>
      </c>
      <c r="AC212" s="3" t="str">
        <f t="shared" si="17"/>
        <v/>
      </c>
      <c r="AD212" s="3"/>
      <c r="AE212" s="3"/>
      <c r="AF212" s="3" t="str">
        <f t="shared" si="21"/>
        <v/>
      </c>
      <c r="AG212" s="3" t="str">
        <f t="shared" si="21"/>
        <v/>
      </c>
      <c r="AH212" s="3"/>
    </row>
    <row r="213" spans="1:34" x14ac:dyDescent="0.35">
      <c r="A213" s="11"/>
      <c r="B213" s="2"/>
      <c r="C213" s="13" t="str">
        <f>IFERROR(INDEX('Dekalb Loop Info'!$B$2:$Z$300,MATCH(I213,'Dekalb Loop Info'!$A$2:$A$300,0),MATCH($C$2,'Dekalb Loop Info'!$B$1:$Z$1,0)),"No Match")</f>
        <v>No Match</v>
      </c>
      <c r="D213" s="13" t="str">
        <f>IFERROR(INDEX('Dekalb Loop Info'!$B$2:$Z$300,MATCH(I213,'Dekalb Loop Info'!$A$2:$A$300,0),MATCH($D$2,'Dekalb Loop Info'!$B$1:$Z$1,0)),"No Port Info")</f>
        <v>No Port Info</v>
      </c>
      <c r="E213" s="13" t="str">
        <f t="shared" si="22"/>
        <v>No</v>
      </c>
      <c r="F213" s="13" t="str">
        <f t="shared" si="23"/>
        <v>No Match</v>
      </c>
      <c r="G213" s="13" t="str">
        <f>IFERROR(INDEX('Dekalb Loop Info'!$B$2:$Z$300,MATCH(I213,'Dekalb Loop Info'!$A$2:$A$300,0),MATCH($G$2,'Dekalb Loop Info'!$B$1:$Z$1,0)),"No Cust ID")</f>
        <v>No Cust ID</v>
      </c>
      <c r="H213" s="4"/>
      <c r="I213" s="3"/>
      <c r="J213" s="3"/>
      <c r="K213" s="14"/>
      <c r="L213" s="3"/>
      <c r="M213" s="3"/>
      <c r="N213" s="3"/>
      <c r="O213" s="3"/>
      <c r="P213" s="3" t="str">
        <f t="shared" si="18"/>
        <v/>
      </c>
      <c r="Q213" s="3" t="str">
        <f t="shared" si="18"/>
        <v/>
      </c>
      <c r="R213" s="3"/>
      <c r="S213" s="3"/>
      <c r="T213" s="3" t="str">
        <f t="shared" si="19"/>
        <v/>
      </c>
      <c r="U213" s="3" t="str">
        <f t="shared" si="19"/>
        <v/>
      </c>
      <c r="V213" s="3"/>
      <c r="W213" s="3"/>
      <c r="X213" s="3" t="str">
        <f t="shared" si="20"/>
        <v/>
      </c>
      <c r="Y213" s="3" t="str">
        <f t="shared" si="20"/>
        <v/>
      </c>
      <c r="Z213" s="3"/>
      <c r="AA213" s="3"/>
      <c r="AB213" s="3" t="str">
        <f t="shared" si="17"/>
        <v/>
      </c>
      <c r="AC213" s="3" t="str">
        <f t="shared" si="17"/>
        <v/>
      </c>
      <c r="AD213" s="3"/>
      <c r="AE213" s="3"/>
      <c r="AF213" s="3" t="str">
        <f t="shared" si="21"/>
        <v/>
      </c>
      <c r="AG213" s="3" t="str">
        <f t="shared" si="21"/>
        <v/>
      </c>
      <c r="AH213" s="3"/>
    </row>
    <row r="214" spans="1:34" x14ac:dyDescent="0.35">
      <c r="A214" s="11"/>
      <c r="B214" s="2"/>
      <c r="C214" s="13" t="str">
        <f>IFERROR(INDEX('Dekalb Loop Info'!$B$2:$Z$300,MATCH(I214,'Dekalb Loop Info'!$A$2:$A$300,0),MATCH($C$2,'Dekalb Loop Info'!$B$1:$Z$1,0)),"No Match")</f>
        <v>No Match</v>
      </c>
      <c r="D214" s="13" t="str">
        <f>IFERROR(INDEX('Dekalb Loop Info'!$B$2:$Z$300,MATCH(I214,'Dekalb Loop Info'!$A$2:$A$300,0),MATCH($D$2,'Dekalb Loop Info'!$B$1:$Z$1,0)),"No Port Info")</f>
        <v>No Port Info</v>
      </c>
      <c r="E214" s="13" t="str">
        <f t="shared" si="22"/>
        <v>No</v>
      </c>
      <c r="F214" s="13" t="str">
        <f t="shared" si="23"/>
        <v>No Match</v>
      </c>
      <c r="G214" s="13" t="str">
        <f>IFERROR(INDEX('Dekalb Loop Info'!$B$2:$Z$300,MATCH(I214,'Dekalb Loop Info'!$A$2:$A$300,0),MATCH($G$2,'Dekalb Loop Info'!$B$1:$Z$1,0)),"No Cust ID")</f>
        <v>No Cust ID</v>
      </c>
      <c r="H214" s="4"/>
      <c r="I214" s="3"/>
      <c r="J214" s="3"/>
      <c r="K214" s="14"/>
      <c r="L214" s="3"/>
      <c r="M214" s="3"/>
      <c r="N214" s="3"/>
      <c r="O214" s="3"/>
      <c r="P214" s="3" t="str">
        <f t="shared" si="18"/>
        <v/>
      </c>
      <c r="Q214" s="3" t="str">
        <f t="shared" si="18"/>
        <v/>
      </c>
      <c r="R214" s="3"/>
      <c r="S214" s="3"/>
      <c r="T214" s="3" t="str">
        <f t="shared" si="19"/>
        <v/>
      </c>
      <c r="U214" s="3" t="str">
        <f t="shared" si="19"/>
        <v/>
      </c>
      <c r="V214" s="3"/>
      <c r="W214" s="3"/>
      <c r="X214" s="3" t="str">
        <f t="shared" si="20"/>
        <v/>
      </c>
      <c r="Y214" s="3" t="str">
        <f t="shared" si="20"/>
        <v/>
      </c>
      <c r="Z214" s="3"/>
      <c r="AA214" s="3"/>
      <c r="AB214" s="3" t="str">
        <f t="shared" si="17"/>
        <v/>
      </c>
      <c r="AC214" s="3" t="str">
        <f t="shared" si="17"/>
        <v/>
      </c>
      <c r="AD214" s="3"/>
      <c r="AE214" s="3"/>
      <c r="AF214" s="3" t="str">
        <f t="shared" si="21"/>
        <v/>
      </c>
      <c r="AG214" s="3" t="str">
        <f t="shared" si="21"/>
        <v/>
      </c>
      <c r="AH214" s="3"/>
    </row>
    <row r="215" spans="1:34" x14ac:dyDescent="0.35">
      <c r="A215" s="11"/>
      <c r="B215" s="2"/>
      <c r="C215" s="13" t="str">
        <f>IFERROR(INDEX('Dekalb Loop Info'!$B$2:$Z$300,MATCH(I215,'Dekalb Loop Info'!$A$2:$A$300,0),MATCH($C$2,'Dekalb Loop Info'!$B$1:$Z$1,0)),"No Match")</f>
        <v>No Match</v>
      </c>
      <c r="D215" s="13" t="str">
        <f>IFERROR(INDEX('Dekalb Loop Info'!$B$2:$Z$300,MATCH(I215,'Dekalb Loop Info'!$A$2:$A$300,0),MATCH($D$2,'Dekalb Loop Info'!$B$1:$Z$1,0)),"No Port Info")</f>
        <v>No Port Info</v>
      </c>
      <c r="E215" s="13" t="str">
        <f t="shared" si="22"/>
        <v>No</v>
      </c>
      <c r="F215" s="13" t="str">
        <f t="shared" si="23"/>
        <v>No Match</v>
      </c>
      <c r="G215" s="13" t="str">
        <f>IFERROR(INDEX('Dekalb Loop Info'!$B$2:$Z$300,MATCH(I215,'Dekalb Loop Info'!$A$2:$A$300,0),MATCH($G$2,'Dekalb Loop Info'!$B$1:$Z$1,0)),"No Cust ID")</f>
        <v>No Cust ID</v>
      </c>
      <c r="H215" s="4"/>
      <c r="I215" s="3"/>
      <c r="J215" s="3"/>
      <c r="K215" s="14"/>
      <c r="L215" s="3"/>
      <c r="M215" s="3"/>
      <c r="N215" s="3"/>
      <c r="O215" s="3"/>
      <c r="P215" s="3" t="str">
        <f t="shared" si="18"/>
        <v/>
      </c>
      <c r="Q215" s="3" t="str">
        <f t="shared" si="18"/>
        <v/>
      </c>
      <c r="R215" s="3"/>
      <c r="S215" s="3"/>
      <c r="T215" s="3" t="str">
        <f t="shared" si="19"/>
        <v/>
      </c>
      <c r="U215" s="3" t="str">
        <f t="shared" si="19"/>
        <v/>
      </c>
      <c r="V215" s="3"/>
      <c r="W215" s="3"/>
      <c r="X215" s="3" t="str">
        <f t="shared" si="20"/>
        <v/>
      </c>
      <c r="Y215" s="3" t="str">
        <f t="shared" si="20"/>
        <v/>
      </c>
      <c r="Z215" s="3"/>
      <c r="AA215" s="3"/>
      <c r="AB215" s="3" t="str">
        <f t="shared" si="17"/>
        <v/>
      </c>
      <c r="AC215" s="3" t="str">
        <f t="shared" si="17"/>
        <v/>
      </c>
      <c r="AD215" s="3"/>
      <c r="AE215" s="3"/>
      <c r="AF215" s="3" t="str">
        <f t="shared" si="21"/>
        <v/>
      </c>
      <c r="AG215" s="3" t="str">
        <f t="shared" si="21"/>
        <v/>
      </c>
      <c r="AH215" s="3"/>
    </row>
    <row r="216" spans="1:34" x14ac:dyDescent="0.35">
      <c r="A216" s="11"/>
      <c r="B216" s="2"/>
      <c r="C216" s="13" t="str">
        <f>IFERROR(INDEX('Dekalb Loop Info'!$B$2:$Z$300,MATCH(I216,'Dekalb Loop Info'!$A$2:$A$300,0),MATCH($C$2,'Dekalb Loop Info'!$B$1:$Z$1,0)),"No Match")</f>
        <v>No Match</v>
      </c>
      <c r="D216" s="13" t="str">
        <f>IFERROR(INDEX('Dekalb Loop Info'!$B$2:$Z$300,MATCH(I216,'Dekalb Loop Info'!$A$2:$A$300,0),MATCH($D$2,'Dekalb Loop Info'!$B$1:$Z$1,0)),"No Port Info")</f>
        <v>No Port Info</v>
      </c>
      <c r="E216" s="13" t="str">
        <f t="shared" si="22"/>
        <v>No</v>
      </c>
      <c r="F216" s="13" t="str">
        <f t="shared" si="23"/>
        <v>No Match</v>
      </c>
      <c r="G216" s="13" t="str">
        <f>IFERROR(INDEX('Dekalb Loop Info'!$B$2:$Z$300,MATCH(I216,'Dekalb Loop Info'!$A$2:$A$300,0),MATCH($G$2,'Dekalb Loop Info'!$B$1:$Z$1,0)),"No Cust ID")</f>
        <v>No Cust ID</v>
      </c>
      <c r="H216" s="4"/>
      <c r="I216" s="3"/>
      <c r="J216" s="3"/>
      <c r="K216" s="14"/>
      <c r="L216" s="3"/>
      <c r="M216" s="3"/>
      <c r="N216" s="3"/>
      <c r="O216" s="3"/>
      <c r="P216" s="3" t="str">
        <f t="shared" si="18"/>
        <v/>
      </c>
      <c r="Q216" s="3" t="str">
        <f t="shared" si="18"/>
        <v/>
      </c>
      <c r="R216" s="3"/>
      <c r="S216" s="3"/>
      <c r="T216" s="3" t="str">
        <f t="shared" si="19"/>
        <v/>
      </c>
      <c r="U216" s="3" t="str">
        <f t="shared" si="19"/>
        <v/>
      </c>
      <c r="V216" s="3"/>
      <c r="W216" s="3"/>
      <c r="X216" s="3" t="str">
        <f t="shared" si="20"/>
        <v/>
      </c>
      <c r="Y216" s="3" t="str">
        <f t="shared" si="20"/>
        <v/>
      </c>
      <c r="Z216" s="3"/>
      <c r="AA216" s="3"/>
      <c r="AB216" s="3" t="str">
        <f t="shared" ref="AB216:AC279" si="24">IF($AA216&lt;&gt;"N/A",TRIM(MID(SUBSTITUTE($AA216,"/",REPT(" ",LEN($AA216))),(AF$2-1)*LEN($AA216)+1,LEN($AA216))),"")</f>
        <v/>
      </c>
      <c r="AC216" s="3" t="str">
        <f t="shared" si="24"/>
        <v/>
      </c>
      <c r="AD216" s="3"/>
      <c r="AE216" s="3"/>
      <c r="AF216" s="3" t="str">
        <f t="shared" si="21"/>
        <v/>
      </c>
      <c r="AG216" s="3" t="str">
        <f t="shared" si="21"/>
        <v/>
      </c>
      <c r="AH216" s="3"/>
    </row>
    <row r="217" spans="1:34" x14ac:dyDescent="0.35">
      <c r="A217" s="11"/>
      <c r="B217" s="2"/>
      <c r="C217" s="13" t="str">
        <f>IFERROR(INDEX('Dekalb Loop Info'!$B$2:$Z$300,MATCH(I217,'Dekalb Loop Info'!$A$2:$A$300,0),MATCH($C$2,'Dekalb Loop Info'!$B$1:$Z$1,0)),"No Match")</f>
        <v>No Match</v>
      </c>
      <c r="D217" s="13" t="str">
        <f>IFERROR(INDEX('Dekalb Loop Info'!$B$2:$Z$300,MATCH(I217,'Dekalb Loop Info'!$A$2:$A$300,0),MATCH($D$2,'Dekalb Loop Info'!$B$1:$Z$1,0)),"No Port Info")</f>
        <v>No Port Info</v>
      </c>
      <c r="E217" s="13" t="str">
        <f t="shared" si="22"/>
        <v>No</v>
      </c>
      <c r="F217" s="13" t="str">
        <f t="shared" si="23"/>
        <v>No Match</v>
      </c>
      <c r="G217" s="13" t="str">
        <f>IFERROR(INDEX('Dekalb Loop Info'!$B$2:$Z$300,MATCH(I217,'Dekalb Loop Info'!$A$2:$A$300,0),MATCH($G$2,'Dekalb Loop Info'!$B$1:$Z$1,0)),"No Cust ID")</f>
        <v>No Cust ID</v>
      </c>
      <c r="H217" s="4"/>
      <c r="I217" s="3"/>
      <c r="J217" s="3"/>
      <c r="K217" s="14"/>
      <c r="L217" s="3"/>
      <c r="M217" s="3"/>
      <c r="N217" s="3"/>
      <c r="O217" s="3"/>
      <c r="P217" s="3" t="str">
        <f t="shared" ref="P217:Q280" si="25">IF($O217&lt;&gt;"N/A",TRIM(MID(SUBSTITUTE($O217,"/",REPT(" ",LEN($O217))),(P$2-1)*LEN($O217)+1,LEN($O217))),"")</f>
        <v/>
      </c>
      <c r="Q217" s="3" t="str">
        <f t="shared" si="25"/>
        <v/>
      </c>
      <c r="R217" s="3"/>
      <c r="S217" s="3"/>
      <c r="T217" s="3" t="str">
        <f t="shared" ref="T217:U280" si="26">IF($S217&lt;&gt;"N/A",TRIM(MID(SUBSTITUTE($S217,"/",REPT(" ",LEN($S217))),(T$2-1)*LEN($S217)+1,LEN($S217))),"")</f>
        <v/>
      </c>
      <c r="U217" s="3" t="str">
        <f t="shared" si="26"/>
        <v/>
      </c>
      <c r="V217" s="3"/>
      <c r="W217" s="3"/>
      <c r="X217" s="3" t="str">
        <f t="shared" si="20"/>
        <v/>
      </c>
      <c r="Y217" s="3" t="str">
        <f t="shared" si="20"/>
        <v/>
      </c>
      <c r="Z217" s="3"/>
      <c r="AA217" s="3"/>
      <c r="AB217" s="3" t="str">
        <f t="shared" si="24"/>
        <v/>
      </c>
      <c r="AC217" s="3" t="str">
        <f t="shared" si="24"/>
        <v/>
      </c>
      <c r="AD217" s="3"/>
      <c r="AE217" s="3"/>
      <c r="AF217" s="3" t="str">
        <f t="shared" si="21"/>
        <v/>
      </c>
      <c r="AG217" s="3" t="str">
        <f t="shared" si="21"/>
        <v/>
      </c>
      <c r="AH217" s="3"/>
    </row>
    <row r="218" spans="1:34" x14ac:dyDescent="0.35">
      <c r="A218" s="11"/>
      <c r="B218" s="2"/>
      <c r="C218" s="13" t="str">
        <f>IFERROR(INDEX('Dekalb Loop Info'!$B$2:$Z$300,MATCH(I218,'Dekalb Loop Info'!$A$2:$A$300,0),MATCH($C$2,'Dekalb Loop Info'!$B$1:$Z$1,0)),"No Match")</f>
        <v>No Match</v>
      </c>
      <c r="D218" s="13" t="str">
        <f>IFERROR(INDEX('Dekalb Loop Info'!$B$2:$Z$300,MATCH(I218,'Dekalb Loop Info'!$A$2:$A$300,0),MATCH($D$2,'Dekalb Loop Info'!$B$1:$Z$1,0)),"No Port Info")</f>
        <v>No Port Info</v>
      </c>
      <c r="E218" s="13" t="str">
        <f t="shared" si="22"/>
        <v>No</v>
      </c>
      <c r="F218" s="13" t="str">
        <f t="shared" si="23"/>
        <v>No Match</v>
      </c>
      <c r="G218" s="13" t="str">
        <f>IFERROR(INDEX('Dekalb Loop Info'!$B$2:$Z$300,MATCH(I218,'Dekalb Loop Info'!$A$2:$A$300,0),MATCH($G$2,'Dekalb Loop Info'!$B$1:$Z$1,0)),"No Cust ID")</f>
        <v>No Cust ID</v>
      </c>
      <c r="H218" s="4"/>
      <c r="I218" s="3"/>
      <c r="J218" s="3"/>
      <c r="K218" s="14"/>
      <c r="L218" s="3"/>
      <c r="M218" s="3"/>
      <c r="N218" s="3"/>
      <c r="O218" s="3"/>
      <c r="P218" s="3" t="str">
        <f t="shared" si="25"/>
        <v/>
      </c>
      <c r="Q218" s="3" t="str">
        <f t="shared" si="25"/>
        <v/>
      </c>
      <c r="R218" s="3"/>
      <c r="S218" s="3"/>
      <c r="T218" s="3" t="str">
        <f t="shared" si="26"/>
        <v/>
      </c>
      <c r="U218" s="3" t="str">
        <f t="shared" si="26"/>
        <v/>
      </c>
      <c r="V218" s="3"/>
      <c r="W218" s="3"/>
      <c r="X218" s="3" t="str">
        <f t="shared" ref="X218:Y281" si="27">IF($W218&lt;&gt;"N/A",TRIM(MID(SUBSTITUTE($W218,"/",REPT(" ",LEN($W218))),(X$2-1)*LEN($W218)+1,LEN($W218))),"")</f>
        <v/>
      </c>
      <c r="Y218" s="3" t="str">
        <f t="shared" si="27"/>
        <v/>
      </c>
      <c r="Z218" s="3"/>
      <c r="AA218" s="3"/>
      <c r="AB218" s="3" t="str">
        <f t="shared" si="24"/>
        <v/>
      </c>
      <c r="AC218" s="3" t="str">
        <f t="shared" si="24"/>
        <v/>
      </c>
      <c r="AD218" s="3"/>
      <c r="AE218" s="3"/>
      <c r="AF218" s="3" t="str">
        <f t="shared" si="21"/>
        <v/>
      </c>
      <c r="AG218" s="3" t="str">
        <f t="shared" si="21"/>
        <v/>
      </c>
      <c r="AH218" s="3"/>
    </row>
    <row r="219" spans="1:34" x14ac:dyDescent="0.35">
      <c r="A219" s="11"/>
      <c r="B219" s="2"/>
      <c r="C219" s="13" t="str">
        <f>IFERROR(INDEX('Dekalb Loop Info'!$B$2:$Z$300,MATCH(I219,'Dekalb Loop Info'!$A$2:$A$300,0),MATCH($C$2,'Dekalb Loop Info'!$B$1:$Z$1,0)),"No Match")</f>
        <v>No Match</v>
      </c>
      <c r="D219" s="13" t="str">
        <f>IFERROR(INDEX('Dekalb Loop Info'!$B$2:$Z$300,MATCH(I219,'Dekalb Loop Info'!$A$2:$A$300,0),MATCH($D$2,'Dekalb Loop Info'!$B$1:$Z$1,0)),"No Port Info")</f>
        <v>No Port Info</v>
      </c>
      <c r="E219" s="13" t="str">
        <f t="shared" si="22"/>
        <v>No</v>
      </c>
      <c r="F219" s="13" t="str">
        <f t="shared" si="23"/>
        <v>No Match</v>
      </c>
      <c r="G219" s="13" t="str">
        <f>IFERROR(INDEX('Dekalb Loop Info'!$B$2:$Z$300,MATCH(I219,'Dekalb Loop Info'!$A$2:$A$300,0),MATCH($G$2,'Dekalb Loop Info'!$B$1:$Z$1,0)),"No Cust ID")</f>
        <v>No Cust ID</v>
      </c>
      <c r="H219" s="4"/>
      <c r="I219" s="3"/>
      <c r="J219" s="3"/>
      <c r="K219" s="14"/>
      <c r="L219" s="3"/>
      <c r="M219" s="3"/>
      <c r="N219" s="3"/>
      <c r="O219" s="3"/>
      <c r="P219" s="3" t="str">
        <f t="shared" si="25"/>
        <v/>
      </c>
      <c r="Q219" s="3" t="str">
        <f t="shared" si="25"/>
        <v/>
      </c>
      <c r="R219" s="3"/>
      <c r="S219" s="3"/>
      <c r="T219" s="3" t="str">
        <f t="shared" si="26"/>
        <v/>
      </c>
      <c r="U219" s="3" t="str">
        <f t="shared" si="26"/>
        <v/>
      </c>
      <c r="V219" s="3"/>
      <c r="W219" s="3"/>
      <c r="X219" s="3" t="str">
        <f t="shared" si="27"/>
        <v/>
      </c>
      <c r="Y219" s="3" t="str">
        <f t="shared" si="27"/>
        <v/>
      </c>
      <c r="Z219" s="3"/>
      <c r="AA219" s="3"/>
      <c r="AB219" s="3" t="str">
        <f t="shared" si="24"/>
        <v/>
      </c>
      <c r="AC219" s="3" t="str">
        <f t="shared" si="24"/>
        <v/>
      </c>
      <c r="AD219" s="3"/>
      <c r="AE219" s="3"/>
      <c r="AF219" s="3" t="str">
        <f t="shared" si="21"/>
        <v/>
      </c>
      <c r="AG219" s="3" t="str">
        <f t="shared" si="21"/>
        <v/>
      </c>
      <c r="AH219" s="3"/>
    </row>
    <row r="220" spans="1:34" x14ac:dyDescent="0.35">
      <c r="A220" s="11"/>
      <c r="B220" s="2"/>
      <c r="C220" s="13" t="str">
        <f>IFERROR(INDEX('Dekalb Loop Info'!$B$2:$Z$300,MATCH(I220,'Dekalb Loop Info'!$A$2:$A$300,0),MATCH($C$2,'Dekalb Loop Info'!$B$1:$Z$1,0)),"No Match")</f>
        <v>No Match</v>
      </c>
      <c r="D220" s="13" t="str">
        <f>IFERROR(INDEX('Dekalb Loop Info'!$B$2:$Z$300,MATCH(I220,'Dekalb Loop Info'!$A$2:$A$300,0),MATCH($D$2,'Dekalb Loop Info'!$B$1:$Z$1,0)),"No Port Info")</f>
        <v>No Port Info</v>
      </c>
      <c r="E220" s="13" t="str">
        <f t="shared" si="22"/>
        <v>No</v>
      </c>
      <c r="F220" s="13" t="str">
        <f t="shared" si="23"/>
        <v>No Match</v>
      </c>
      <c r="G220" s="13" t="str">
        <f>IFERROR(INDEX('Dekalb Loop Info'!$B$2:$Z$300,MATCH(I220,'Dekalb Loop Info'!$A$2:$A$300,0),MATCH($G$2,'Dekalb Loop Info'!$B$1:$Z$1,0)),"No Cust ID")</f>
        <v>No Cust ID</v>
      </c>
      <c r="H220" s="4"/>
      <c r="I220" s="3"/>
      <c r="J220" s="3"/>
      <c r="K220" s="14"/>
      <c r="L220" s="3"/>
      <c r="M220" s="3"/>
      <c r="N220" s="3"/>
      <c r="O220" s="3"/>
      <c r="P220" s="3" t="str">
        <f t="shared" si="25"/>
        <v/>
      </c>
      <c r="Q220" s="3" t="str">
        <f t="shared" si="25"/>
        <v/>
      </c>
      <c r="R220" s="3"/>
      <c r="S220" s="3"/>
      <c r="T220" s="3" t="str">
        <f t="shared" si="26"/>
        <v/>
      </c>
      <c r="U220" s="3" t="str">
        <f t="shared" si="26"/>
        <v/>
      </c>
      <c r="V220" s="3"/>
      <c r="W220" s="3"/>
      <c r="X220" s="3" t="str">
        <f t="shared" si="27"/>
        <v/>
      </c>
      <c r="Y220" s="3" t="str">
        <f t="shared" si="27"/>
        <v/>
      </c>
      <c r="Z220" s="3"/>
      <c r="AA220" s="3"/>
      <c r="AB220" s="3" t="str">
        <f t="shared" si="24"/>
        <v/>
      </c>
      <c r="AC220" s="3" t="str">
        <f t="shared" si="24"/>
        <v/>
      </c>
      <c r="AD220" s="3"/>
      <c r="AE220" s="3"/>
      <c r="AF220" s="3" t="str">
        <f t="shared" si="21"/>
        <v/>
      </c>
      <c r="AG220" s="3" t="str">
        <f t="shared" si="21"/>
        <v/>
      </c>
      <c r="AH220" s="3"/>
    </row>
    <row r="221" spans="1:34" x14ac:dyDescent="0.35">
      <c r="A221" s="11"/>
      <c r="B221" s="2"/>
      <c r="C221" s="13" t="str">
        <f>IFERROR(INDEX('Dekalb Loop Info'!$B$2:$Z$300,MATCH(I221,'Dekalb Loop Info'!$A$2:$A$300,0),MATCH($C$2,'Dekalb Loop Info'!$B$1:$Z$1,0)),"No Match")</f>
        <v>No Match</v>
      </c>
      <c r="D221" s="13" t="str">
        <f>IFERROR(INDEX('Dekalb Loop Info'!$B$2:$Z$300,MATCH(I221,'Dekalb Loop Info'!$A$2:$A$300,0),MATCH($D$2,'Dekalb Loop Info'!$B$1:$Z$1,0)),"No Port Info")</f>
        <v>No Port Info</v>
      </c>
      <c r="E221" s="13" t="str">
        <f t="shared" si="22"/>
        <v>No</v>
      </c>
      <c r="F221" s="13" t="str">
        <f t="shared" si="23"/>
        <v>No Match</v>
      </c>
      <c r="G221" s="13" t="str">
        <f>IFERROR(INDEX('Dekalb Loop Info'!$B$2:$Z$300,MATCH(I221,'Dekalb Loop Info'!$A$2:$A$300,0),MATCH($G$2,'Dekalb Loop Info'!$B$1:$Z$1,0)),"No Cust ID")</f>
        <v>No Cust ID</v>
      </c>
      <c r="H221" s="4"/>
      <c r="I221" s="3"/>
      <c r="J221" s="3"/>
      <c r="K221" s="14"/>
      <c r="L221" s="3"/>
      <c r="M221" s="3"/>
      <c r="N221" s="3"/>
      <c r="O221" s="3"/>
      <c r="P221" s="3" t="str">
        <f t="shared" si="25"/>
        <v/>
      </c>
      <c r="Q221" s="3" t="str">
        <f t="shared" si="25"/>
        <v/>
      </c>
      <c r="R221" s="3"/>
      <c r="S221" s="3"/>
      <c r="T221" s="3" t="str">
        <f t="shared" si="26"/>
        <v/>
      </c>
      <c r="U221" s="3" t="str">
        <f t="shared" si="26"/>
        <v/>
      </c>
      <c r="V221" s="3"/>
      <c r="W221" s="3"/>
      <c r="X221" s="3" t="str">
        <f t="shared" si="27"/>
        <v/>
      </c>
      <c r="Y221" s="3" t="str">
        <f t="shared" si="27"/>
        <v/>
      </c>
      <c r="Z221" s="3"/>
      <c r="AA221" s="3"/>
      <c r="AB221" s="3" t="str">
        <f t="shared" si="24"/>
        <v/>
      </c>
      <c r="AC221" s="3" t="str">
        <f t="shared" si="24"/>
        <v/>
      </c>
      <c r="AD221" s="3"/>
      <c r="AE221" s="3"/>
      <c r="AF221" s="3" t="str">
        <f t="shared" si="21"/>
        <v/>
      </c>
      <c r="AG221" s="3" t="str">
        <f t="shared" si="21"/>
        <v/>
      </c>
      <c r="AH221" s="3"/>
    </row>
    <row r="222" spans="1:34" x14ac:dyDescent="0.35">
      <c r="A222" s="11"/>
      <c r="B222" s="2"/>
      <c r="C222" s="13" t="str">
        <f>IFERROR(INDEX('Dekalb Loop Info'!$B$2:$Z$300,MATCH(I222,'Dekalb Loop Info'!$A$2:$A$300,0),MATCH($C$2,'Dekalb Loop Info'!$B$1:$Z$1,0)),"No Match")</f>
        <v>No Match</v>
      </c>
      <c r="D222" s="13" t="str">
        <f>IFERROR(INDEX('Dekalb Loop Info'!$B$2:$Z$300,MATCH(I222,'Dekalb Loop Info'!$A$2:$A$300,0),MATCH($D$2,'Dekalb Loop Info'!$B$1:$Z$1,0)),"No Port Info")</f>
        <v>No Port Info</v>
      </c>
      <c r="E222" s="13" t="str">
        <f t="shared" si="22"/>
        <v>No</v>
      </c>
      <c r="F222" s="13" t="str">
        <f t="shared" si="23"/>
        <v>No Match</v>
      </c>
      <c r="G222" s="13" t="str">
        <f>IFERROR(INDEX('Dekalb Loop Info'!$B$2:$Z$300,MATCH(I222,'Dekalb Loop Info'!$A$2:$A$300,0),MATCH($G$2,'Dekalb Loop Info'!$B$1:$Z$1,0)),"No Cust ID")</f>
        <v>No Cust ID</v>
      </c>
      <c r="H222" s="4"/>
      <c r="I222" s="3"/>
      <c r="J222" s="3"/>
      <c r="K222" s="14"/>
      <c r="L222" s="3"/>
      <c r="M222" s="3"/>
      <c r="N222" s="3"/>
      <c r="O222" s="3"/>
      <c r="P222" s="3" t="str">
        <f t="shared" si="25"/>
        <v/>
      </c>
      <c r="Q222" s="3" t="str">
        <f t="shared" si="25"/>
        <v/>
      </c>
      <c r="R222" s="3"/>
      <c r="S222" s="3"/>
      <c r="T222" s="3" t="str">
        <f t="shared" si="26"/>
        <v/>
      </c>
      <c r="U222" s="3" t="str">
        <f t="shared" si="26"/>
        <v/>
      </c>
      <c r="V222" s="3"/>
      <c r="W222" s="3"/>
      <c r="X222" s="3" t="str">
        <f t="shared" si="27"/>
        <v/>
      </c>
      <c r="Y222" s="3" t="str">
        <f t="shared" si="27"/>
        <v/>
      </c>
      <c r="Z222" s="3"/>
      <c r="AA222" s="3"/>
      <c r="AB222" s="3" t="str">
        <f t="shared" si="24"/>
        <v/>
      </c>
      <c r="AC222" s="3" t="str">
        <f t="shared" si="24"/>
        <v/>
      </c>
      <c r="AD222" s="3"/>
      <c r="AE222" s="3"/>
      <c r="AF222" s="3" t="str">
        <f t="shared" si="21"/>
        <v/>
      </c>
      <c r="AG222" s="3" t="str">
        <f t="shared" si="21"/>
        <v/>
      </c>
      <c r="AH222" s="3"/>
    </row>
    <row r="223" spans="1:34" x14ac:dyDescent="0.35">
      <c r="A223" s="11"/>
      <c r="B223" s="2"/>
      <c r="C223" s="13" t="str">
        <f>IFERROR(INDEX('Dekalb Loop Info'!$B$2:$Z$300,MATCH(I223,'Dekalb Loop Info'!$A$2:$A$300,0),MATCH($C$2,'Dekalb Loop Info'!$B$1:$Z$1,0)),"No Match")</f>
        <v>No Match</v>
      </c>
      <c r="D223" s="13" t="str">
        <f>IFERROR(INDEX('Dekalb Loop Info'!$B$2:$Z$300,MATCH(I223,'Dekalb Loop Info'!$A$2:$A$300,0),MATCH($D$2,'Dekalb Loop Info'!$B$1:$Z$1,0)),"No Port Info")</f>
        <v>No Port Info</v>
      </c>
      <c r="E223" s="13" t="str">
        <f t="shared" si="22"/>
        <v>No</v>
      </c>
      <c r="F223" s="13" t="str">
        <f t="shared" si="23"/>
        <v>No Match</v>
      </c>
      <c r="G223" s="13" t="str">
        <f>IFERROR(INDEX('Dekalb Loop Info'!$B$2:$Z$300,MATCH(I223,'Dekalb Loop Info'!$A$2:$A$300,0),MATCH($G$2,'Dekalb Loop Info'!$B$1:$Z$1,0)),"No Cust ID")</f>
        <v>No Cust ID</v>
      </c>
      <c r="H223" s="4"/>
      <c r="I223" s="3"/>
      <c r="J223" s="3"/>
      <c r="K223" s="14"/>
      <c r="L223" s="3"/>
      <c r="M223" s="3"/>
      <c r="N223" s="3"/>
      <c r="O223" s="3"/>
      <c r="P223" s="3" t="str">
        <f t="shared" si="25"/>
        <v/>
      </c>
      <c r="Q223" s="3" t="str">
        <f t="shared" si="25"/>
        <v/>
      </c>
      <c r="R223" s="3"/>
      <c r="S223" s="3"/>
      <c r="T223" s="3" t="str">
        <f t="shared" si="26"/>
        <v/>
      </c>
      <c r="U223" s="3" t="str">
        <f t="shared" si="26"/>
        <v/>
      </c>
      <c r="V223" s="3"/>
      <c r="W223" s="3"/>
      <c r="X223" s="3" t="str">
        <f t="shared" si="27"/>
        <v/>
      </c>
      <c r="Y223" s="3" t="str">
        <f t="shared" si="27"/>
        <v/>
      </c>
      <c r="Z223" s="3"/>
      <c r="AA223" s="3"/>
      <c r="AB223" s="3" t="str">
        <f t="shared" si="24"/>
        <v/>
      </c>
      <c r="AC223" s="3" t="str">
        <f t="shared" si="24"/>
        <v/>
      </c>
      <c r="AD223" s="3"/>
      <c r="AE223" s="3"/>
      <c r="AF223" s="3" t="str">
        <f t="shared" si="21"/>
        <v/>
      </c>
      <c r="AG223" s="3" t="str">
        <f t="shared" si="21"/>
        <v/>
      </c>
      <c r="AH223" s="3"/>
    </row>
    <row r="224" spans="1:34" x14ac:dyDescent="0.35">
      <c r="A224" s="11"/>
      <c r="B224" s="2"/>
      <c r="C224" s="13" t="str">
        <f>IFERROR(INDEX('Dekalb Loop Info'!$B$2:$Z$300,MATCH(I224,'Dekalb Loop Info'!$A$2:$A$300,0),MATCH($C$2,'Dekalb Loop Info'!$B$1:$Z$1,0)),"No Match")</f>
        <v>No Match</v>
      </c>
      <c r="D224" s="13" t="str">
        <f>IFERROR(INDEX('Dekalb Loop Info'!$B$2:$Z$300,MATCH(I224,'Dekalb Loop Info'!$A$2:$A$300,0),MATCH($D$2,'Dekalb Loop Info'!$B$1:$Z$1,0)),"No Port Info")</f>
        <v>No Port Info</v>
      </c>
      <c r="E224" s="13" t="str">
        <f t="shared" si="22"/>
        <v>No</v>
      </c>
      <c r="F224" s="13" t="str">
        <f t="shared" si="23"/>
        <v>No Match</v>
      </c>
      <c r="G224" s="13" t="str">
        <f>IFERROR(INDEX('Dekalb Loop Info'!$B$2:$Z$300,MATCH(I224,'Dekalb Loop Info'!$A$2:$A$300,0),MATCH($G$2,'Dekalb Loop Info'!$B$1:$Z$1,0)),"No Cust ID")</f>
        <v>No Cust ID</v>
      </c>
      <c r="H224" s="4"/>
      <c r="I224" s="3"/>
      <c r="J224" s="3"/>
      <c r="K224" s="14"/>
      <c r="L224" s="3"/>
      <c r="M224" s="3"/>
      <c r="N224" s="3"/>
      <c r="O224" s="3"/>
      <c r="P224" s="3" t="str">
        <f t="shared" si="25"/>
        <v/>
      </c>
      <c r="Q224" s="3" t="str">
        <f t="shared" si="25"/>
        <v/>
      </c>
      <c r="R224" s="3"/>
      <c r="S224" s="3"/>
      <c r="T224" s="3" t="str">
        <f t="shared" si="26"/>
        <v/>
      </c>
      <c r="U224" s="3" t="str">
        <f t="shared" si="26"/>
        <v/>
      </c>
      <c r="V224" s="3"/>
      <c r="W224" s="3"/>
      <c r="X224" s="3" t="str">
        <f t="shared" si="27"/>
        <v/>
      </c>
      <c r="Y224" s="3" t="str">
        <f t="shared" si="27"/>
        <v/>
      </c>
      <c r="Z224" s="3"/>
      <c r="AA224" s="3"/>
      <c r="AB224" s="3" t="str">
        <f t="shared" si="24"/>
        <v/>
      </c>
      <c r="AC224" s="3" t="str">
        <f t="shared" si="24"/>
        <v/>
      </c>
      <c r="AD224" s="3"/>
      <c r="AE224" s="3"/>
      <c r="AF224" s="3" t="str">
        <f t="shared" si="21"/>
        <v/>
      </c>
      <c r="AG224" s="3" t="str">
        <f t="shared" si="21"/>
        <v/>
      </c>
      <c r="AH224" s="3"/>
    </row>
    <row r="225" spans="1:34" x14ac:dyDescent="0.35">
      <c r="A225" s="11"/>
      <c r="B225" s="2"/>
      <c r="C225" s="13" t="str">
        <f>IFERROR(INDEX('Dekalb Loop Info'!$B$2:$Z$300,MATCH(I225,'Dekalb Loop Info'!$A$2:$A$300,0),MATCH($C$2,'Dekalb Loop Info'!$B$1:$Z$1,0)),"No Match")</f>
        <v>No Match</v>
      </c>
      <c r="D225" s="13" t="str">
        <f>IFERROR(INDEX('Dekalb Loop Info'!$B$2:$Z$300,MATCH(I225,'Dekalb Loop Info'!$A$2:$A$300,0),MATCH($D$2,'Dekalb Loop Info'!$B$1:$Z$1,0)),"No Port Info")</f>
        <v>No Port Info</v>
      </c>
      <c r="E225" s="13" t="str">
        <f t="shared" si="22"/>
        <v>No</v>
      </c>
      <c r="F225" s="13" t="str">
        <f t="shared" si="23"/>
        <v>No Match</v>
      </c>
      <c r="G225" s="13" t="str">
        <f>IFERROR(INDEX('Dekalb Loop Info'!$B$2:$Z$300,MATCH(I225,'Dekalb Loop Info'!$A$2:$A$300,0),MATCH($G$2,'Dekalb Loop Info'!$B$1:$Z$1,0)),"No Cust ID")</f>
        <v>No Cust ID</v>
      </c>
      <c r="H225" s="4"/>
      <c r="I225" s="3"/>
      <c r="J225" s="3"/>
      <c r="K225" s="14"/>
      <c r="L225" s="3"/>
      <c r="M225" s="3"/>
      <c r="N225" s="3"/>
      <c r="O225" s="3"/>
      <c r="P225" s="3" t="str">
        <f t="shared" si="25"/>
        <v/>
      </c>
      <c r="Q225" s="3" t="str">
        <f t="shared" si="25"/>
        <v/>
      </c>
      <c r="R225" s="3"/>
      <c r="S225" s="3"/>
      <c r="T225" s="3" t="str">
        <f t="shared" si="26"/>
        <v/>
      </c>
      <c r="U225" s="3" t="str">
        <f t="shared" si="26"/>
        <v/>
      </c>
      <c r="V225" s="3"/>
      <c r="W225" s="3"/>
      <c r="X225" s="3" t="str">
        <f t="shared" si="27"/>
        <v/>
      </c>
      <c r="Y225" s="3" t="str">
        <f t="shared" si="27"/>
        <v/>
      </c>
      <c r="Z225" s="3"/>
      <c r="AA225" s="3"/>
      <c r="AB225" s="3" t="str">
        <f t="shared" si="24"/>
        <v/>
      </c>
      <c r="AC225" s="3" t="str">
        <f t="shared" si="24"/>
        <v/>
      </c>
      <c r="AD225" s="3"/>
      <c r="AE225" s="3"/>
      <c r="AF225" s="3" t="str">
        <f t="shared" si="21"/>
        <v/>
      </c>
      <c r="AG225" s="3" t="str">
        <f t="shared" si="21"/>
        <v/>
      </c>
      <c r="AH225" s="3"/>
    </row>
    <row r="226" spans="1:34" x14ac:dyDescent="0.35">
      <c r="A226" s="11"/>
      <c r="B226" s="2"/>
      <c r="C226" s="13" t="str">
        <f>IFERROR(INDEX('Dekalb Loop Info'!$B$2:$Z$300,MATCH(I226,'Dekalb Loop Info'!$A$2:$A$300,0),MATCH($C$2,'Dekalb Loop Info'!$B$1:$Z$1,0)),"No Match")</f>
        <v>No Match</v>
      </c>
      <c r="D226" s="13" t="str">
        <f>IFERROR(INDEX('Dekalb Loop Info'!$B$2:$Z$300,MATCH(I226,'Dekalb Loop Info'!$A$2:$A$300,0),MATCH($D$2,'Dekalb Loop Info'!$B$1:$Z$1,0)),"No Port Info")</f>
        <v>No Port Info</v>
      </c>
      <c r="E226" s="13" t="str">
        <f t="shared" si="22"/>
        <v>No</v>
      </c>
      <c r="F226" s="13" t="str">
        <f t="shared" si="23"/>
        <v>No Match</v>
      </c>
      <c r="G226" s="13" t="str">
        <f>IFERROR(INDEX('Dekalb Loop Info'!$B$2:$Z$300,MATCH(I226,'Dekalb Loop Info'!$A$2:$A$300,0),MATCH($G$2,'Dekalb Loop Info'!$B$1:$Z$1,0)),"No Cust ID")</f>
        <v>No Cust ID</v>
      </c>
      <c r="H226" s="4"/>
      <c r="I226" s="3"/>
      <c r="J226" s="3"/>
      <c r="K226" s="14"/>
      <c r="L226" s="3"/>
      <c r="M226" s="3"/>
      <c r="N226" s="3"/>
      <c r="O226" s="3"/>
      <c r="P226" s="3" t="str">
        <f t="shared" si="25"/>
        <v/>
      </c>
      <c r="Q226" s="3" t="str">
        <f t="shared" si="25"/>
        <v/>
      </c>
      <c r="R226" s="3"/>
      <c r="S226" s="3"/>
      <c r="T226" s="3" t="str">
        <f t="shared" si="26"/>
        <v/>
      </c>
      <c r="U226" s="3" t="str">
        <f t="shared" si="26"/>
        <v/>
      </c>
      <c r="V226" s="3"/>
      <c r="W226" s="3"/>
      <c r="X226" s="3" t="str">
        <f t="shared" si="27"/>
        <v/>
      </c>
      <c r="Y226" s="3" t="str">
        <f t="shared" si="27"/>
        <v/>
      </c>
      <c r="Z226" s="3"/>
      <c r="AA226" s="3"/>
      <c r="AB226" s="3" t="str">
        <f t="shared" si="24"/>
        <v/>
      </c>
      <c r="AC226" s="3" t="str">
        <f t="shared" si="24"/>
        <v/>
      </c>
      <c r="AD226" s="3"/>
      <c r="AE226" s="3"/>
      <c r="AF226" s="3" t="str">
        <f t="shared" si="21"/>
        <v/>
      </c>
      <c r="AG226" s="3" t="str">
        <f t="shared" si="21"/>
        <v/>
      </c>
      <c r="AH226" s="3"/>
    </row>
    <row r="227" spans="1:34" x14ac:dyDescent="0.35">
      <c r="A227" s="11"/>
      <c r="B227" s="2"/>
      <c r="C227" s="13" t="str">
        <f>IFERROR(INDEX('Dekalb Loop Info'!$B$2:$Z$300,MATCH(I227,'Dekalb Loop Info'!$A$2:$A$300,0),MATCH($C$2,'Dekalb Loop Info'!$B$1:$Z$1,0)),"No Match")</f>
        <v>No Match</v>
      </c>
      <c r="D227" s="13" t="str">
        <f>IFERROR(INDEX('Dekalb Loop Info'!$B$2:$Z$300,MATCH(I227,'Dekalb Loop Info'!$A$2:$A$300,0),MATCH($D$2,'Dekalb Loop Info'!$B$1:$Z$1,0)),"No Port Info")</f>
        <v>No Port Info</v>
      </c>
      <c r="E227" s="13" t="str">
        <f t="shared" si="22"/>
        <v>No</v>
      </c>
      <c r="F227" s="13" t="str">
        <f t="shared" si="23"/>
        <v>No Match</v>
      </c>
      <c r="G227" s="13" t="str">
        <f>IFERROR(INDEX('Dekalb Loop Info'!$B$2:$Z$300,MATCH(I227,'Dekalb Loop Info'!$A$2:$A$300,0),MATCH($G$2,'Dekalb Loop Info'!$B$1:$Z$1,0)),"No Cust ID")</f>
        <v>No Cust ID</v>
      </c>
      <c r="H227" s="4"/>
      <c r="I227" s="3"/>
      <c r="J227" s="3"/>
      <c r="K227" s="14"/>
      <c r="L227" s="3"/>
      <c r="M227" s="3"/>
      <c r="N227" s="3"/>
      <c r="O227" s="3"/>
      <c r="P227" s="3" t="str">
        <f t="shared" si="25"/>
        <v/>
      </c>
      <c r="Q227" s="3" t="str">
        <f t="shared" si="25"/>
        <v/>
      </c>
      <c r="R227" s="3"/>
      <c r="S227" s="3"/>
      <c r="T227" s="3" t="str">
        <f t="shared" si="26"/>
        <v/>
      </c>
      <c r="U227" s="3" t="str">
        <f t="shared" si="26"/>
        <v/>
      </c>
      <c r="V227" s="3"/>
      <c r="W227" s="3"/>
      <c r="X227" s="3" t="str">
        <f t="shared" si="27"/>
        <v/>
      </c>
      <c r="Y227" s="3" t="str">
        <f t="shared" si="27"/>
        <v/>
      </c>
      <c r="Z227" s="3"/>
      <c r="AA227" s="3"/>
      <c r="AB227" s="3" t="str">
        <f t="shared" si="24"/>
        <v/>
      </c>
      <c r="AC227" s="3" t="str">
        <f t="shared" si="24"/>
        <v/>
      </c>
      <c r="AD227" s="3"/>
      <c r="AE227" s="3"/>
      <c r="AF227" s="3" t="str">
        <f t="shared" si="21"/>
        <v/>
      </c>
      <c r="AG227" s="3" t="str">
        <f t="shared" si="21"/>
        <v/>
      </c>
      <c r="AH227" s="3"/>
    </row>
    <row r="228" spans="1:34" x14ac:dyDescent="0.35">
      <c r="A228" s="11"/>
      <c r="B228" s="2"/>
      <c r="C228" s="13" t="str">
        <f>IFERROR(INDEX('Dekalb Loop Info'!$B$2:$Z$300,MATCH(I228,'Dekalb Loop Info'!$A$2:$A$300,0),MATCH($C$2,'Dekalb Loop Info'!$B$1:$Z$1,0)),"No Match")</f>
        <v>No Match</v>
      </c>
      <c r="D228" s="13" t="str">
        <f>IFERROR(INDEX('Dekalb Loop Info'!$B$2:$Z$300,MATCH(I228,'Dekalb Loop Info'!$A$2:$A$300,0),MATCH($D$2,'Dekalb Loop Info'!$B$1:$Z$1,0)),"No Port Info")</f>
        <v>No Port Info</v>
      </c>
      <c r="E228" s="13" t="str">
        <f t="shared" si="22"/>
        <v>No</v>
      </c>
      <c r="F228" s="13" t="str">
        <f t="shared" si="23"/>
        <v>No Match</v>
      </c>
      <c r="G228" s="13" t="str">
        <f>IFERROR(INDEX('Dekalb Loop Info'!$B$2:$Z$300,MATCH(I228,'Dekalb Loop Info'!$A$2:$A$300,0),MATCH($G$2,'Dekalb Loop Info'!$B$1:$Z$1,0)),"No Cust ID")</f>
        <v>No Cust ID</v>
      </c>
      <c r="H228" s="4"/>
      <c r="I228" s="3"/>
      <c r="J228" s="3"/>
      <c r="K228" s="14"/>
      <c r="L228" s="3"/>
      <c r="M228" s="3"/>
      <c r="N228" s="3"/>
      <c r="O228" s="3"/>
      <c r="P228" s="3" t="str">
        <f t="shared" si="25"/>
        <v/>
      </c>
      <c r="Q228" s="3" t="str">
        <f t="shared" si="25"/>
        <v/>
      </c>
      <c r="R228" s="3"/>
      <c r="S228" s="3"/>
      <c r="T228" s="3" t="str">
        <f t="shared" si="26"/>
        <v/>
      </c>
      <c r="U228" s="3" t="str">
        <f t="shared" si="26"/>
        <v/>
      </c>
      <c r="V228" s="3"/>
      <c r="W228" s="3"/>
      <c r="X228" s="3" t="str">
        <f t="shared" si="27"/>
        <v/>
      </c>
      <c r="Y228" s="3" t="str">
        <f t="shared" si="27"/>
        <v/>
      </c>
      <c r="Z228" s="3"/>
      <c r="AA228" s="3"/>
      <c r="AB228" s="3" t="str">
        <f t="shared" si="24"/>
        <v/>
      </c>
      <c r="AC228" s="3" t="str">
        <f t="shared" si="24"/>
        <v/>
      </c>
      <c r="AD228" s="3"/>
      <c r="AE228" s="3"/>
      <c r="AF228" s="3" t="str">
        <f t="shared" ref="AF228:AG291" si="28">IF($AE228&lt;&gt;"N/A",TRIM(MID(SUBSTITUTE($AE228,"/",REPT(" ",LEN($AE228))),(AF$2-1)*LEN($AE228)+1,LEN($AE228))),"")</f>
        <v/>
      </c>
      <c r="AG228" s="3" t="str">
        <f t="shared" si="28"/>
        <v/>
      </c>
      <c r="AH228" s="3"/>
    </row>
    <row r="229" spans="1:34" x14ac:dyDescent="0.35">
      <c r="A229" s="11"/>
      <c r="B229" s="2"/>
      <c r="C229" s="13" t="str">
        <f>IFERROR(INDEX('Dekalb Loop Info'!$B$2:$Z$300,MATCH(I229,'Dekalb Loop Info'!$A$2:$A$300,0),MATCH($C$2,'Dekalb Loop Info'!$B$1:$Z$1,0)),"No Match")</f>
        <v>No Match</v>
      </c>
      <c r="D229" s="13" t="str">
        <f>IFERROR(INDEX('Dekalb Loop Info'!$B$2:$Z$300,MATCH(I229,'Dekalb Loop Info'!$A$2:$A$300,0),MATCH($D$2,'Dekalb Loop Info'!$B$1:$Z$1,0)),"No Port Info")</f>
        <v>No Port Info</v>
      </c>
      <c r="E229" s="13" t="str">
        <f t="shared" si="22"/>
        <v>No</v>
      </c>
      <c r="F229" s="13" t="str">
        <f t="shared" si="23"/>
        <v>No Match</v>
      </c>
      <c r="G229" s="13" t="str">
        <f>IFERROR(INDEX('Dekalb Loop Info'!$B$2:$Z$300,MATCH(I229,'Dekalb Loop Info'!$A$2:$A$300,0),MATCH($G$2,'Dekalb Loop Info'!$B$1:$Z$1,0)),"No Cust ID")</f>
        <v>No Cust ID</v>
      </c>
      <c r="H229" s="4"/>
      <c r="I229" s="3"/>
      <c r="J229" s="3"/>
      <c r="K229" s="14"/>
      <c r="L229" s="3"/>
      <c r="M229" s="3"/>
      <c r="N229" s="3"/>
      <c r="O229" s="3"/>
      <c r="P229" s="3" t="str">
        <f t="shared" si="25"/>
        <v/>
      </c>
      <c r="Q229" s="3" t="str">
        <f t="shared" si="25"/>
        <v/>
      </c>
      <c r="R229" s="3"/>
      <c r="S229" s="3"/>
      <c r="T229" s="3" t="str">
        <f t="shared" si="26"/>
        <v/>
      </c>
      <c r="U229" s="3" t="str">
        <f t="shared" si="26"/>
        <v/>
      </c>
      <c r="V229" s="3"/>
      <c r="W229" s="3"/>
      <c r="X229" s="3" t="str">
        <f t="shared" si="27"/>
        <v/>
      </c>
      <c r="Y229" s="3" t="str">
        <f t="shared" si="27"/>
        <v/>
      </c>
      <c r="Z229" s="3"/>
      <c r="AA229" s="3"/>
      <c r="AB229" s="3" t="str">
        <f t="shared" si="24"/>
        <v/>
      </c>
      <c r="AC229" s="3" t="str">
        <f t="shared" si="24"/>
        <v/>
      </c>
      <c r="AD229" s="3"/>
      <c r="AE229" s="3"/>
      <c r="AF229" s="3" t="str">
        <f t="shared" si="28"/>
        <v/>
      </c>
      <c r="AG229" s="3" t="str">
        <f t="shared" si="28"/>
        <v/>
      </c>
      <c r="AH229" s="3"/>
    </row>
    <row r="230" spans="1:34" x14ac:dyDescent="0.35">
      <c r="A230" s="11"/>
      <c r="B230" s="2"/>
      <c r="C230" s="13" t="str">
        <f>IFERROR(INDEX('Dekalb Loop Info'!$B$2:$Z$300,MATCH(I230,'Dekalb Loop Info'!$A$2:$A$300,0),MATCH($C$2,'Dekalb Loop Info'!$B$1:$Z$1,0)),"No Match")</f>
        <v>No Match</v>
      </c>
      <c r="D230" s="13" t="str">
        <f>IFERROR(INDEX('Dekalb Loop Info'!$B$2:$Z$300,MATCH(I230,'Dekalb Loop Info'!$A$2:$A$300,0),MATCH($D$2,'Dekalb Loop Info'!$B$1:$Z$1,0)),"No Port Info")</f>
        <v>No Port Info</v>
      </c>
      <c r="E230" s="13" t="str">
        <f t="shared" si="22"/>
        <v>No</v>
      </c>
      <c r="F230" s="13" t="str">
        <f t="shared" si="23"/>
        <v>No Match</v>
      </c>
      <c r="G230" s="13" t="str">
        <f>IFERROR(INDEX('Dekalb Loop Info'!$B$2:$Z$300,MATCH(I230,'Dekalb Loop Info'!$A$2:$A$300,0),MATCH($G$2,'Dekalb Loop Info'!$B$1:$Z$1,0)),"No Cust ID")</f>
        <v>No Cust ID</v>
      </c>
      <c r="H230" s="4"/>
      <c r="I230" s="3"/>
      <c r="J230" s="3"/>
      <c r="K230" s="14"/>
      <c r="L230" s="3"/>
      <c r="M230" s="3"/>
      <c r="N230" s="3"/>
      <c r="O230" s="3"/>
      <c r="P230" s="3" t="str">
        <f t="shared" si="25"/>
        <v/>
      </c>
      <c r="Q230" s="3" t="str">
        <f t="shared" si="25"/>
        <v/>
      </c>
      <c r="R230" s="3"/>
      <c r="S230" s="3"/>
      <c r="T230" s="3" t="str">
        <f t="shared" si="26"/>
        <v/>
      </c>
      <c r="U230" s="3" t="str">
        <f t="shared" si="26"/>
        <v/>
      </c>
      <c r="V230" s="3"/>
      <c r="W230" s="3"/>
      <c r="X230" s="3" t="str">
        <f t="shared" si="27"/>
        <v/>
      </c>
      <c r="Y230" s="3" t="str">
        <f t="shared" si="27"/>
        <v/>
      </c>
      <c r="Z230" s="3"/>
      <c r="AA230" s="3"/>
      <c r="AB230" s="3" t="str">
        <f t="shared" si="24"/>
        <v/>
      </c>
      <c r="AC230" s="3" t="str">
        <f t="shared" si="24"/>
        <v/>
      </c>
      <c r="AD230" s="3"/>
      <c r="AE230" s="3"/>
      <c r="AF230" s="3" t="str">
        <f t="shared" si="28"/>
        <v/>
      </c>
      <c r="AG230" s="3" t="str">
        <f t="shared" si="28"/>
        <v/>
      </c>
      <c r="AH230" s="3"/>
    </row>
    <row r="231" spans="1:34" x14ac:dyDescent="0.35">
      <c r="A231" s="11"/>
      <c r="B231" s="2"/>
      <c r="C231" s="13" t="str">
        <f>IFERROR(INDEX('Dekalb Loop Info'!$B$2:$Z$300,MATCH(I231,'Dekalb Loop Info'!$A$2:$A$300,0),MATCH($C$2,'Dekalb Loop Info'!$B$1:$Z$1,0)),"No Match")</f>
        <v>No Match</v>
      </c>
      <c r="D231" s="13" t="str">
        <f>IFERROR(INDEX('Dekalb Loop Info'!$B$2:$Z$300,MATCH(I231,'Dekalb Loop Info'!$A$2:$A$300,0),MATCH($D$2,'Dekalb Loop Info'!$B$1:$Z$1,0)),"No Port Info")</f>
        <v>No Port Info</v>
      </c>
      <c r="E231" s="13" t="str">
        <f t="shared" si="22"/>
        <v>No</v>
      </c>
      <c r="F231" s="13" t="str">
        <f t="shared" si="23"/>
        <v>No Match</v>
      </c>
      <c r="G231" s="13" t="str">
        <f>IFERROR(INDEX('Dekalb Loop Info'!$B$2:$Z$300,MATCH(I231,'Dekalb Loop Info'!$A$2:$A$300,0),MATCH($G$2,'Dekalb Loop Info'!$B$1:$Z$1,0)),"No Cust ID")</f>
        <v>No Cust ID</v>
      </c>
      <c r="H231" s="4"/>
      <c r="I231" s="3"/>
      <c r="J231" s="3"/>
      <c r="K231" s="14"/>
      <c r="L231" s="3"/>
      <c r="M231" s="3"/>
      <c r="N231" s="3"/>
      <c r="O231" s="3"/>
      <c r="P231" s="3" t="str">
        <f t="shared" si="25"/>
        <v/>
      </c>
      <c r="Q231" s="3" t="str">
        <f t="shared" si="25"/>
        <v/>
      </c>
      <c r="R231" s="3"/>
      <c r="S231" s="3"/>
      <c r="T231" s="3" t="str">
        <f t="shared" si="26"/>
        <v/>
      </c>
      <c r="U231" s="3" t="str">
        <f t="shared" si="26"/>
        <v/>
      </c>
      <c r="V231" s="3"/>
      <c r="W231" s="3"/>
      <c r="X231" s="3" t="str">
        <f t="shared" si="27"/>
        <v/>
      </c>
      <c r="Y231" s="3" t="str">
        <f t="shared" si="27"/>
        <v/>
      </c>
      <c r="Z231" s="3"/>
      <c r="AA231" s="3"/>
      <c r="AB231" s="3" t="str">
        <f t="shared" si="24"/>
        <v/>
      </c>
      <c r="AC231" s="3" t="str">
        <f t="shared" si="24"/>
        <v/>
      </c>
      <c r="AD231" s="3"/>
      <c r="AE231" s="3"/>
      <c r="AF231" s="3" t="str">
        <f t="shared" si="28"/>
        <v/>
      </c>
      <c r="AG231" s="3" t="str">
        <f t="shared" si="28"/>
        <v/>
      </c>
      <c r="AH231" s="3"/>
    </row>
    <row r="232" spans="1:34" x14ac:dyDescent="0.35">
      <c r="A232" s="11"/>
      <c r="B232" s="2"/>
      <c r="C232" s="13" t="str">
        <f>IFERROR(INDEX('Dekalb Loop Info'!$B$2:$Z$300,MATCH(I232,'Dekalb Loop Info'!$A$2:$A$300,0),MATCH($C$2,'Dekalb Loop Info'!$B$1:$Z$1,0)),"No Match")</f>
        <v>No Match</v>
      </c>
      <c r="D232" s="13" t="str">
        <f>IFERROR(INDEX('Dekalb Loop Info'!$B$2:$Z$300,MATCH(I232,'Dekalb Loop Info'!$A$2:$A$300,0),MATCH($D$2,'Dekalb Loop Info'!$B$1:$Z$1,0)),"No Port Info")</f>
        <v>No Port Info</v>
      </c>
      <c r="E232" s="13" t="str">
        <f t="shared" si="22"/>
        <v>No</v>
      </c>
      <c r="F232" s="13" t="str">
        <f t="shared" si="23"/>
        <v>No Match</v>
      </c>
      <c r="G232" s="13" t="str">
        <f>IFERROR(INDEX('Dekalb Loop Info'!$B$2:$Z$300,MATCH(I232,'Dekalb Loop Info'!$A$2:$A$300,0),MATCH($G$2,'Dekalb Loop Info'!$B$1:$Z$1,0)),"No Cust ID")</f>
        <v>No Cust ID</v>
      </c>
      <c r="H232" s="4"/>
      <c r="I232" s="3"/>
      <c r="J232" s="3"/>
      <c r="K232" s="14"/>
      <c r="L232" s="3"/>
      <c r="M232" s="3"/>
      <c r="N232" s="3"/>
      <c r="O232" s="3"/>
      <c r="P232" s="3" t="str">
        <f t="shared" si="25"/>
        <v/>
      </c>
      <c r="Q232" s="3" t="str">
        <f t="shared" si="25"/>
        <v/>
      </c>
      <c r="R232" s="3"/>
      <c r="S232" s="3"/>
      <c r="T232" s="3" t="str">
        <f t="shared" si="26"/>
        <v/>
      </c>
      <c r="U232" s="3" t="str">
        <f t="shared" si="26"/>
        <v/>
      </c>
      <c r="V232" s="3"/>
      <c r="W232" s="3"/>
      <c r="X232" s="3" t="str">
        <f t="shared" si="27"/>
        <v/>
      </c>
      <c r="Y232" s="3" t="str">
        <f t="shared" si="27"/>
        <v/>
      </c>
      <c r="Z232" s="3"/>
      <c r="AA232" s="3"/>
      <c r="AB232" s="3" t="str">
        <f t="shared" si="24"/>
        <v/>
      </c>
      <c r="AC232" s="3" t="str">
        <f t="shared" si="24"/>
        <v/>
      </c>
      <c r="AD232" s="3"/>
      <c r="AE232" s="3"/>
      <c r="AF232" s="3" t="str">
        <f t="shared" si="28"/>
        <v/>
      </c>
      <c r="AG232" s="3" t="str">
        <f t="shared" si="28"/>
        <v/>
      </c>
      <c r="AH232" s="3"/>
    </row>
    <row r="233" spans="1:34" x14ac:dyDescent="0.35">
      <c r="A233" s="11"/>
      <c r="B233" s="2"/>
      <c r="C233" s="13" t="str">
        <f>IFERROR(INDEX('Dekalb Loop Info'!$B$2:$Z$300,MATCH(I233,'Dekalb Loop Info'!$A$2:$A$300,0),MATCH($C$2,'Dekalb Loop Info'!$B$1:$Z$1,0)),"No Match")</f>
        <v>No Match</v>
      </c>
      <c r="D233" s="13" t="str">
        <f>IFERROR(INDEX('Dekalb Loop Info'!$B$2:$Z$300,MATCH(I233,'Dekalb Loop Info'!$A$2:$A$300,0),MATCH($D$2,'Dekalb Loop Info'!$B$1:$Z$1,0)),"No Port Info")</f>
        <v>No Port Info</v>
      </c>
      <c r="E233" s="13" t="str">
        <f t="shared" si="22"/>
        <v>No</v>
      </c>
      <c r="F233" s="13" t="str">
        <f t="shared" si="23"/>
        <v>No Match</v>
      </c>
      <c r="G233" s="13" t="str">
        <f>IFERROR(INDEX('Dekalb Loop Info'!$B$2:$Z$300,MATCH(I233,'Dekalb Loop Info'!$A$2:$A$300,0),MATCH($G$2,'Dekalb Loop Info'!$B$1:$Z$1,0)),"No Cust ID")</f>
        <v>No Cust ID</v>
      </c>
      <c r="H233" s="4"/>
      <c r="I233" s="3"/>
      <c r="J233" s="3"/>
      <c r="K233" s="14"/>
      <c r="L233" s="3"/>
      <c r="M233" s="3"/>
      <c r="N233" s="3"/>
      <c r="O233" s="3"/>
      <c r="P233" s="3" t="str">
        <f t="shared" si="25"/>
        <v/>
      </c>
      <c r="Q233" s="3" t="str">
        <f t="shared" si="25"/>
        <v/>
      </c>
      <c r="R233" s="3"/>
      <c r="S233" s="3"/>
      <c r="T233" s="3" t="str">
        <f t="shared" si="26"/>
        <v/>
      </c>
      <c r="U233" s="3" t="str">
        <f t="shared" si="26"/>
        <v/>
      </c>
      <c r="V233" s="3"/>
      <c r="W233" s="3"/>
      <c r="X233" s="3" t="str">
        <f t="shared" si="27"/>
        <v/>
      </c>
      <c r="Y233" s="3" t="str">
        <f t="shared" si="27"/>
        <v/>
      </c>
      <c r="Z233" s="3"/>
      <c r="AA233" s="3"/>
      <c r="AB233" s="3" t="str">
        <f t="shared" si="24"/>
        <v/>
      </c>
      <c r="AC233" s="3" t="str">
        <f t="shared" si="24"/>
        <v/>
      </c>
      <c r="AD233" s="3"/>
      <c r="AE233" s="3"/>
      <c r="AF233" s="3" t="str">
        <f t="shared" si="28"/>
        <v/>
      </c>
      <c r="AG233" s="3" t="str">
        <f t="shared" si="28"/>
        <v/>
      </c>
      <c r="AH233" s="3"/>
    </row>
    <row r="234" spans="1:34" x14ac:dyDescent="0.35">
      <c r="A234" s="11"/>
      <c r="B234" s="2"/>
      <c r="C234" s="13" t="str">
        <f>IFERROR(INDEX('Dekalb Loop Info'!$B$2:$Z$300,MATCH(I234,'Dekalb Loop Info'!$A$2:$A$300,0),MATCH($C$2,'Dekalb Loop Info'!$B$1:$Z$1,0)),"No Match")</f>
        <v>No Match</v>
      </c>
      <c r="D234" s="13" t="str">
        <f>IFERROR(INDEX('Dekalb Loop Info'!$B$2:$Z$300,MATCH(I234,'Dekalb Loop Info'!$A$2:$A$300,0),MATCH($D$2,'Dekalb Loop Info'!$B$1:$Z$1,0)),"No Port Info")</f>
        <v>No Port Info</v>
      </c>
      <c r="E234" s="13" t="str">
        <f t="shared" si="22"/>
        <v>No</v>
      </c>
      <c r="F234" s="13" t="str">
        <f t="shared" si="23"/>
        <v>No Match</v>
      </c>
      <c r="G234" s="13" t="str">
        <f>IFERROR(INDEX('Dekalb Loop Info'!$B$2:$Z$300,MATCH(I234,'Dekalb Loop Info'!$A$2:$A$300,0),MATCH($G$2,'Dekalb Loop Info'!$B$1:$Z$1,0)),"No Cust ID")</f>
        <v>No Cust ID</v>
      </c>
      <c r="H234" s="4"/>
      <c r="I234" s="3"/>
      <c r="J234" s="3"/>
      <c r="K234" s="14"/>
      <c r="L234" s="3"/>
      <c r="M234" s="3"/>
      <c r="N234" s="3"/>
      <c r="O234" s="3"/>
      <c r="P234" s="3" t="str">
        <f t="shared" si="25"/>
        <v/>
      </c>
      <c r="Q234" s="3" t="str">
        <f t="shared" si="25"/>
        <v/>
      </c>
      <c r="R234" s="3"/>
      <c r="S234" s="3"/>
      <c r="T234" s="3" t="str">
        <f t="shared" si="26"/>
        <v/>
      </c>
      <c r="U234" s="3" t="str">
        <f t="shared" si="26"/>
        <v/>
      </c>
      <c r="V234" s="3"/>
      <c r="W234" s="3"/>
      <c r="X234" s="3" t="str">
        <f t="shared" si="27"/>
        <v/>
      </c>
      <c r="Y234" s="3" t="str">
        <f t="shared" si="27"/>
        <v/>
      </c>
      <c r="Z234" s="3"/>
      <c r="AA234" s="3"/>
      <c r="AB234" s="3" t="str">
        <f t="shared" si="24"/>
        <v/>
      </c>
      <c r="AC234" s="3" t="str">
        <f t="shared" si="24"/>
        <v/>
      </c>
      <c r="AD234" s="3"/>
      <c r="AE234" s="3"/>
      <c r="AF234" s="3" t="str">
        <f t="shared" si="28"/>
        <v/>
      </c>
      <c r="AG234" s="3" t="str">
        <f t="shared" si="28"/>
        <v/>
      </c>
      <c r="AH234" s="3"/>
    </row>
    <row r="235" spans="1:34" x14ac:dyDescent="0.35">
      <c r="A235" s="11"/>
      <c r="B235" s="2"/>
      <c r="C235" s="13" t="str">
        <f>IFERROR(INDEX('Dekalb Loop Info'!$B$2:$Z$300,MATCH(I235,'Dekalb Loop Info'!$A$2:$A$300,0),MATCH($C$2,'Dekalb Loop Info'!$B$1:$Z$1,0)),"No Match")</f>
        <v>No Match</v>
      </c>
      <c r="D235" s="13" t="str">
        <f>IFERROR(INDEX('Dekalb Loop Info'!$B$2:$Z$300,MATCH(I235,'Dekalb Loop Info'!$A$2:$A$300,0),MATCH($D$2,'Dekalb Loop Info'!$B$1:$Z$1,0)),"No Port Info")</f>
        <v>No Port Info</v>
      </c>
      <c r="E235" s="13" t="str">
        <f t="shared" si="22"/>
        <v>No</v>
      </c>
      <c r="F235" s="13" t="str">
        <f t="shared" si="23"/>
        <v>No Match</v>
      </c>
      <c r="G235" s="13" t="str">
        <f>IFERROR(INDEX('Dekalb Loop Info'!$B$2:$Z$300,MATCH(I235,'Dekalb Loop Info'!$A$2:$A$300,0),MATCH($G$2,'Dekalb Loop Info'!$B$1:$Z$1,0)),"No Cust ID")</f>
        <v>No Cust ID</v>
      </c>
      <c r="H235" s="4"/>
      <c r="I235" s="3"/>
      <c r="J235" s="3"/>
      <c r="K235" s="14"/>
      <c r="L235" s="3"/>
      <c r="M235" s="3"/>
      <c r="N235" s="3"/>
      <c r="O235" s="3"/>
      <c r="P235" s="3" t="str">
        <f t="shared" si="25"/>
        <v/>
      </c>
      <c r="Q235" s="3" t="str">
        <f t="shared" si="25"/>
        <v/>
      </c>
      <c r="R235" s="3"/>
      <c r="S235" s="3"/>
      <c r="T235" s="3" t="str">
        <f t="shared" si="26"/>
        <v/>
      </c>
      <c r="U235" s="3" t="str">
        <f t="shared" si="26"/>
        <v/>
      </c>
      <c r="V235" s="3"/>
      <c r="W235" s="3"/>
      <c r="X235" s="3" t="str">
        <f t="shared" si="27"/>
        <v/>
      </c>
      <c r="Y235" s="3" t="str">
        <f t="shared" si="27"/>
        <v/>
      </c>
      <c r="Z235" s="3"/>
      <c r="AA235" s="3"/>
      <c r="AB235" s="3" t="str">
        <f t="shared" si="24"/>
        <v/>
      </c>
      <c r="AC235" s="3" t="str">
        <f t="shared" si="24"/>
        <v/>
      </c>
      <c r="AD235" s="3"/>
      <c r="AE235" s="3"/>
      <c r="AF235" s="3" t="str">
        <f t="shared" si="28"/>
        <v/>
      </c>
      <c r="AG235" s="3" t="str">
        <f t="shared" si="28"/>
        <v/>
      </c>
      <c r="AH235" s="3"/>
    </row>
    <row r="236" spans="1:34" x14ac:dyDescent="0.35">
      <c r="A236" s="11"/>
      <c r="B236" s="2"/>
      <c r="C236" s="13" t="str">
        <f>IFERROR(INDEX('Dekalb Loop Info'!$B$2:$Z$300,MATCH(I236,'Dekalb Loop Info'!$A$2:$A$300,0),MATCH($C$2,'Dekalb Loop Info'!$B$1:$Z$1,0)),"No Match")</f>
        <v>No Match</v>
      </c>
      <c r="D236" s="13" t="str">
        <f>IFERROR(INDEX('Dekalb Loop Info'!$B$2:$Z$300,MATCH(I236,'Dekalb Loop Info'!$A$2:$A$300,0),MATCH($D$2,'Dekalb Loop Info'!$B$1:$Z$1,0)),"No Port Info")</f>
        <v>No Port Info</v>
      </c>
      <c r="E236" s="13" t="str">
        <f t="shared" si="22"/>
        <v>No</v>
      </c>
      <c r="F236" s="13" t="str">
        <f t="shared" si="23"/>
        <v>No Match</v>
      </c>
      <c r="G236" s="13" t="str">
        <f>IFERROR(INDEX('Dekalb Loop Info'!$B$2:$Z$300,MATCH(I236,'Dekalb Loop Info'!$A$2:$A$300,0),MATCH($G$2,'Dekalb Loop Info'!$B$1:$Z$1,0)),"No Cust ID")</f>
        <v>No Cust ID</v>
      </c>
      <c r="H236" s="4"/>
      <c r="I236" s="3"/>
      <c r="J236" s="3"/>
      <c r="K236" s="14"/>
      <c r="L236" s="3"/>
      <c r="M236" s="3"/>
      <c r="N236" s="3"/>
      <c r="O236" s="3"/>
      <c r="P236" s="3" t="str">
        <f t="shared" si="25"/>
        <v/>
      </c>
      <c r="Q236" s="3" t="str">
        <f t="shared" si="25"/>
        <v/>
      </c>
      <c r="R236" s="3"/>
      <c r="S236" s="3"/>
      <c r="T236" s="3" t="str">
        <f t="shared" si="26"/>
        <v/>
      </c>
      <c r="U236" s="3" t="str">
        <f t="shared" si="26"/>
        <v/>
      </c>
      <c r="V236" s="3"/>
      <c r="W236" s="3"/>
      <c r="X236" s="3" t="str">
        <f t="shared" si="27"/>
        <v/>
      </c>
      <c r="Y236" s="3" t="str">
        <f t="shared" si="27"/>
        <v/>
      </c>
      <c r="Z236" s="3"/>
      <c r="AA236" s="3"/>
      <c r="AB236" s="3" t="str">
        <f t="shared" si="24"/>
        <v/>
      </c>
      <c r="AC236" s="3" t="str">
        <f t="shared" si="24"/>
        <v/>
      </c>
      <c r="AD236" s="3"/>
      <c r="AE236" s="3"/>
      <c r="AF236" s="3" t="str">
        <f t="shared" si="28"/>
        <v/>
      </c>
      <c r="AG236" s="3" t="str">
        <f t="shared" si="28"/>
        <v/>
      </c>
      <c r="AH236" s="3"/>
    </row>
    <row r="237" spans="1:34" x14ac:dyDescent="0.35">
      <c r="A237" s="11"/>
      <c r="B237" s="2"/>
      <c r="C237" s="13" t="str">
        <f>IFERROR(INDEX('Dekalb Loop Info'!$B$2:$Z$300,MATCH(I237,'Dekalb Loop Info'!$A$2:$A$300,0),MATCH($C$2,'Dekalb Loop Info'!$B$1:$Z$1,0)),"No Match")</f>
        <v>No Match</v>
      </c>
      <c r="D237" s="13" t="str">
        <f>IFERROR(INDEX('Dekalb Loop Info'!$B$2:$Z$300,MATCH(I237,'Dekalb Loop Info'!$A$2:$A$300,0),MATCH($D$2,'Dekalb Loop Info'!$B$1:$Z$1,0)),"No Port Info")</f>
        <v>No Port Info</v>
      </c>
      <c r="E237" s="13" t="str">
        <f t="shared" si="22"/>
        <v>No</v>
      </c>
      <c r="F237" s="13" t="str">
        <f t="shared" si="23"/>
        <v>No Match</v>
      </c>
      <c r="G237" s="13" t="str">
        <f>IFERROR(INDEX('Dekalb Loop Info'!$B$2:$Z$300,MATCH(I237,'Dekalb Loop Info'!$A$2:$A$300,0),MATCH($G$2,'Dekalb Loop Info'!$B$1:$Z$1,0)),"No Cust ID")</f>
        <v>No Cust ID</v>
      </c>
      <c r="H237" s="4"/>
      <c r="I237" s="3"/>
      <c r="J237" s="3"/>
      <c r="K237" s="14"/>
      <c r="L237" s="3"/>
      <c r="M237" s="3"/>
      <c r="N237" s="3"/>
      <c r="O237" s="3"/>
      <c r="P237" s="3" t="str">
        <f t="shared" si="25"/>
        <v/>
      </c>
      <c r="Q237" s="3" t="str">
        <f t="shared" si="25"/>
        <v/>
      </c>
      <c r="R237" s="3"/>
      <c r="S237" s="3"/>
      <c r="T237" s="3" t="str">
        <f t="shared" si="26"/>
        <v/>
      </c>
      <c r="U237" s="3" t="str">
        <f t="shared" si="26"/>
        <v/>
      </c>
      <c r="V237" s="3"/>
      <c r="W237" s="3"/>
      <c r="X237" s="3" t="str">
        <f t="shared" si="27"/>
        <v/>
      </c>
      <c r="Y237" s="3" t="str">
        <f t="shared" si="27"/>
        <v/>
      </c>
      <c r="Z237" s="3"/>
      <c r="AA237" s="3"/>
      <c r="AB237" s="3" t="str">
        <f t="shared" si="24"/>
        <v/>
      </c>
      <c r="AC237" s="3" t="str">
        <f t="shared" si="24"/>
        <v/>
      </c>
      <c r="AD237" s="3"/>
      <c r="AE237" s="3"/>
      <c r="AF237" s="3" t="str">
        <f t="shared" si="28"/>
        <v/>
      </c>
      <c r="AG237" s="3" t="str">
        <f t="shared" si="28"/>
        <v/>
      </c>
      <c r="AH237" s="3"/>
    </row>
    <row r="238" spans="1:34" x14ac:dyDescent="0.35">
      <c r="A238" s="11"/>
      <c r="B238" s="2"/>
      <c r="C238" s="13" t="str">
        <f>IFERROR(INDEX('Dekalb Loop Info'!$B$2:$Z$300,MATCH(I238,'Dekalb Loop Info'!$A$2:$A$300,0),MATCH($C$2,'Dekalb Loop Info'!$B$1:$Z$1,0)),"No Match")</f>
        <v>No Match</v>
      </c>
      <c r="D238" s="13" t="str">
        <f>IFERROR(INDEX('Dekalb Loop Info'!$B$2:$Z$300,MATCH(I238,'Dekalb Loop Info'!$A$2:$A$300,0),MATCH($D$2,'Dekalb Loop Info'!$B$1:$Z$1,0)),"No Port Info")</f>
        <v>No Port Info</v>
      </c>
      <c r="E238" s="13" t="str">
        <f t="shared" si="22"/>
        <v>No</v>
      </c>
      <c r="F238" s="13" t="str">
        <f t="shared" si="23"/>
        <v>No Match</v>
      </c>
      <c r="G238" s="13" t="str">
        <f>IFERROR(INDEX('Dekalb Loop Info'!$B$2:$Z$300,MATCH(I238,'Dekalb Loop Info'!$A$2:$A$300,0),MATCH($G$2,'Dekalb Loop Info'!$B$1:$Z$1,0)),"No Cust ID")</f>
        <v>No Cust ID</v>
      </c>
      <c r="H238" s="4"/>
      <c r="I238" s="3"/>
      <c r="J238" s="3"/>
      <c r="K238" s="14"/>
      <c r="L238" s="3"/>
      <c r="M238" s="3"/>
      <c r="N238" s="3"/>
      <c r="O238" s="3"/>
      <c r="P238" s="3" t="str">
        <f t="shared" si="25"/>
        <v/>
      </c>
      <c r="Q238" s="3" t="str">
        <f t="shared" si="25"/>
        <v/>
      </c>
      <c r="R238" s="3"/>
      <c r="S238" s="3"/>
      <c r="T238" s="3" t="str">
        <f t="shared" si="26"/>
        <v/>
      </c>
      <c r="U238" s="3" t="str">
        <f t="shared" si="26"/>
        <v/>
      </c>
      <c r="V238" s="3"/>
      <c r="W238" s="3"/>
      <c r="X238" s="3" t="str">
        <f t="shared" si="27"/>
        <v/>
      </c>
      <c r="Y238" s="3" t="str">
        <f t="shared" si="27"/>
        <v/>
      </c>
      <c r="Z238" s="3"/>
      <c r="AA238" s="3"/>
      <c r="AB238" s="3" t="str">
        <f t="shared" si="24"/>
        <v/>
      </c>
      <c r="AC238" s="3" t="str">
        <f t="shared" si="24"/>
        <v/>
      </c>
      <c r="AD238" s="3"/>
      <c r="AE238" s="3"/>
      <c r="AF238" s="3" t="str">
        <f t="shared" si="28"/>
        <v/>
      </c>
      <c r="AG238" s="3" t="str">
        <f t="shared" si="28"/>
        <v/>
      </c>
      <c r="AH238" s="3"/>
    </row>
    <row r="239" spans="1:34" x14ac:dyDescent="0.35">
      <c r="A239" s="11"/>
      <c r="B239" s="2"/>
      <c r="C239" s="13" t="str">
        <f>IFERROR(INDEX('Dekalb Loop Info'!$B$2:$Z$300,MATCH(I239,'Dekalb Loop Info'!$A$2:$A$300,0),MATCH($C$2,'Dekalb Loop Info'!$B$1:$Z$1,0)),"No Match")</f>
        <v>No Match</v>
      </c>
      <c r="D239" s="13" t="str">
        <f>IFERROR(INDEX('Dekalb Loop Info'!$B$2:$Z$300,MATCH(I239,'Dekalb Loop Info'!$A$2:$A$300,0),MATCH($D$2,'Dekalb Loop Info'!$B$1:$Z$1,0)),"No Port Info")</f>
        <v>No Port Info</v>
      </c>
      <c r="E239" s="13" t="str">
        <f t="shared" si="22"/>
        <v>No</v>
      </c>
      <c r="F239" s="13" t="str">
        <f t="shared" si="23"/>
        <v>No Match</v>
      </c>
      <c r="G239" s="13" t="str">
        <f>IFERROR(INDEX('Dekalb Loop Info'!$B$2:$Z$300,MATCH(I239,'Dekalb Loop Info'!$A$2:$A$300,0),MATCH($G$2,'Dekalb Loop Info'!$B$1:$Z$1,0)),"No Cust ID")</f>
        <v>No Cust ID</v>
      </c>
      <c r="H239" s="4"/>
      <c r="I239" s="3"/>
      <c r="J239" s="3"/>
      <c r="K239" s="14"/>
      <c r="L239" s="3"/>
      <c r="M239" s="3"/>
      <c r="N239" s="3"/>
      <c r="O239" s="3"/>
      <c r="P239" s="3" t="str">
        <f t="shared" si="25"/>
        <v/>
      </c>
      <c r="Q239" s="3" t="str">
        <f t="shared" si="25"/>
        <v/>
      </c>
      <c r="R239" s="3"/>
      <c r="S239" s="3"/>
      <c r="T239" s="3" t="str">
        <f t="shared" si="26"/>
        <v/>
      </c>
      <c r="U239" s="3" t="str">
        <f t="shared" si="26"/>
        <v/>
      </c>
      <c r="V239" s="3"/>
      <c r="W239" s="3"/>
      <c r="X239" s="3" t="str">
        <f t="shared" si="27"/>
        <v/>
      </c>
      <c r="Y239" s="3" t="str">
        <f t="shared" si="27"/>
        <v/>
      </c>
      <c r="Z239" s="3"/>
      <c r="AA239" s="3"/>
      <c r="AB239" s="3" t="str">
        <f t="shared" si="24"/>
        <v/>
      </c>
      <c r="AC239" s="3" t="str">
        <f t="shared" si="24"/>
        <v/>
      </c>
      <c r="AD239" s="3"/>
      <c r="AE239" s="3"/>
      <c r="AF239" s="3" t="str">
        <f t="shared" si="28"/>
        <v/>
      </c>
      <c r="AG239" s="3" t="str">
        <f t="shared" si="28"/>
        <v/>
      </c>
      <c r="AH239" s="3"/>
    </row>
    <row r="240" spans="1:34" x14ac:dyDescent="0.35">
      <c r="A240" s="11"/>
      <c r="B240" s="2"/>
      <c r="C240" s="13" t="str">
        <f>IFERROR(INDEX('Dekalb Loop Info'!$B$2:$Z$300,MATCH(I240,'Dekalb Loop Info'!$A$2:$A$300,0),MATCH($C$2,'Dekalb Loop Info'!$B$1:$Z$1,0)),"No Match")</f>
        <v>No Match</v>
      </c>
      <c r="D240" s="13" t="str">
        <f>IFERROR(INDEX('Dekalb Loop Info'!$B$2:$Z$300,MATCH(I240,'Dekalb Loop Info'!$A$2:$A$300,0),MATCH($D$2,'Dekalb Loop Info'!$B$1:$Z$1,0)),"No Port Info")</f>
        <v>No Port Info</v>
      </c>
      <c r="E240" s="13" t="str">
        <f t="shared" si="22"/>
        <v>No</v>
      </c>
      <c r="F240" s="13" t="str">
        <f t="shared" si="23"/>
        <v>No Match</v>
      </c>
      <c r="G240" s="13" t="str">
        <f>IFERROR(INDEX('Dekalb Loop Info'!$B$2:$Z$300,MATCH(I240,'Dekalb Loop Info'!$A$2:$A$300,0),MATCH($G$2,'Dekalb Loop Info'!$B$1:$Z$1,0)),"No Cust ID")</f>
        <v>No Cust ID</v>
      </c>
      <c r="H240" s="4"/>
      <c r="I240" s="3"/>
      <c r="J240" s="3"/>
      <c r="K240" s="14"/>
      <c r="L240" s="3"/>
      <c r="M240" s="3"/>
      <c r="N240" s="3"/>
      <c r="O240" s="3"/>
      <c r="P240" s="3" t="str">
        <f t="shared" si="25"/>
        <v/>
      </c>
      <c r="Q240" s="3" t="str">
        <f t="shared" si="25"/>
        <v/>
      </c>
      <c r="R240" s="3"/>
      <c r="S240" s="3"/>
      <c r="T240" s="3" t="str">
        <f t="shared" si="26"/>
        <v/>
      </c>
      <c r="U240" s="3" t="str">
        <f t="shared" si="26"/>
        <v/>
      </c>
      <c r="V240" s="3"/>
      <c r="W240" s="3"/>
      <c r="X240" s="3" t="str">
        <f t="shared" si="27"/>
        <v/>
      </c>
      <c r="Y240" s="3" t="str">
        <f t="shared" si="27"/>
        <v/>
      </c>
      <c r="Z240" s="3"/>
      <c r="AA240" s="3"/>
      <c r="AB240" s="3" t="str">
        <f t="shared" si="24"/>
        <v/>
      </c>
      <c r="AC240" s="3" t="str">
        <f t="shared" si="24"/>
        <v/>
      </c>
      <c r="AD240" s="3"/>
      <c r="AE240" s="3"/>
      <c r="AF240" s="3" t="str">
        <f t="shared" si="28"/>
        <v/>
      </c>
      <c r="AG240" s="3" t="str">
        <f t="shared" si="28"/>
        <v/>
      </c>
      <c r="AH240" s="3"/>
    </row>
    <row r="241" spans="1:34" x14ac:dyDescent="0.35">
      <c r="A241" s="11"/>
      <c r="B241" s="2"/>
      <c r="C241" s="13" t="str">
        <f>IFERROR(INDEX('Dekalb Loop Info'!$B$2:$Z$300,MATCH(I241,'Dekalb Loop Info'!$A$2:$A$300,0),MATCH($C$2,'Dekalb Loop Info'!$B$1:$Z$1,0)),"No Match")</f>
        <v>No Match</v>
      </c>
      <c r="D241" s="13" t="str">
        <f>IFERROR(INDEX('Dekalb Loop Info'!$B$2:$Z$300,MATCH(I241,'Dekalb Loop Info'!$A$2:$A$300,0),MATCH($D$2,'Dekalb Loop Info'!$B$1:$Z$1,0)),"No Port Info")</f>
        <v>No Port Info</v>
      </c>
      <c r="E241" s="13" t="str">
        <f t="shared" si="22"/>
        <v>No</v>
      </c>
      <c r="F241" s="13" t="str">
        <f t="shared" si="23"/>
        <v>No Match</v>
      </c>
      <c r="G241" s="13" t="str">
        <f>IFERROR(INDEX('Dekalb Loop Info'!$B$2:$Z$300,MATCH(I241,'Dekalb Loop Info'!$A$2:$A$300,0),MATCH($G$2,'Dekalb Loop Info'!$B$1:$Z$1,0)),"No Cust ID")</f>
        <v>No Cust ID</v>
      </c>
      <c r="H241" s="4"/>
      <c r="I241" s="3"/>
      <c r="J241" s="3"/>
      <c r="K241" s="14"/>
      <c r="L241" s="3"/>
      <c r="M241" s="3"/>
      <c r="N241" s="3"/>
      <c r="O241" s="3"/>
      <c r="P241" s="3" t="str">
        <f t="shared" si="25"/>
        <v/>
      </c>
      <c r="Q241" s="3" t="str">
        <f t="shared" si="25"/>
        <v/>
      </c>
      <c r="R241" s="3"/>
      <c r="S241" s="3"/>
      <c r="T241" s="3" t="str">
        <f t="shared" si="26"/>
        <v/>
      </c>
      <c r="U241" s="3" t="str">
        <f t="shared" si="26"/>
        <v/>
      </c>
      <c r="V241" s="3"/>
      <c r="W241" s="3"/>
      <c r="X241" s="3" t="str">
        <f t="shared" si="27"/>
        <v/>
      </c>
      <c r="Y241" s="3" t="str">
        <f t="shared" si="27"/>
        <v/>
      </c>
      <c r="Z241" s="3"/>
      <c r="AA241" s="3"/>
      <c r="AB241" s="3" t="str">
        <f t="shared" si="24"/>
        <v/>
      </c>
      <c r="AC241" s="3" t="str">
        <f t="shared" si="24"/>
        <v/>
      </c>
      <c r="AD241" s="3"/>
      <c r="AE241" s="3"/>
      <c r="AF241" s="3" t="str">
        <f t="shared" si="28"/>
        <v/>
      </c>
      <c r="AG241" s="3" t="str">
        <f t="shared" si="28"/>
        <v/>
      </c>
      <c r="AH241" s="3"/>
    </row>
    <row r="242" spans="1:34" x14ac:dyDescent="0.35">
      <c r="A242" s="11"/>
      <c r="B242" s="2"/>
      <c r="C242" s="13" t="str">
        <f>IFERROR(INDEX('Dekalb Loop Info'!$B$2:$Z$300,MATCH(I242,'Dekalb Loop Info'!$A$2:$A$300,0),MATCH($C$2,'Dekalb Loop Info'!$B$1:$Z$1,0)),"No Match")</f>
        <v>No Match</v>
      </c>
      <c r="D242" s="13" t="str">
        <f>IFERROR(INDEX('Dekalb Loop Info'!$B$2:$Z$300,MATCH(I242,'Dekalb Loop Info'!$A$2:$A$300,0),MATCH($D$2,'Dekalb Loop Info'!$B$1:$Z$1,0)),"No Port Info")</f>
        <v>No Port Info</v>
      </c>
      <c r="E242" s="13" t="str">
        <f t="shared" si="22"/>
        <v>No</v>
      </c>
      <c r="F242" s="13" t="str">
        <f t="shared" si="23"/>
        <v>No Match</v>
      </c>
      <c r="G242" s="13" t="str">
        <f>IFERROR(INDEX('Dekalb Loop Info'!$B$2:$Z$300,MATCH(I242,'Dekalb Loop Info'!$A$2:$A$300,0),MATCH($G$2,'Dekalb Loop Info'!$B$1:$Z$1,0)),"No Cust ID")</f>
        <v>No Cust ID</v>
      </c>
      <c r="H242" s="4"/>
      <c r="I242" s="3"/>
      <c r="J242" s="3"/>
      <c r="K242" s="14"/>
      <c r="L242" s="3"/>
      <c r="M242" s="3"/>
      <c r="N242" s="3"/>
      <c r="O242" s="3"/>
      <c r="P242" s="3" t="str">
        <f t="shared" si="25"/>
        <v/>
      </c>
      <c r="Q242" s="3" t="str">
        <f t="shared" si="25"/>
        <v/>
      </c>
      <c r="R242" s="3"/>
      <c r="S242" s="3"/>
      <c r="T242" s="3" t="str">
        <f t="shared" si="26"/>
        <v/>
      </c>
      <c r="U242" s="3" t="str">
        <f t="shared" si="26"/>
        <v/>
      </c>
      <c r="V242" s="3"/>
      <c r="W242" s="3"/>
      <c r="X242" s="3" t="str">
        <f t="shared" si="27"/>
        <v/>
      </c>
      <c r="Y242" s="3" t="str">
        <f t="shared" si="27"/>
        <v/>
      </c>
      <c r="Z242" s="3"/>
      <c r="AA242" s="3"/>
      <c r="AB242" s="3" t="str">
        <f t="shared" si="24"/>
        <v/>
      </c>
      <c r="AC242" s="3" t="str">
        <f t="shared" si="24"/>
        <v/>
      </c>
      <c r="AD242" s="3"/>
      <c r="AE242" s="3"/>
      <c r="AF242" s="3" t="str">
        <f t="shared" si="28"/>
        <v/>
      </c>
      <c r="AG242" s="3" t="str">
        <f t="shared" si="28"/>
        <v/>
      </c>
      <c r="AH242" s="3"/>
    </row>
    <row r="243" spans="1:34" x14ac:dyDescent="0.35">
      <c r="A243" s="11"/>
      <c r="B243" s="2"/>
      <c r="C243" s="13" t="str">
        <f>IFERROR(INDEX('Dekalb Loop Info'!$B$2:$Z$300,MATCH(I243,'Dekalb Loop Info'!$A$2:$A$300,0),MATCH($C$2,'Dekalb Loop Info'!$B$1:$Z$1,0)),"No Match")</f>
        <v>No Match</v>
      </c>
      <c r="D243" s="13" t="str">
        <f>IFERROR(INDEX('Dekalb Loop Info'!$B$2:$Z$300,MATCH(I243,'Dekalb Loop Info'!$A$2:$A$300,0),MATCH($D$2,'Dekalb Loop Info'!$B$1:$Z$1,0)),"No Port Info")</f>
        <v>No Port Info</v>
      </c>
      <c r="E243" s="13" t="str">
        <f t="shared" si="22"/>
        <v>No</v>
      </c>
      <c r="F243" s="13" t="str">
        <f t="shared" si="23"/>
        <v>No Match</v>
      </c>
      <c r="G243" s="13" t="str">
        <f>IFERROR(INDEX('Dekalb Loop Info'!$B$2:$Z$300,MATCH(I243,'Dekalb Loop Info'!$A$2:$A$300,0),MATCH($G$2,'Dekalb Loop Info'!$B$1:$Z$1,0)),"No Cust ID")</f>
        <v>No Cust ID</v>
      </c>
      <c r="H243" s="4"/>
      <c r="I243" s="3"/>
      <c r="J243" s="3"/>
      <c r="K243" s="14"/>
      <c r="L243" s="3"/>
      <c r="M243" s="3"/>
      <c r="N243" s="3"/>
      <c r="O243" s="3"/>
      <c r="P243" s="3" t="str">
        <f t="shared" si="25"/>
        <v/>
      </c>
      <c r="Q243" s="3" t="str">
        <f t="shared" si="25"/>
        <v/>
      </c>
      <c r="R243" s="3"/>
      <c r="S243" s="3"/>
      <c r="T243" s="3" t="str">
        <f t="shared" si="26"/>
        <v/>
      </c>
      <c r="U243" s="3" t="str">
        <f t="shared" si="26"/>
        <v/>
      </c>
      <c r="V243" s="3"/>
      <c r="W243" s="3"/>
      <c r="X243" s="3" t="str">
        <f t="shared" si="27"/>
        <v/>
      </c>
      <c r="Y243" s="3" t="str">
        <f t="shared" si="27"/>
        <v/>
      </c>
      <c r="Z243" s="3"/>
      <c r="AA243" s="3"/>
      <c r="AB243" s="3" t="str">
        <f t="shared" si="24"/>
        <v/>
      </c>
      <c r="AC243" s="3" t="str">
        <f t="shared" si="24"/>
        <v/>
      </c>
      <c r="AD243" s="3"/>
      <c r="AE243" s="3"/>
      <c r="AF243" s="3" t="str">
        <f t="shared" si="28"/>
        <v/>
      </c>
      <c r="AG243" s="3" t="str">
        <f t="shared" si="28"/>
        <v/>
      </c>
      <c r="AH243" s="3"/>
    </row>
    <row r="244" spans="1:34" x14ac:dyDescent="0.35">
      <c r="A244" s="11"/>
      <c r="B244" s="2"/>
      <c r="C244" s="13" t="str">
        <f>IFERROR(INDEX('Dekalb Loop Info'!$B$2:$Z$300,MATCH(I244,'Dekalb Loop Info'!$A$2:$A$300,0),MATCH($C$2,'Dekalb Loop Info'!$B$1:$Z$1,0)),"No Match")</f>
        <v>No Match</v>
      </c>
      <c r="D244" s="13" t="str">
        <f>IFERROR(INDEX('Dekalb Loop Info'!$B$2:$Z$300,MATCH(I244,'Dekalb Loop Info'!$A$2:$A$300,0),MATCH($D$2,'Dekalb Loop Info'!$B$1:$Z$1,0)),"No Port Info")</f>
        <v>No Port Info</v>
      </c>
      <c r="E244" s="13" t="str">
        <f t="shared" si="22"/>
        <v>No</v>
      </c>
      <c r="F244" s="13" t="str">
        <f t="shared" si="23"/>
        <v>No Match</v>
      </c>
      <c r="G244" s="13" t="str">
        <f>IFERROR(INDEX('Dekalb Loop Info'!$B$2:$Z$300,MATCH(I244,'Dekalb Loop Info'!$A$2:$A$300,0),MATCH($G$2,'Dekalb Loop Info'!$B$1:$Z$1,0)),"No Cust ID")</f>
        <v>No Cust ID</v>
      </c>
      <c r="H244" s="4"/>
      <c r="I244" s="3"/>
      <c r="J244" s="3"/>
      <c r="K244" s="14"/>
      <c r="L244" s="3"/>
      <c r="M244" s="3"/>
      <c r="N244" s="3"/>
      <c r="O244" s="3"/>
      <c r="P244" s="3" t="str">
        <f t="shared" si="25"/>
        <v/>
      </c>
      <c r="Q244" s="3" t="str">
        <f t="shared" si="25"/>
        <v/>
      </c>
      <c r="R244" s="3"/>
      <c r="S244" s="3"/>
      <c r="T244" s="3" t="str">
        <f t="shared" si="26"/>
        <v/>
      </c>
      <c r="U244" s="3" t="str">
        <f t="shared" si="26"/>
        <v/>
      </c>
      <c r="V244" s="3"/>
      <c r="W244" s="3"/>
      <c r="X244" s="3" t="str">
        <f t="shared" si="27"/>
        <v/>
      </c>
      <c r="Y244" s="3" t="str">
        <f t="shared" si="27"/>
        <v/>
      </c>
      <c r="Z244" s="3"/>
      <c r="AA244" s="3"/>
      <c r="AB244" s="3" t="str">
        <f t="shared" si="24"/>
        <v/>
      </c>
      <c r="AC244" s="3" t="str">
        <f t="shared" si="24"/>
        <v/>
      </c>
      <c r="AD244" s="3"/>
      <c r="AE244" s="3"/>
      <c r="AF244" s="3" t="str">
        <f t="shared" si="28"/>
        <v/>
      </c>
      <c r="AG244" s="3" t="str">
        <f t="shared" si="28"/>
        <v/>
      </c>
      <c r="AH244" s="3"/>
    </row>
    <row r="245" spans="1:34" x14ac:dyDescent="0.35">
      <c r="A245" s="11"/>
      <c r="B245" s="2"/>
      <c r="C245" s="13" t="str">
        <f>IFERROR(INDEX('Dekalb Loop Info'!$B$2:$Z$300,MATCH(I245,'Dekalb Loop Info'!$A$2:$A$300,0),MATCH($C$2,'Dekalb Loop Info'!$B$1:$Z$1,0)),"No Match")</f>
        <v>No Match</v>
      </c>
      <c r="D245" s="13" t="str">
        <f>IFERROR(INDEX('Dekalb Loop Info'!$B$2:$Z$300,MATCH(I245,'Dekalb Loop Info'!$A$2:$A$300,0),MATCH($D$2,'Dekalb Loop Info'!$B$1:$Z$1,0)),"No Port Info")</f>
        <v>No Port Info</v>
      </c>
      <c r="E245" s="13" t="str">
        <f t="shared" si="22"/>
        <v>No</v>
      </c>
      <c r="F245" s="13" t="str">
        <f t="shared" si="23"/>
        <v>No Match</v>
      </c>
      <c r="G245" s="13" t="str">
        <f>IFERROR(INDEX('Dekalb Loop Info'!$B$2:$Z$300,MATCH(I245,'Dekalb Loop Info'!$A$2:$A$300,0),MATCH($G$2,'Dekalb Loop Info'!$B$1:$Z$1,0)),"No Cust ID")</f>
        <v>No Cust ID</v>
      </c>
      <c r="H245" s="4"/>
      <c r="I245" s="3"/>
      <c r="J245" s="3"/>
      <c r="K245" s="14"/>
      <c r="L245" s="3"/>
      <c r="M245" s="3"/>
      <c r="N245" s="3"/>
      <c r="O245" s="3"/>
      <c r="P245" s="3" t="str">
        <f t="shared" si="25"/>
        <v/>
      </c>
      <c r="Q245" s="3" t="str">
        <f t="shared" si="25"/>
        <v/>
      </c>
      <c r="R245" s="3"/>
      <c r="S245" s="3"/>
      <c r="T245" s="3" t="str">
        <f t="shared" si="26"/>
        <v/>
      </c>
      <c r="U245" s="3" t="str">
        <f t="shared" si="26"/>
        <v/>
      </c>
      <c r="V245" s="3"/>
      <c r="W245" s="3"/>
      <c r="X245" s="3" t="str">
        <f t="shared" si="27"/>
        <v/>
      </c>
      <c r="Y245" s="3" t="str">
        <f t="shared" si="27"/>
        <v/>
      </c>
      <c r="Z245" s="3"/>
      <c r="AA245" s="3"/>
      <c r="AB245" s="3" t="str">
        <f t="shared" si="24"/>
        <v/>
      </c>
      <c r="AC245" s="3" t="str">
        <f t="shared" si="24"/>
        <v/>
      </c>
      <c r="AD245" s="3"/>
      <c r="AE245" s="3"/>
      <c r="AF245" s="3" t="str">
        <f t="shared" si="28"/>
        <v/>
      </c>
      <c r="AG245" s="3" t="str">
        <f t="shared" si="28"/>
        <v/>
      </c>
      <c r="AH245" s="3"/>
    </row>
    <row r="246" spans="1:34" x14ac:dyDescent="0.35">
      <c r="A246" s="11"/>
      <c r="B246" s="2"/>
      <c r="C246" s="13" t="str">
        <f>IFERROR(INDEX('Dekalb Loop Info'!$B$2:$Z$300,MATCH(I246,'Dekalb Loop Info'!$A$2:$A$300,0),MATCH($C$2,'Dekalb Loop Info'!$B$1:$Z$1,0)),"No Match")</f>
        <v>No Match</v>
      </c>
      <c r="D246" s="13" t="str">
        <f>IFERROR(INDEX('Dekalb Loop Info'!$B$2:$Z$300,MATCH(I246,'Dekalb Loop Info'!$A$2:$A$300,0),MATCH($D$2,'Dekalb Loop Info'!$B$1:$Z$1,0)),"No Port Info")</f>
        <v>No Port Info</v>
      </c>
      <c r="E246" s="13" t="str">
        <f t="shared" si="22"/>
        <v>No</v>
      </c>
      <c r="F246" s="13" t="str">
        <f t="shared" si="23"/>
        <v>No Match</v>
      </c>
      <c r="G246" s="13" t="str">
        <f>IFERROR(INDEX('Dekalb Loop Info'!$B$2:$Z$300,MATCH(I246,'Dekalb Loop Info'!$A$2:$A$300,0),MATCH($G$2,'Dekalb Loop Info'!$B$1:$Z$1,0)),"No Cust ID")</f>
        <v>No Cust ID</v>
      </c>
      <c r="H246" s="4"/>
      <c r="I246" s="3"/>
      <c r="J246" s="3"/>
      <c r="K246" s="14"/>
      <c r="L246" s="3"/>
      <c r="M246" s="3"/>
      <c r="N246" s="3"/>
      <c r="O246" s="3"/>
      <c r="P246" s="3" t="str">
        <f t="shared" si="25"/>
        <v/>
      </c>
      <c r="Q246" s="3" t="str">
        <f t="shared" si="25"/>
        <v/>
      </c>
      <c r="R246" s="3"/>
      <c r="S246" s="3"/>
      <c r="T246" s="3" t="str">
        <f t="shared" si="26"/>
        <v/>
      </c>
      <c r="U246" s="3" t="str">
        <f t="shared" si="26"/>
        <v/>
      </c>
      <c r="V246" s="3"/>
      <c r="W246" s="3"/>
      <c r="X246" s="3" t="str">
        <f t="shared" si="27"/>
        <v/>
      </c>
      <c r="Y246" s="3" t="str">
        <f t="shared" si="27"/>
        <v/>
      </c>
      <c r="Z246" s="3"/>
      <c r="AA246" s="3"/>
      <c r="AB246" s="3" t="str">
        <f t="shared" si="24"/>
        <v/>
      </c>
      <c r="AC246" s="3" t="str">
        <f t="shared" si="24"/>
        <v/>
      </c>
      <c r="AD246" s="3"/>
      <c r="AE246" s="3"/>
      <c r="AF246" s="3" t="str">
        <f t="shared" si="28"/>
        <v/>
      </c>
      <c r="AG246" s="3" t="str">
        <f t="shared" si="28"/>
        <v/>
      </c>
      <c r="AH246" s="3"/>
    </row>
    <row r="247" spans="1:34" x14ac:dyDescent="0.35">
      <c r="A247" s="11"/>
      <c r="B247" s="2"/>
      <c r="C247" s="13" t="str">
        <f>IFERROR(INDEX('Dekalb Loop Info'!$B$2:$Z$300,MATCH(I247,'Dekalb Loop Info'!$A$2:$A$300,0),MATCH($C$2,'Dekalb Loop Info'!$B$1:$Z$1,0)),"No Match")</f>
        <v>No Match</v>
      </c>
      <c r="D247" s="13" t="str">
        <f>IFERROR(INDEX('Dekalb Loop Info'!$B$2:$Z$300,MATCH(I247,'Dekalb Loop Info'!$A$2:$A$300,0),MATCH($D$2,'Dekalb Loop Info'!$B$1:$Z$1,0)),"No Port Info")</f>
        <v>No Port Info</v>
      </c>
      <c r="E247" s="13" t="str">
        <f t="shared" si="22"/>
        <v>No</v>
      </c>
      <c r="F247" s="13" t="str">
        <f t="shared" si="23"/>
        <v>No Match</v>
      </c>
      <c r="G247" s="13" t="str">
        <f>IFERROR(INDEX('Dekalb Loop Info'!$B$2:$Z$300,MATCH(I247,'Dekalb Loop Info'!$A$2:$A$300,0),MATCH($G$2,'Dekalb Loop Info'!$B$1:$Z$1,0)),"No Cust ID")</f>
        <v>No Cust ID</v>
      </c>
      <c r="H247" s="4"/>
      <c r="I247" s="3"/>
      <c r="J247" s="3"/>
      <c r="K247" s="14"/>
      <c r="L247" s="3"/>
      <c r="M247" s="3"/>
      <c r="N247" s="3"/>
      <c r="O247" s="3"/>
      <c r="P247" s="3" t="str">
        <f t="shared" si="25"/>
        <v/>
      </c>
      <c r="Q247" s="3" t="str">
        <f t="shared" si="25"/>
        <v/>
      </c>
      <c r="R247" s="3"/>
      <c r="S247" s="3"/>
      <c r="T247" s="3" t="str">
        <f t="shared" si="26"/>
        <v/>
      </c>
      <c r="U247" s="3" t="str">
        <f t="shared" si="26"/>
        <v/>
      </c>
      <c r="V247" s="3"/>
      <c r="W247" s="3"/>
      <c r="X247" s="3" t="str">
        <f t="shared" si="27"/>
        <v/>
      </c>
      <c r="Y247" s="3" t="str">
        <f t="shared" si="27"/>
        <v/>
      </c>
      <c r="Z247" s="3"/>
      <c r="AA247" s="3"/>
      <c r="AB247" s="3" t="str">
        <f t="shared" si="24"/>
        <v/>
      </c>
      <c r="AC247" s="3" t="str">
        <f t="shared" si="24"/>
        <v/>
      </c>
      <c r="AD247" s="3"/>
      <c r="AE247" s="3"/>
      <c r="AF247" s="3" t="str">
        <f t="shared" si="28"/>
        <v/>
      </c>
      <c r="AG247" s="3" t="str">
        <f t="shared" si="28"/>
        <v/>
      </c>
      <c r="AH247" s="3"/>
    </row>
    <row r="248" spans="1:34" x14ac:dyDescent="0.35">
      <c r="A248" s="11"/>
      <c r="B248" s="2"/>
      <c r="C248" s="13" t="str">
        <f>IFERROR(INDEX('Dekalb Loop Info'!$B$2:$Z$300,MATCH(I248,'Dekalb Loop Info'!$A$2:$A$300,0),MATCH($C$2,'Dekalb Loop Info'!$B$1:$Z$1,0)),"No Match")</f>
        <v>No Match</v>
      </c>
      <c r="D248" s="13" t="str">
        <f>IFERROR(INDEX('Dekalb Loop Info'!$B$2:$Z$300,MATCH(I248,'Dekalb Loop Info'!$A$2:$A$300,0),MATCH($D$2,'Dekalb Loop Info'!$B$1:$Z$1,0)),"No Port Info")</f>
        <v>No Port Info</v>
      </c>
      <c r="E248" s="13" t="str">
        <f t="shared" si="22"/>
        <v>No</v>
      </c>
      <c r="F248" s="13" t="str">
        <f t="shared" si="23"/>
        <v>No Match</v>
      </c>
      <c r="G248" s="13" t="str">
        <f>IFERROR(INDEX('Dekalb Loop Info'!$B$2:$Z$300,MATCH(I248,'Dekalb Loop Info'!$A$2:$A$300,0),MATCH($G$2,'Dekalb Loop Info'!$B$1:$Z$1,0)),"No Cust ID")</f>
        <v>No Cust ID</v>
      </c>
      <c r="H248" s="4"/>
      <c r="I248" s="3"/>
      <c r="J248" s="3"/>
      <c r="K248" s="14"/>
      <c r="L248" s="3"/>
      <c r="M248" s="3"/>
      <c r="N248" s="3"/>
      <c r="O248" s="3"/>
      <c r="P248" s="3" t="str">
        <f t="shared" si="25"/>
        <v/>
      </c>
      <c r="Q248" s="3" t="str">
        <f t="shared" si="25"/>
        <v/>
      </c>
      <c r="R248" s="3"/>
      <c r="S248" s="3"/>
      <c r="T248" s="3" t="str">
        <f t="shared" si="26"/>
        <v/>
      </c>
      <c r="U248" s="3" t="str">
        <f t="shared" si="26"/>
        <v/>
      </c>
      <c r="V248" s="3"/>
      <c r="W248" s="3"/>
      <c r="X248" s="3" t="str">
        <f t="shared" si="27"/>
        <v/>
      </c>
      <c r="Y248" s="3" t="str">
        <f t="shared" si="27"/>
        <v/>
      </c>
      <c r="Z248" s="3"/>
      <c r="AA248" s="3"/>
      <c r="AB248" s="3" t="str">
        <f t="shared" si="24"/>
        <v/>
      </c>
      <c r="AC248" s="3" t="str">
        <f t="shared" si="24"/>
        <v/>
      </c>
      <c r="AD248" s="3"/>
      <c r="AE248" s="3"/>
      <c r="AF248" s="3" t="str">
        <f t="shared" si="28"/>
        <v/>
      </c>
      <c r="AG248" s="3" t="str">
        <f t="shared" si="28"/>
        <v/>
      </c>
      <c r="AH248" s="3"/>
    </row>
    <row r="249" spans="1:34" x14ac:dyDescent="0.35">
      <c r="A249" s="11"/>
      <c r="B249" s="2"/>
      <c r="C249" s="13" t="str">
        <f>IFERROR(INDEX('Dekalb Loop Info'!$B$2:$Z$300,MATCH(I249,'Dekalb Loop Info'!$A$2:$A$300,0),MATCH($C$2,'Dekalb Loop Info'!$B$1:$Z$1,0)),"No Match")</f>
        <v>No Match</v>
      </c>
      <c r="D249" s="13" t="str">
        <f>IFERROR(INDEX('Dekalb Loop Info'!$B$2:$Z$300,MATCH(I249,'Dekalb Loop Info'!$A$2:$A$300,0),MATCH($D$2,'Dekalb Loop Info'!$B$1:$Z$1,0)),"No Port Info")</f>
        <v>No Port Info</v>
      </c>
      <c r="E249" s="13" t="str">
        <f t="shared" si="22"/>
        <v>No</v>
      </c>
      <c r="F249" s="13" t="str">
        <f t="shared" si="23"/>
        <v>No Match</v>
      </c>
      <c r="G249" s="13" t="str">
        <f>IFERROR(INDEX('Dekalb Loop Info'!$B$2:$Z$300,MATCH(I249,'Dekalb Loop Info'!$A$2:$A$300,0),MATCH($G$2,'Dekalb Loop Info'!$B$1:$Z$1,0)),"No Cust ID")</f>
        <v>No Cust ID</v>
      </c>
      <c r="H249" s="4"/>
      <c r="I249" s="3"/>
      <c r="J249" s="3"/>
      <c r="K249" s="14"/>
      <c r="L249" s="3"/>
      <c r="M249" s="3"/>
      <c r="N249" s="3"/>
      <c r="O249" s="3"/>
      <c r="P249" s="3" t="str">
        <f t="shared" si="25"/>
        <v/>
      </c>
      <c r="Q249" s="3" t="str">
        <f t="shared" si="25"/>
        <v/>
      </c>
      <c r="R249" s="3"/>
      <c r="S249" s="3"/>
      <c r="T249" s="3" t="str">
        <f t="shared" si="26"/>
        <v/>
      </c>
      <c r="U249" s="3" t="str">
        <f t="shared" si="26"/>
        <v/>
      </c>
      <c r="V249" s="3"/>
      <c r="W249" s="3"/>
      <c r="X249" s="3" t="str">
        <f t="shared" si="27"/>
        <v/>
      </c>
      <c r="Y249" s="3" t="str">
        <f t="shared" si="27"/>
        <v/>
      </c>
      <c r="Z249" s="3"/>
      <c r="AA249" s="3"/>
      <c r="AB249" s="3" t="str">
        <f t="shared" si="24"/>
        <v/>
      </c>
      <c r="AC249" s="3" t="str">
        <f t="shared" si="24"/>
        <v/>
      </c>
      <c r="AD249" s="3"/>
      <c r="AE249" s="3"/>
      <c r="AF249" s="3" t="str">
        <f t="shared" si="28"/>
        <v/>
      </c>
      <c r="AG249" s="3" t="str">
        <f t="shared" si="28"/>
        <v/>
      </c>
      <c r="AH249" s="3"/>
    </row>
    <row r="250" spans="1:34" x14ac:dyDescent="0.35">
      <c r="A250" s="11"/>
      <c r="B250" s="2"/>
      <c r="C250" s="13" t="str">
        <f>IFERROR(INDEX('Dekalb Loop Info'!$B$2:$Z$300,MATCH(I250,'Dekalb Loop Info'!$A$2:$A$300,0),MATCH($C$2,'Dekalb Loop Info'!$B$1:$Z$1,0)),"No Match")</f>
        <v>No Match</v>
      </c>
      <c r="D250" s="13" t="str">
        <f>IFERROR(INDEX('Dekalb Loop Info'!$B$2:$Z$300,MATCH(I250,'Dekalb Loop Info'!$A$2:$A$300,0),MATCH($D$2,'Dekalb Loop Info'!$B$1:$Z$1,0)),"No Port Info")</f>
        <v>No Port Info</v>
      </c>
      <c r="E250" s="13" t="str">
        <f t="shared" si="22"/>
        <v>No</v>
      </c>
      <c r="F250" s="13" t="str">
        <f t="shared" si="23"/>
        <v>No Match</v>
      </c>
      <c r="G250" s="13" t="str">
        <f>IFERROR(INDEX('Dekalb Loop Info'!$B$2:$Z$300,MATCH(I250,'Dekalb Loop Info'!$A$2:$A$300,0),MATCH($G$2,'Dekalb Loop Info'!$B$1:$Z$1,0)),"No Cust ID")</f>
        <v>No Cust ID</v>
      </c>
      <c r="H250" s="4"/>
      <c r="I250" s="3"/>
      <c r="J250" s="3"/>
      <c r="K250" s="14"/>
      <c r="L250" s="3"/>
      <c r="M250" s="3"/>
      <c r="N250" s="3"/>
      <c r="O250" s="3"/>
      <c r="P250" s="3" t="str">
        <f t="shared" si="25"/>
        <v/>
      </c>
      <c r="Q250" s="3" t="str">
        <f t="shared" si="25"/>
        <v/>
      </c>
      <c r="R250" s="3"/>
      <c r="S250" s="3"/>
      <c r="T250" s="3" t="str">
        <f t="shared" si="26"/>
        <v/>
      </c>
      <c r="U250" s="3" t="str">
        <f t="shared" si="26"/>
        <v/>
      </c>
      <c r="V250" s="3"/>
      <c r="W250" s="3"/>
      <c r="X250" s="3" t="str">
        <f t="shared" si="27"/>
        <v/>
      </c>
      <c r="Y250" s="3" t="str">
        <f t="shared" si="27"/>
        <v/>
      </c>
      <c r="Z250" s="3"/>
      <c r="AA250" s="3"/>
      <c r="AB250" s="3" t="str">
        <f t="shared" si="24"/>
        <v/>
      </c>
      <c r="AC250" s="3" t="str">
        <f t="shared" si="24"/>
        <v/>
      </c>
      <c r="AD250" s="3"/>
      <c r="AE250" s="3"/>
      <c r="AF250" s="3" t="str">
        <f t="shared" si="28"/>
        <v/>
      </c>
      <c r="AG250" s="3" t="str">
        <f t="shared" si="28"/>
        <v/>
      </c>
      <c r="AH250" s="3"/>
    </row>
    <row r="251" spans="1:34" x14ac:dyDescent="0.35">
      <c r="A251" s="11"/>
      <c r="B251" s="2"/>
      <c r="C251" s="13" t="str">
        <f>IFERROR(INDEX('Dekalb Loop Info'!$B$2:$Z$300,MATCH(I251,'Dekalb Loop Info'!$A$2:$A$300,0),MATCH($C$2,'Dekalb Loop Info'!$B$1:$Z$1,0)),"No Match")</f>
        <v>No Match</v>
      </c>
      <c r="D251" s="13" t="str">
        <f>IFERROR(INDEX('Dekalb Loop Info'!$B$2:$Z$300,MATCH(I251,'Dekalb Loop Info'!$A$2:$A$300,0),MATCH($D$2,'Dekalb Loop Info'!$B$1:$Z$1,0)),"No Port Info")</f>
        <v>No Port Info</v>
      </c>
      <c r="E251" s="13" t="str">
        <f t="shared" si="22"/>
        <v>No</v>
      </c>
      <c r="F251" s="13" t="str">
        <f t="shared" si="23"/>
        <v>No Match</v>
      </c>
      <c r="G251" s="13" t="str">
        <f>IFERROR(INDEX('Dekalb Loop Info'!$B$2:$Z$300,MATCH(I251,'Dekalb Loop Info'!$A$2:$A$300,0),MATCH($G$2,'Dekalb Loop Info'!$B$1:$Z$1,0)),"No Cust ID")</f>
        <v>No Cust ID</v>
      </c>
      <c r="H251" s="4"/>
      <c r="I251" s="3"/>
      <c r="J251" s="3"/>
      <c r="K251" s="14"/>
      <c r="L251" s="3"/>
      <c r="M251" s="3"/>
      <c r="N251" s="3"/>
      <c r="O251" s="3"/>
      <c r="P251" s="3" t="str">
        <f t="shared" si="25"/>
        <v/>
      </c>
      <c r="Q251" s="3" t="str">
        <f t="shared" si="25"/>
        <v/>
      </c>
      <c r="R251" s="3"/>
      <c r="S251" s="3"/>
      <c r="T251" s="3" t="str">
        <f t="shared" si="26"/>
        <v/>
      </c>
      <c r="U251" s="3" t="str">
        <f t="shared" si="26"/>
        <v/>
      </c>
      <c r="V251" s="3"/>
      <c r="W251" s="3"/>
      <c r="X251" s="3" t="str">
        <f t="shared" si="27"/>
        <v/>
      </c>
      <c r="Y251" s="3" t="str">
        <f t="shared" si="27"/>
        <v/>
      </c>
      <c r="Z251" s="3"/>
      <c r="AA251" s="3"/>
      <c r="AB251" s="3" t="str">
        <f t="shared" si="24"/>
        <v/>
      </c>
      <c r="AC251" s="3" t="str">
        <f t="shared" si="24"/>
        <v/>
      </c>
      <c r="AD251" s="3"/>
      <c r="AE251" s="3"/>
      <c r="AF251" s="3" t="str">
        <f t="shared" si="28"/>
        <v/>
      </c>
      <c r="AG251" s="3" t="str">
        <f t="shared" si="28"/>
        <v/>
      </c>
      <c r="AH251" s="3"/>
    </row>
    <row r="252" spans="1:34" x14ac:dyDescent="0.35">
      <c r="A252" s="11"/>
      <c r="B252" s="2"/>
      <c r="C252" s="13" t="str">
        <f>IFERROR(INDEX('Dekalb Loop Info'!$B$2:$Z$300,MATCH(I252,'Dekalb Loop Info'!$A$2:$A$300,0),MATCH($C$2,'Dekalb Loop Info'!$B$1:$Z$1,0)),"No Match")</f>
        <v>No Match</v>
      </c>
      <c r="D252" s="13" t="str">
        <f>IFERROR(INDEX('Dekalb Loop Info'!$B$2:$Z$300,MATCH(I252,'Dekalb Loop Info'!$A$2:$A$300,0),MATCH($D$2,'Dekalb Loop Info'!$B$1:$Z$1,0)),"No Port Info")</f>
        <v>No Port Info</v>
      </c>
      <c r="E252" s="13" t="str">
        <f t="shared" si="22"/>
        <v>No</v>
      </c>
      <c r="F252" s="13" t="str">
        <f t="shared" si="23"/>
        <v>No Match</v>
      </c>
      <c r="G252" s="13" t="str">
        <f>IFERROR(INDEX('Dekalb Loop Info'!$B$2:$Z$300,MATCH(I252,'Dekalb Loop Info'!$A$2:$A$300,0),MATCH($G$2,'Dekalb Loop Info'!$B$1:$Z$1,0)),"No Cust ID")</f>
        <v>No Cust ID</v>
      </c>
      <c r="H252" s="4"/>
      <c r="I252" s="3"/>
      <c r="J252" s="3"/>
      <c r="K252" s="14"/>
      <c r="L252" s="3"/>
      <c r="M252" s="3"/>
      <c r="N252" s="3"/>
      <c r="O252" s="3"/>
      <c r="P252" s="3" t="str">
        <f t="shared" si="25"/>
        <v/>
      </c>
      <c r="Q252" s="3" t="str">
        <f t="shared" si="25"/>
        <v/>
      </c>
      <c r="R252" s="3"/>
      <c r="S252" s="3"/>
      <c r="T252" s="3" t="str">
        <f t="shared" si="26"/>
        <v/>
      </c>
      <c r="U252" s="3" t="str">
        <f t="shared" si="26"/>
        <v/>
      </c>
      <c r="V252" s="3"/>
      <c r="W252" s="3"/>
      <c r="X252" s="3" t="str">
        <f t="shared" si="27"/>
        <v/>
      </c>
      <c r="Y252" s="3" t="str">
        <f t="shared" si="27"/>
        <v/>
      </c>
      <c r="Z252" s="3"/>
      <c r="AA252" s="3"/>
      <c r="AB252" s="3" t="str">
        <f t="shared" si="24"/>
        <v/>
      </c>
      <c r="AC252" s="3" t="str">
        <f t="shared" si="24"/>
        <v/>
      </c>
      <c r="AD252" s="3"/>
      <c r="AE252" s="3"/>
      <c r="AF252" s="3" t="str">
        <f t="shared" si="28"/>
        <v/>
      </c>
      <c r="AG252" s="3" t="str">
        <f t="shared" si="28"/>
        <v/>
      </c>
      <c r="AH252" s="3"/>
    </row>
    <row r="253" spans="1:34" x14ac:dyDescent="0.35">
      <c r="A253" s="11"/>
      <c r="B253" s="2"/>
      <c r="C253" s="13" t="str">
        <f>IFERROR(INDEX('Dekalb Loop Info'!$B$2:$Z$300,MATCH(I253,'Dekalb Loop Info'!$A$2:$A$300,0),MATCH($C$2,'Dekalb Loop Info'!$B$1:$Z$1,0)),"No Match")</f>
        <v>No Match</v>
      </c>
      <c r="D253" s="13" t="str">
        <f>IFERROR(INDEX('Dekalb Loop Info'!$B$2:$Z$300,MATCH(I253,'Dekalb Loop Info'!$A$2:$A$300,0),MATCH($D$2,'Dekalb Loop Info'!$B$1:$Z$1,0)),"No Port Info")</f>
        <v>No Port Info</v>
      </c>
      <c r="E253" s="13" t="str">
        <f t="shared" si="22"/>
        <v>No</v>
      </c>
      <c r="F253" s="13" t="str">
        <f t="shared" si="23"/>
        <v>No Match</v>
      </c>
      <c r="G253" s="13" t="str">
        <f>IFERROR(INDEX('Dekalb Loop Info'!$B$2:$Z$300,MATCH(I253,'Dekalb Loop Info'!$A$2:$A$300,0),MATCH($G$2,'Dekalb Loop Info'!$B$1:$Z$1,0)),"No Cust ID")</f>
        <v>No Cust ID</v>
      </c>
      <c r="H253" s="4"/>
      <c r="I253" s="3"/>
      <c r="J253" s="3"/>
      <c r="K253" s="14"/>
      <c r="L253" s="3"/>
      <c r="M253" s="3"/>
      <c r="N253" s="3"/>
      <c r="O253" s="3"/>
      <c r="P253" s="3" t="str">
        <f t="shared" si="25"/>
        <v/>
      </c>
      <c r="Q253" s="3" t="str">
        <f t="shared" si="25"/>
        <v/>
      </c>
      <c r="R253" s="3"/>
      <c r="S253" s="3"/>
      <c r="T253" s="3" t="str">
        <f t="shared" si="26"/>
        <v/>
      </c>
      <c r="U253" s="3" t="str">
        <f t="shared" si="26"/>
        <v/>
      </c>
      <c r="V253" s="3"/>
      <c r="W253" s="3"/>
      <c r="X253" s="3" t="str">
        <f t="shared" si="27"/>
        <v/>
      </c>
      <c r="Y253" s="3" t="str">
        <f t="shared" si="27"/>
        <v/>
      </c>
      <c r="Z253" s="3"/>
      <c r="AA253" s="3"/>
      <c r="AB253" s="3" t="str">
        <f t="shared" si="24"/>
        <v/>
      </c>
      <c r="AC253" s="3" t="str">
        <f t="shared" si="24"/>
        <v/>
      </c>
      <c r="AD253" s="3"/>
      <c r="AE253" s="3"/>
      <c r="AF253" s="3" t="str">
        <f t="shared" si="28"/>
        <v/>
      </c>
      <c r="AG253" s="3" t="str">
        <f t="shared" si="28"/>
        <v/>
      </c>
      <c r="AH253" s="3"/>
    </row>
    <row r="254" spans="1:34" x14ac:dyDescent="0.35">
      <c r="A254" s="11"/>
      <c r="B254" s="2"/>
      <c r="C254" s="13" t="str">
        <f>IFERROR(INDEX('Dekalb Loop Info'!$B$2:$Z$300,MATCH(I254,'Dekalb Loop Info'!$A$2:$A$300,0),MATCH($C$2,'Dekalb Loop Info'!$B$1:$Z$1,0)),"No Match")</f>
        <v>No Match</v>
      </c>
      <c r="D254" s="13" t="str">
        <f>IFERROR(INDEX('Dekalb Loop Info'!$B$2:$Z$300,MATCH(I254,'Dekalb Loop Info'!$A$2:$A$300,0),MATCH($D$2,'Dekalb Loop Info'!$B$1:$Z$1,0)),"No Port Info")</f>
        <v>No Port Info</v>
      </c>
      <c r="E254" s="13" t="str">
        <f t="shared" si="22"/>
        <v>No</v>
      </c>
      <c r="F254" s="13" t="str">
        <f t="shared" si="23"/>
        <v>No Match</v>
      </c>
      <c r="G254" s="13" t="str">
        <f>IFERROR(INDEX('Dekalb Loop Info'!$B$2:$Z$300,MATCH(I254,'Dekalb Loop Info'!$A$2:$A$300,0),MATCH($G$2,'Dekalb Loop Info'!$B$1:$Z$1,0)),"No Cust ID")</f>
        <v>No Cust ID</v>
      </c>
      <c r="H254" s="4"/>
      <c r="I254" s="3"/>
      <c r="J254" s="3"/>
      <c r="K254" s="14"/>
      <c r="L254" s="3"/>
      <c r="M254" s="3"/>
      <c r="N254" s="3"/>
      <c r="O254" s="3"/>
      <c r="P254" s="3" t="str">
        <f t="shared" si="25"/>
        <v/>
      </c>
      <c r="Q254" s="3" t="str">
        <f t="shared" si="25"/>
        <v/>
      </c>
      <c r="R254" s="3"/>
      <c r="S254" s="3"/>
      <c r="T254" s="3" t="str">
        <f t="shared" si="26"/>
        <v/>
      </c>
      <c r="U254" s="3" t="str">
        <f t="shared" si="26"/>
        <v/>
      </c>
      <c r="V254" s="3"/>
      <c r="W254" s="3"/>
      <c r="X254" s="3" t="str">
        <f t="shared" si="27"/>
        <v/>
      </c>
      <c r="Y254" s="3" t="str">
        <f t="shared" si="27"/>
        <v/>
      </c>
      <c r="Z254" s="3"/>
      <c r="AA254" s="3"/>
      <c r="AB254" s="3" t="str">
        <f t="shared" si="24"/>
        <v/>
      </c>
      <c r="AC254" s="3" t="str">
        <f t="shared" si="24"/>
        <v/>
      </c>
      <c r="AD254" s="3"/>
      <c r="AE254" s="3"/>
      <c r="AF254" s="3" t="str">
        <f t="shared" si="28"/>
        <v/>
      </c>
      <c r="AG254" s="3" t="str">
        <f t="shared" si="28"/>
        <v/>
      </c>
      <c r="AH254" s="3"/>
    </row>
    <row r="255" spans="1:34" x14ac:dyDescent="0.35">
      <c r="A255" s="11"/>
      <c r="B255" s="2"/>
      <c r="C255" s="13" t="str">
        <f>IFERROR(INDEX('Dekalb Loop Info'!$B$2:$Z$300,MATCH(I255,'Dekalb Loop Info'!$A$2:$A$300,0),MATCH($C$2,'Dekalb Loop Info'!$B$1:$Z$1,0)),"No Match")</f>
        <v>No Match</v>
      </c>
      <c r="D255" s="13" t="str">
        <f>IFERROR(INDEX('Dekalb Loop Info'!$B$2:$Z$300,MATCH(I255,'Dekalb Loop Info'!$A$2:$A$300,0),MATCH($D$2,'Dekalb Loop Info'!$B$1:$Z$1,0)),"No Port Info")</f>
        <v>No Port Info</v>
      </c>
      <c r="E255" s="13" t="str">
        <f t="shared" si="22"/>
        <v>No</v>
      </c>
      <c r="F255" s="13" t="str">
        <f t="shared" si="23"/>
        <v>No Match</v>
      </c>
      <c r="G255" s="13" t="str">
        <f>IFERROR(INDEX('Dekalb Loop Info'!$B$2:$Z$300,MATCH(I255,'Dekalb Loop Info'!$A$2:$A$300,0),MATCH($G$2,'Dekalb Loop Info'!$B$1:$Z$1,0)),"No Cust ID")</f>
        <v>No Cust ID</v>
      </c>
      <c r="H255" s="4"/>
      <c r="I255" s="3"/>
      <c r="J255" s="3"/>
      <c r="K255" s="14"/>
      <c r="L255" s="3"/>
      <c r="M255" s="3"/>
      <c r="N255" s="3"/>
      <c r="O255" s="3"/>
      <c r="P255" s="3" t="str">
        <f t="shared" si="25"/>
        <v/>
      </c>
      <c r="Q255" s="3" t="str">
        <f t="shared" si="25"/>
        <v/>
      </c>
      <c r="R255" s="3"/>
      <c r="S255" s="3"/>
      <c r="T255" s="3" t="str">
        <f t="shared" si="26"/>
        <v/>
      </c>
      <c r="U255" s="3" t="str">
        <f t="shared" si="26"/>
        <v/>
      </c>
      <c r="V255" s="3"/>
      <c r="W255" s="3"/>
      <c r="X255" s="3" t="str">
        <f t="shared" si="27"/>
        <v/>
      </c>
      <c r="Y255" s="3" t="str">
        <f t="shared" si="27"/>
        <v/>
      </c>
      <c r="Z255" s="3"/>
      <c r="AA255" s="3"/>
      <c r="AB255" s="3" t="str">
        <f t="shared" si="24"/>
        <v/>
      </c>
      <c r="AC255" s="3" t="str">
        <f t="shared" si="24"/>
        <v/>
      </c>
      <c r="AD255" s="3"/>
      <c r="AE255" s="3"/>
      <c r="AF255" s="3" t="str">
        <f t="shared" si="28"/>
        <v/>
      </c>
      <c r="AG255" s="3" t="str">
        <f t="shared" si="28"/>
        <v/>
      </c>
      <c r="AH255" s="3"/>
    </row>
    <row r="256" spans="1:34" x14ac:dyDescent="0.35">
      <c r="A256" s="11"/>
      <c r="B256" s="2"/>
      <c r="C256" s="13" t="str">
        <f>IFERROR(INDEX('Dekalb Loop Info'!$B$2:$Z$300,MATCH(I256,'Dekalb Loop Info'!$A$2:$A$300,0),MATCH($C$2,'Dekalb Loop Info'!$B$1:$Z$1,0)),"No Match")</f>
        <v>No Match</v>
      </c>
      <c r="D256" s="13" t="str">
        <f>IFERROR(INDEX('Dekalb Loop Info'!$B$2:$Z$300,MATCH(I256,'Dekalb Loop Info'!$A$2:$A$300,0),MATCH($D$2,'Dekalb Loop Info'!$B$1:$Z$1,0)),"No Port Info")</f>
        <v>No Port Info</v>
      </c>
      <c r="E256" s="13" t="str">
        <f t="shared" si="22"/>
        <v>No</v>
      </c>
      <c r="F256" s="13" t="str">
        <f t="shared" si="23"/>
        <v>No Match</v>
      </c>
      <c r="G256" s="13" t="str">
        <f>IFERROR(INDEX('Dekalb Loop Info'!$B$2:$Z$300,MATCH(I256,'Dekalb Loop Info'!$A$2:$A$300,0),MATCH($G$2,'Dekalb Loop Info'!$B$1:$Z$1,0)),"No Cust ID")</f>
        <v>No Cust ID</v>
      </c>
      <c r="H256" s="4"/>
      <c r="I256" s="3"/>
      <c r="J256" s="3"/>
      <c r="K256" s="14"/>
      <c r="L256" s="3"/>
      <c r="M256" s="3"/>
      <c r="N256" s="3"/>
      <c r="O256" s="3"/>
      <c r="P256" s="3" t="str">
        <f t="shared" si="25"/>
        <v/>
      </c>
      <c r="Q256" s="3" t="str">
        <f t="shared" si="25"/>
        <v/>
      </c>
      <c r="R256" s="3"/>
      <c r="S256" s="3"/>
      <c r="T256" s="3" t="str">
        <f t="shared" si="26"/>
        <v/>
      </c>
      <c r="U256" s="3" t="str">
        <f t="shared" si="26"/>
        <v/>
      </c>
      <c r="V256" s="3"/>
      <c r="W256" s="3"/>
      <c r="X256" s="3" t="str">
        <f t="shared" si="27"/>
        <v/>
      </c>
      <c r="Y256" s="3" t="str">
        <f t="shared" si="27"/>
        <v/>
      </c>
      <c r="Z256" s="3"/>
      <c r="AA256" s="3"/>
      <c r="AB256" s="3" t="str">
        <f t="shared" si="24"/>
        <v/>
      </c>
      <c r="AC256" s="3" t="str">
        <f t="shared" si="24"/>
        <v/>
      </c>
      <c r="AD256" s="3"/>
      <c r="AE256" s="3"/>
      <c r="AF256" s="3" t="str">
        <f t="shared" si="28"/>
        <v/>
      </c>
      <c r="AG256" s="3" t="str">
        <f t="shared" si="28"/>
        <v/>
      </c>
      <c r="AH256" s="3"/>
    </row>
    <row r="257" spans="1:34" x14ac:dyDescent="0.35">
      <c r="A257" s="11"/>
      <c r="B257" s="2"/>
      <c r="C257" s="13" t="str">
        <f>IFERROR(INDEX('Dekalb Loop Info'!$B$2:$Z$300,MATCH(I257,'Dekalb Loop Info'!$A$2:$A$300,0),MATCH($C$2,'Dekalb Loop Info'!$B$1:$Z$1,0)),"No Match")</f>
        <v>No Match</v>
      </c>
      <c r="D257" s="13" t="str">
        <f>IFERROR(INDEX('Dekalb Loop Info'!$B$2:$Z$300,MATCH(I257,'Dekalb Loop Info'!$A$2:$A$300,0),MATCH($D$2,'Dekalb Loop Info'!$B$1:$Z$1,0)),"No Port Info")</f>
        <v>No Port Info</v>
      </c>
      <c r="E257" s="13" t="str">
        <f t="shared" si="22"/>
        <v>No</v>
      </c>
      <c r="F257" s="13" t="str">
        <f t="shared" si="23"/>
        <v>No Match</v>
      </c>
      <c r="G257" s="13" t="str">
        <f>IFERROR(INDEX('Dekalb Loop Info'!$B$2:$Z$300,MATCH(I257,'Dekalb Loop Info'!$A$2:$A$300,0),MATCH($G$2,'Dekalb Loop Info'!$B$1:$Z$1,0)),"No Cust ID")</f>
        <v>No Cust ID</v>
      </c>
      <c r="H257" s="4"/>
      <c r="I257" s="3"/>
      <c r="J257" s="3"/>
      <c r="K257" s="14"/>
      <c r="L257" s="3"/>
      <c r="M257" s="3"/>
      <c r="N257" s="3"/>
      <c r="O257" s="3"/>
      <c r="P257" s="3" t="str">
        <f t="shared" si="25"/>
        <v/>
      </c>
      <c r="Q257" s="3" t="str">
        <f t="shared" si="25"/>
        <v/>
      </c>
      <c r="R257" s="3"/>
      <c r="S257" s="3"/>
      <c r="T257" s="3" t="str">
        <f t="shared" si="26"/>
        <v/>
      </c>
      <c r="U257" s="3" t="str">
        <f t="shared" si="26"/>
        <v/>
      </c>
      <c r="V257" s="3"/>
      <c r="W257" s="3"/>
      <c r="X257" s="3" t="str">
        <f t="shared" si="27"/>
        <v/>
      </c>
      <c r="Y257" s="3" t="str">
        <f t="shared" si="27"/>
        <v/>
      </c>
      <c r="Z257" s="3"/>
      <c r="AA257" s="3"/>
      <c r="AB257" s="3" t="str">
        <f t="shared" si="24"/>
        <v/>
      </c>
      <c r="AC257" s="3" t="str">
        <f t="shared" si="24"/>
        <v/>
      </c>
      <c r="AD257" s="3"/>
      <c r="AE257" s="3"/>
      <c r="AF257" s="3" t="str">
        <f t="shared" si="28"/>
        <v/>
      </c>
      <c r="AG257" s="3" t="str">
        <f t="shared" si="28"/>
        <v/>
      </c>
      <c r="AH257" s="3"/>
    </row>
    <row r="258" spans="1:34" x14ac:dyDescent="0.35">
      <c r="A258" s="11"/>
      <c r="B258" s="2"/>
      <c r="C258" s="13" t="str">
        <f>IFERROR(INDEX('Dekalb Loop Info'!$B$2:$Z$300,MATCH(I258,'Dekalb Loop Info'!$A$2:$A$300,0),MATCH($C$2,'Dekalb Loop Info'!$B$1:$Z$1,0)),"No Match")</f>
        <v>No Match</v>
      </c>
      <c r="D258" s="13" t="str">
        <f>IFERROR(INDEX('Dekalb Loop Info'!$B$2:$Z$300,MATCH(I258,'Dekalb Loop Info'!$A$2:$A$300,0),MATCH($D$2,'Dekalb Loop Info'!$B$1:$Z$1,0)),"No Port Info")</f>
        <v>No Port Info</v>
      </c>
      <c r="E258" s="13" t="str">
        <f t="shared" si="22"/>
        <v>No</v>
      </c>
      <c r="F258" s="13" t="str">
        <f t="shared" si="23"/>
        <v>No Match</v>
      </c>
      <c r="G258" s="13" t="str">
        <f>IFERROR(INDEX('Dekalb Loop Info'!$B$2:$Z$300,MATCH(I258,'Dekalb Loop Info'!$A$2:$A$300,0),MATCH($G$2,'Dekalb Loop Info'!$B$1:$Z$1,0)),"No Cust ID")</f>
        <v>No Cust ID</v>
      </c>
      <c r="H258" s="4"/>
      <c r="I258" s="3"/>
      <c r="J258" s="3"/>
      <c r="K258" s="14"/>
      <c r="L258" s="3"/>
      <c r="M258" s="3"/>
      <c r="N258" s="3"/>
      <c r="O258" s="3"/>
      <c r="P258" s="3" t="str">
        <f t="shared" si="25"/>
        <v/>
      </c>
      <c r="Q258" s="3" t="str">
        <f t="shared" si="25"/>
        <v/>
      </c>
      <c r="R258" s="3"/>
      <c r="S258" s="3"/>
      <c r="T258" s="3" t="str">
        <f t="shared" si="26"/>
        <v/>
      </c>
      <c r="U258" s="3" t="str">
        <f t="shared" si="26"/>
        <v/>
      </c>
      <c r="V258" s="3"/>
      <c r="W258" s="3"/>
      <c r="X258" s="3" t="str">
        <f t="shared" si="27"/>
        <v/>
      </c>
      <c r="Y258" s="3" t="str">
        <f t="shared" si="27"/>
        <v/>
      </c>
      <c r="Z258" s="3"/>
      <c r="AA258" s="3"/>
      <c r="AB258" s="3" t="str">
        <f t="shared" si="24"/>
        <v/>
      </c>
      <c r="AC258" s="3" t="str">
        <f t="shared" si="24"/>
        <v/>
      </c>
      <c r="AD258" s="3"/>
      <c r="AE258" s="3"/>
      <c r="AF258" s="3" t="str">
        <f t="shared" si="28"/>
        <v/>
      </c>
      <c r="AG258" s="3" t="str">
        <f t="shared" si="28"/>
        <v/>
      </c>
      <c r="AH258" s="3"/>
    </row>
    <row r="259" spans="1:34" x14ac:dyDescent="0.35">
      <c r="A259" s="11"/>
      <c r="B259" s="2"/>
      <c r="C259" s="13" t="str">
        <f>IFERROR(INDEX('Dekalb Loop Info'!$B$2:$Z$300,MATCH(I259,'Dekalb Loop Info'!$A$2:$A$300,0),MATCH($C$2,'Dekalb Loop Info'!$B$1:$Z$1,0)),"No Match")</f>
        <v>No Match</v>
      </c>
      <c r="D259" s="13" t="str">
        <f>IFERROR(INDEX('Dekalb Loop Info'!$B$2:$Z$300,MATCH(I259,'Dekalb Loop Info'!$A$2:$A$300,0),MATCH($D$2,'Dekalb Loop Info'!$B$1:$Z$1,0)),"No Port Info")</f>
        <v>No Port Info</v>
      </c>
      <c r="E259" s="13" t="str">
        <f t="shared" si="22"/>
        <v>No</v>
      </c>
      <c r="F259" s="13" t="str">
        <f t="shared" si="23"/>
        <v>No Match</v>
      </c>
      <c r="G259" s="13" t="str">
        <f>IFERROR(INDEX('Dekalb Loop Info'!$B$2:$Z$300,MATCH(I259,'Dekalb Loop Info'!$A$2:$A$300,0),MATCH($G$2,'Dekalb Loop Info'!$B$1:$Z$1,0)),"No Cust ID")</f>
        <v>No Cust ID</v>
      </c>
      <c r="H259" s="4"/>
      <c r="I259" s="3"/>
      <c r="J259" s="3"/>
      <c r="K259" s="14"/>
      <c r="L259" s="3"/>
      <c r="M259" s="3"/>
      <c r="N259" s="3"/>
      <c r="O259" s="3"/>
      <c r="P259" s="3" t="str">
        <f t="shared" si="25"/>
        <v/>
      </c>
      <c r="Q259" s="3" t="str">
        <f t="shared" si="25"/>
        <v/>
      </c>
      <c r="R259" s="3"/>
      <c r="S259" s="3"/>
      <c r="T259" s="3" t="str">
        <f t="shared" si="26"/>
        <v/>
      </c>
      <c r="U259" s="3" t="str">
        <f t="shared" si="26"/>
        <v/>
      </c>
      <c r="V259" s="3"/>
      <c r="W259" s="3"/>
      <c r="X259" s="3" t="str">
        <f t="shared" si="27"/>
        <v/>
      </c>
      <c r="Y259" s="3" t="str">
        <f t="shared" si="27"/>
        <v/>
      </c>
      <c r="Z259" s="3"/>
      <c r="AA259" s="3"/>
      <c r="AB259" s="3" t="str">
        <f t="shared" si="24"/>
        <v/>
      </c>
      <c r="AC259" s="3" t="str">
        <f t="shared" si="24"/>
        <v/>
      </c>
      <c r="AD259" s="3"/>
      <c r="AE259" s="3"/>
      <c r="AF259" s="3" t="str">
        <f t="shared" si="28"/>
        <v/>
      </c>
      <c r="AG259" s="3" t="str">
        <f t="shared" si="28"/>
        <v/>
      </c>
      <c r="AH259" s="3"/>
    </row>
    <row r="260" spans="1:34" x14ac:dyDescent="0.35">
      <c r="A260" s="11"/>
      <c r="B260" s="2"/>
      <c r="C260" s="13" t="str">
        <f>IFERROR(INDEX('Dekalb Loop Info'!$B$2:$Z$300,MATCH(I260,'Dekalb Loop Info'!$A$2:$A$300,0),MATCH($C$2,'Dekalb Loop Info'!$B$1:$Z$1,0)),"No Match")</f>
        <v>No Match</v>
      </c>
      <c r="D260" s="13" t="str">
        <f>IFERROR(INDEX('Dekalb Loop Info'!$B$2:$Z$300,MATCH(I260,'Dekalb Loop Info'!$A$2:$A$300,0),MATCH($D$2,'Dekalb Loop Info'!$B$1:$Z$1,0)),"No Port Info")</f>
        <v>No Port Info</v>
      </c>
      <c r="E260" s="13" t="str">
        <f t="shared" ref="E260:E300" si="29">IFERROR(IF(C260=J260,"Yes","No"),"Not Found")</f>
        <v>No</v>
      </c>
      <c r="F260" s="13" t="str">
        <f t="shared" ref="F260:F300" si="30">IFERROR(IF(D260=L260,"Match","No Match"),"No Port")</f>
        <v>No Match</v>
      </c>
      <c r="G260" s="13" t="str">
        <f>IFERROR(INDEX('Dekalb Loop Info'!$B$2:$Z$300,MATCH(I260,'Dekalb Loop Info'!$A$2:$A$300,0),MATCH($G$2,'Dekalb Loop Info'!$B$1:$Z$1,0)),"No Cust ID")</f>
        <v>No Cust ID</v>
      </c>
      <c r="H260" s="4"/>
      <c r="I260" s="3"/>
      <c r="J260" s="3"/>
      <c r="K260" s="14"/>
      <c r="L260" s="3"/>
      <c r="M260" s="3"/>
      <c r="N260" s="3"/>
      <c r="O260" s="3"/>
      <c r="P260" s="3" t="str">
        <f t="shared" si="25"/>
        <v/>
      </c>
      <c r="Q260" s="3" t="str">
        <f t="shared" si="25"/>
        <v/>
      </c>
      <c r="R260" s="3"/>
      <c r="S260" s="3"/>
      <c r="T260" s="3" t="str">
        <f t="shared" si="26"/>
        <v/>
      </c>
      <c r="U260" s="3" t="str">
        <f t="shared" si="26"/>
        <v/>
      </c>
      <c r="V260" s="3"/>
      <c r="W260" s="3"/>
      <c r="X260" s="3" t="str">
        <f t="shared" si="27"/>
        <v/>
      </c>
      <c r="Y260" s="3" t="str">
        <f t="shared" si="27"/>
        <v/>
      </c>
      <c r="Z260" s="3"/>
      <c r="AA260" s="3"/>
      <c r="AB260" s="3" t="str">
        <f t="shared" si="24"/>
        <v/>
      </c>
      <c r="AC260" s="3" t="str">
        <f t="shared" si="24"/>
        <v/>
      </c>
      <c r="AD260" s="3"/>
      <c r="AE260" s="3"/>
      <c r="AF260" s="3" t="str">
        <f t="shared" si="28"/>
        <v/>
      </c>
      <c r="AG260" s="3" t="str">
        <f t="shared" si="28"/>
        <v/>
      </c>
      <c r="AH260" s="3"/>
    </row>
    <row r="261" spans="1:34" x14ac:dyDescent="0.35">
      <c r="A261" s="11"/>
      <c r="B261" s="2"/>
      <c r="C261" s="13" t="str">
        <f>IFERROR(INDEX('Dekalb Loop Info'!$B$2:$Z$300,MATCH(I261,'Dekalb Loop Info'!$A$2:$A$300,0),MATCH($C$2,'Dekalb Loop Info'!$B$1:$Z$1,0)),"No Match")</f>
        <v>No Match</v>
      </c>
      <c r="D261" s="13" t="str">
        <f>IFERROR(INDEX('Dekalb Loop Info'!$B$2:$Z$300,MATCH(I261,'Dekalb Loop Info'!$A$2:$A$300,0),MATCH($D$2,'Dekalb Loop Info'!$B$1:$Z$1,0)),"No Port Info")</f>
        <v>No Port Info</v>
      </c>
      <c r="E261" s="13" t="str">
        <f t="shared" si="29"/>
        <v>No</v>
      </c>
      <c r="F261" s="13" t="str">
        <f t="shared" si="30"/>
        <v>No Match</v>
      </c>
      <c r="G261" s="13" t="str">
        <f>IFERROR(INDEX('Dekalb Loop Info'!$B$2:$Z$300,MATCH(I261,'Dekalb Loop Info'!$A$2:$A$300,0),MATCH($G$2,'Dekalb Loop Info'!$B$1:$Z$1,0)),"No Cust ID")</f>
        <v>No Cust ID</v>
      </c>
      <c r="H261" s="4"/>
      <c r="I261" s="3"/>
      <c r="J261" s="3"/>
      <c r="K261" s="14"/>
      <c r="L261" s="3"/>
      <c r="M261" s="3"/>
      <c r="N261" s="3"/>
      <c r="O261" s="3"/>
      <c r="P261" s="3" t="str">
        <f t="shared" si="25"/>
        <v/>
      </c>
      <c r="Q261" s="3" t="str">
        <f t="shared" si="25"/>
        <v/>
      </c>
      <c r="R261" s="3"/>
      <c r="S261" s="3"/>
      <c r="T261" s="3" t="str">
        <f t="shared" si="26"/>
        <v/>
      </c>
      <c r="U261" s="3" t="str">
        <f t="shared" si="26"/>
        <v/>
      </c>
      <c r="V261" s="3"/>
      <c r="W261" s="3"/>
      <c r="X261" s="3" t="str">
        <f t="shared" si="27"/>
        <v/>
      </c>
      <c r="Y261" s="3" t="str">
        <f t="shared" si="27"/>
        <v/>
      </c>
      <c r="Z261" s="3"/>
      <c r="AA261" s="3"/>
      <c r="AB261" s="3" t="str">
        <f t="shared" si="24"/>
        <v/>
      </c>
      <c r="AC261" s="3" t="str">
        <f t="shared" si="24"/>
        <v/>
      </c>
      <c r="AD261" s="3"/>
      <c r="AE261" s="3"/>
      <c r="AF261" s="3" t="str">
        <f t="shared" si="28"/>
        <v/>
      </c>
      <c r="AG261" s="3" t="str">
        <f t="shared" si="28"/>
        <v/>
      </c>
      <c r="AH261" s="3"/>
    </row>
    <row r="262" spans="1:34" x14ac:dyDescent="0.35">
      <c r="A262" s="11"/>
      <c r="B262" s="2"/>
      <c r="C262" s="13" t="str">
        <f>IFERROR(INDEX('Dekalb Loop Info'!$B$2:$Z$300,MATCH(I262,'Dekalb Loop Info'!$A$2:$A$300,0),MATCH($C$2,'Dekalb Loop Info'!$B$1:$Z$1,0)),"No Match")</f>
        <v>No Match</v>
      </c>
      <c r="D262" s="13" t="str">
        <f>IFERROR(INDEX('Dekalb Loop Info'!$B$2:$Z$300,MATCH(I262,'Dekalb Loop Info'!$A$2:$A$300,0),MATCH($D$2,'Dekalb Loop Info'!$B$1:$Z$1,0)),"No Port Info")</f>
        <v>No Port Info</v>
      </c>
      <c r="E262" s="13" t="str">
        <f t="shared" si="29"/>
        <v>No</v>
      </c>
      <c r="F262" s="13" t="str">
        <f t="shared" si="30"/>
        <v>No Match</v>
      </c>
      <c r="G262" s="13" t="str">
        <f>IFERROR(INDEX('Dekalb Loop Info'!$B$2:$Z$300,MATCH(I262,'Dekalb Loop Info'!$A$2:$A$300,0),MATCH($G$2,'Dekalb Loop Info'!$B$1:$Z$1,0)),"No Cust ID")</f>
        <v>No Cust ID</v>
      </c>
      <c r="H262" s="4"/>
      <c r="I262" s="3"/>
      <c r="J262" s="3"/>
      <c r="K262" s="14"/>
      <c r="L262" s="3"/>
      <c r="M262" s="3"/>
      <c r="N262" s="3"/>
      <c r="O262" s="3"/>
      <c r="P262" s="3" t="str">
        <f t="shared" si="25"/>
        <v/>
      </c>
      <c r="Q262" s="3" t="str">
        <f t="shared" si="25"/>
        <v/>
      </c>
      <c r="R262" s="3"/>
      <c r="S262" s="3"/>
      <c r="T262" s="3" t="str">
        <f t="shared" si="26"/>
        <v/>
      </c>
      <c r="U262" s="3" t="str">
        <f t="shared" si="26"/>
        <v/>
      </c>
      <c r="V262" s="3"/>
      <c r="W262" s="3"/>
      <c r="X262" s="3" t="str">
        <f t="shared" si="27"/>
        <v/>
      </c>
      <c r="Y262" s="3" t="str">
        <f t="shared" si="27"/>
        <v/>
      </c>
      <c r="Z262" s="3"/>
      <c r="AA262" s="3"/>
      <c r="AB262" s="3" t="str">
        <f t="shared" si="24"/>
        <v/>
      </c>
      <c r="AC262" s="3" t="str">
        <f t="shared" si="24"/>
        <v/>
      </c>
      <c r="AD262" s="3"/>
      <c r="AE262" s="3"/>
      <c r="AF262" s="3" t="str">
        <f t="shared" si="28"/>
        <v/>
      </c>
      <c r="AG262" s="3" t="str">
        <f t="shared" si="28"/>
        <v/>
      </c>
      <c r="AH262" s="3"/>
    </row>
    <row r="263" spans="1:34" x14ac:dyDescent="0.35">
      <c r="A263" s="11"/>
      <c r="B263" s="2"/>
      <c r="C263" s="13" t="str">
        <f>IFERROR(INDEX('Dekalb Loop Info'!$B$2:$Z$300,MATCH(I263,'Dekalb Loop Info'!$A$2:$A$300,0),MATCH($C$2,'Dekalb Loop Info'!$B$1:$Z$1,0)),"No Match")</f>
        <v>No Match</v>
      </c>
      <c r="D263" s="13" t="str">
        <f>IFERROR(INDEX('Dekalb Loop Info'!$B$2:$Z$300,MATCH(I263,'Dekalb Loop Info'!$A$2:$A$300,0),MATCH($D$2,'Dekalb Loop Info'!$B$1:$Z$1,0)),"No Port Info")</f>
        <v>No Port Info</v>
      </c>
      <c r="E263" s="13" t="str">
        <f t="shared" si="29"/>
        <v>No</v>
      </c>
      <c r="F263" s="13" t="str">
        <f t="shared" si="30"/>
        <v>No Match</v>
      </c>
      <c r="G263" s="13" t="str">
        <f>IFERROR(INDEX('Dekalb Loop Info'!$B$2:$Z$300,MATCH(I263,'Dekalb Loop Info'!$A$2:$A$300,0),MATCH($G$2,'Dekalb Loop Info'!$B$1:$Z$1,0)),"No Cust ID")</f>
        <v>No Cust ID</v>
      </c>
      <c r="H263" s="4"/>
      <c r="I263" s="3"/>
      <c r="J263" s="3"/>
      <c r="K263" s="14"/>
      <c r="L263" s="3"/>
      <c r="M263" s="3"/>
      <c r="N263" s="3"/>
      <c r="O263" s="3"/>
      <c r="P263" s="3" t="str">
        <f t="shared" si="25"/>
        <v/>
      </c>
      <c r="Q263" s="3" t="str">
        <f t="shared" si="25"/>
        <v/>
      </c>
      <c r="R263" s="3"/>
      <c r="S263" s="3"/>
      <c r="T263" s="3" t="str">
        <f t="shared" si="26"/>
        <v/>
      </c>
      <c r="U263" s="3" t="str">
        <f t="shared" si="26"/>
        <v/>
      </c>
      <c r="V263" s="3"/>
      <c r="W263" s="3"/>
      <c r="X263" s="3" t="str">
        <f t="shared" si="27"/>
        <v/>
      </c>
      <c r="Y263" s="3" t="str">
        <f t="shared" si="27"/>
        <v/>
      </c>
      <c r="Z263" s="3"/>
      <c r="AA263" s="3"/>
      <c r="AB263" s="3" t="str">
        <f t="shared" si="24"/>
        <v/>
      </c>
      <c r="AC263" s="3" t="str">
        <f t="shared" si="24"/>
        <v/>
      </c>
      <c r="AD263" s="3"/>
      <c r="AE263" s="3"/>
      <c r="AF263" s="3" t="str">
        <f t="shared" si="28"/>
        <v/>
      </c>
      <c r="AG263" s="3" t="str">
        <f t="shared" si="28"/>
        <v/>
      </c>
      <c r="AH263" s="3"/>
    </row>
    <row r="264" spans="1:34" x14ac:dyDescent="0.35">
      <c r="A264" s="11"/>
      <c r="B264" s="2"/>
      <c r="C264" s="13" t="str">
        <f>IFERROR(INDEX('Dekalb Loop Info'!$B$2:$Z$300,MATCH(I264,'Dekalb Loop Info'!$A$2:$A$300,0),MATCH($C$2,'Dekalb Loop Info'!$B$1:$Z$1,0)),"No Match")</f>
        <v>No Match</v>
      </c>
      <c r="D264" s="13" t="str">
        <f>IFERROR(INDEX('Dekalb Loop Info'!$B$2:$Z$300,MATCH(I264,'Dekalb Loop Info'!$A$2:$A$300,0),MATCH($D$2,'Dekalb Loop Info'!$B$1:$Z$1,0)),"No Port Info")</f>
        <v>No Port Info</v>
      </c>
      <c r="E264" s="13" t="str">
        <f t="shared" si="29"/>
        <v>No</v>
      </c>
      <c r="F264" s="13" t="str">
        <f t="shared" si="30"/>
        <v>No Match</v>
      </c>
      <c r="G264" s="13" t="str">
        <f>IFERROR(INDEX('Dekalb Loop Info'!$B$2:$Z$300,MATCH(I264,'Dekalb Loop Info'!$A$2:$A$300,0),MATCH($G$2,'Dekalb Loop Info'!$B$1:$Z$1,0)),"No Cust ID")</f>
        <v>No Cust ID</v>
      </c>
      <c r="H264" s="4"/>
      <c r="I264" s="3"/>
      <c r="J264" s="3"/>
      <c r="K264" s="14"/>
      <c r="L264" s="3"/>
      <c r="M264" s="3"/>
      <c r="N264" s="3"/>
      <c r="O264" s="3"/>
      <c r="P264" s="3" t="str">
        <f t="shared" si="25"/>
        <v/>
      </c>
      <c r="Q264" s="3" t="str">
        <f t="shared" si="25"/>
        <v/>
      </c>
      <c r="R264" s="3"/>
      <c r="S264" s="3"/>
      <c r="T264" s="3" t="str">
        <f t="shared" si="26"/>
        <v/>
      </c>
      <c r="U264" s="3" t="str">
        <f t="shared" si="26"/>
        <v/>
      </c>
      <c r="V264" s="3"/>
      <c r="W264" s="3"/>
      <c r="X264" s="3" t="str">
        <f t="shared" si="27"/>
        <v/>
      </c>
      <c r="Y264" s="3" t="str">
        <f t="shared" si="27"/>
        <v/>
      </c>
      <c r="Z264" s="3"/>
      <c r="AA264" s="3"/>
      <c r="AB264" s="3" t="str">
        <f t="shared" si="24"/>
        <v/>
      </c>
      <c r="AC264" s="3" t="str">
        <f t="shared" si="24"/>
        <v/>
      </c>
      <c r="AD264" s="3"/>
      <c r="AE264" s="3"/>
      <c r="AF264" s="3" t="str">
        <f t="shared" si="28"/>
        <v/>
      </c>
      <c r="AG264" s="3" t="str">
        <f t="shared" si="28"/>
        <v/>
      </c>
      <c r="AH264" s="3"/>
    </row>
    <row r="265" spans="1:34" x14ac:dyDescent="0.35">
      <c r="A265" s="11"/>
      <c r="B265" s="2"/>
      <c r="C265" s="13" t="str">
        <f>IFERROR(INDEX('Dekalb Loop Info'!$B$2:$Z$300,MATCH(I265,'Dekalb Loop Info'!$A$2:$A$300,0),MATCH($C$2,'Dekalb Loop Info'!$B$1:$Z$1,0)),"No Match")</f>
        <v>No Match</v>
      </c>
      <c r="D265" s="13" t="str">
        <f>IFERROR(INDEX('Dekalb Loop Info'!$B$2:$Z$300,MATCH(I265,'Dekalb Loop Info'!$A$2:$A$300,0),MATCH($D$2,'Dekalb Loop Info'!$B$1:$Z$1,0)),"No Port Info")</f>
        <v>No Port Info</v>
      </c>
      <c r="E265" s="13" t="str">
        <f t="shared" si="29"/>
        <v>No</v>
      </c>
      <c r="F265" s="13" t="str">
        <f t="shared" si="30"/>
        <v>No Match</v>
      </c>
      <c r="G265" s="13" t="str">
        <f>IFERROR(INDEX('Dekalb Loop Info'!$B$2:$Z$300,MATCH(I265,'Dekalb Loop Info'!$A$2:$A$300,0),MATCH($G$2,'Dekalb Loop Info'!$B$1:$Z$1,0)),"No Cust ID")</f>
        <v>No Cust ID</v>
      </c>
      <c r="H265" s="4"/>
      <c r="I265" s="3"/>
      <c r="J265" s="3"/>
      <c r="K265" s="14"/>
      <c r="L265" s="3"/>
      <c r="M265" s="3"/>
      <c r="N265" s="3"/>
      <c r="O265" s="3"/>
      <c r="P265" s="3" t="str">
        <f t="shared" si="25"/>
        <v/>
      </c>
      <c r="Q265" s="3" t="str">
        <f t="shared" si="25"/>
        <v/>
      </c>
      <c r="R265" s="3"/>
      <c r="S265" s="3"/>
      <c r="T265" s="3" t="str">
        <f t="shared" si="26"/>
        <v/>
      </c>
      <c r="U265" s="3" t="str">
        <f t="shared" si="26"/>
        <v/>
      </c>
      <c r="V265" s="3"/>
      <c r="W265" s="3"/>
      <c r="X265" s="3" t="str">
        <f t="shared" si="27"/>
        <v/>
      </c>
      <c r="Y265" s="3" t="str">
        <f t="shared" si="27"/>
        <v/>
      </c>
      <c r="Z265" s="3"/>
      <c r="AA265" s="3"/>
      <c r="AB265" s="3" t="str">
        <f t="shared" si="24"/>
        <v/>
      </c>
      <c r="AC265" s="3" t="str">
        <f t="shared" si="24"/>
        <v/>
      </c>
      <c r="AD265" s="3"/>
      <c r="AE265" s="3"/>
      <c r="AF265" s="3" t="str">
        <f t="shared" si="28"/>
        <v/>
      </c>
      <c r="AG265" s="3" t="str">
        <f t="shared" si="28"/>
        <v/>
      </c>
      <c r="AH265" s="3"/>
    </row>
    <row r="266" spans="1:34" x14ac:dyDescent="0.35">
      <c r="A266" s="11"/>
      <c r="B266" s="2"/>
      <c r="C266" s="13" t="str">
        <f>IFERROR(INDEX('Dekalb Loop Info'!$B$2:$Z$300,MATCH(I266,'Dekalb Loop Info'!$A$2:$A$300,0),MATCH($C$2,'Dekalb Loop Info'!$B$1:$Z$1,0)),"No Match")</f>
        <v>No Match</v>
      </c>
      <c r="D266" s="13" t="str">
        <f>IFERROR(INDEX('Dekalb Loop Info'!$B$2:$Z$300,MATCH(I266,'Dekalb Loop Info'!$A$2:$A$300,0),MATCH($D$2,'Dekalb Loop Info'!$B$1:$Z$1,0)),"No Port Info")</f>
        <v>No Port Info</v>
      </c>
      <c r="E266" s="13" t="str">
        <f t="shared" si="29"/>
        <v>No</v>
      </c>
      <c r="F266" s="13" t="str">
        <f t="shared" si="30"/>
        <v>No Match</v>
      </c>
      <c r="G266" s="13" t="str">
        <f>IFERROR(INDEX('Dekalb Loop Info'!$B$2:$Z$300,MATCH(I266,'Dekalb Loop Info'!$A$2:$A$300,0),MATCH($G$2,'Dekalb Loop Info'!$B$1:$Z$1,0)),"No Cust ID")</f>
        <v>No Cust ID</v>
      </c>
      <c r="H266" s="4"/>
      <c r="I266" s="3"/>
      <c r="J266" s="3"/>
      <c r="K266" s="14"/>
      <c r="L266" s="3"/>
      <c r="M266" s="3"/>
      <c r="N266" s="3"/>
      <c r="O266" s="3"/>
      <c r="P266" s="3" t="str">
        <f t="shared" si="25"/>
        <v/>
      </c>
      <c r="Q266" s="3" t="str">
        <f t="shared" si="25"/>
        <v/>
      </c>
      <c r="R266" s="3"/>
      <c r="S266" s="3"/>
      <c r="T266" s="3" t="str">
        <f t="shared" si="26"/>
        <v/>
      </c>
      <c r="U266" s="3" t="str">
        <f t="shared" si="26"/>
        <v/>
      </c>
      <c r="V266" s="3"/>
      <c r="W266" s="3"/>
      <c r="X266" s="3" t="str">
        <f t="shared" si="27"/>
        <v/>
      </c>
      <c r="Y266" s="3" t="str">
        <f t="shared" si="27"/>
        <v/>
      </c>
      <c r="Z266" s="3"/>
      <c r="AA266" s="3"/>
      <c r="AB266" s="3" t="str">
        <f t="shared" si="24"/>
        <v/>
      </c>
      <c r="AC266" s="3" t="str">
        <f t="shared" si="24"/>
        <v/>
      </c>
      <c r="AD266" s="3"/>
      <c r="AE266" s="3"/>
      <c r="AF266" s="3" t="str">
        <f t="shared" si="28"/>
        <v/>
      </c>
      <c r="AG266" s="3" t="str">
        <f t="shared" si="28"/>
        <v/>
      </c>
      <c r="AH266" s="3"/>
    </row>
    <row r="267" spans="1:34" x14ac:dyDescent="0.35">
      <c r="A267" s="11"/>
      <c r="B267" s="2"/>
      <c r="C267" s="13" t="str">
        <f>IFERROR(INDEX('Dekalb Loop Info'!$B$2:$Z$300,MATCH(I267,'Dekalb Loop Info'!$A$2:$A$300,0),MATCH($C$2,'Dekalb Loop Info'!$B$1:$Z$1,0)),"No Match")</f>
        <v>No Match</v>
      </c>
      <c r="D267" s="13" t="str">
        <f>IFERROR(INDEX('Dekalb Loop Info'!$B$2:$Z$300,MATCH(I267,'Dekalb Loop Info'!$A$2:$A$300,0),MATCH($D$2,'Dekalb Loop Info'!$B$1:$Z$1,0)),"No Port Info")</f>
        <v>No Port Info</v>
      </c>
      <c r="E267" s="13" t="str">
        <f t="shared" si="29"/>
        <v>No</v>
      </c>
      <c r="F267" s="13" t="str">
        <f t="shared" si="30"/>
        <v>No Match</v>
      </c>
      <c r="G267" s="13" t="str">
        <f>IFERROR(INDEX('Dekalb Loop Info'!$B$2:$Z$300,MATCH(I267,'Dekalb Loop Info'!$A$2:$A$300,0),MATCH($G$2,'Dekalb Loop Info'!$B$1:$Z$1,0)),"No Cust ID")</f>
        <v>No Cust ID</v>
      </c>
      <c r="H267" s="4"/>
      <c r="I267" s="3"/>
      <c r="J267" s="3"/>
      <c r="K267" s="14"/>
      <c r="L267" s="3"/>
      <c r="M267" s="3"/>
      <c r="N267" s="3"/>
      <c r="O267" s="3"/>
      <c r="P267" s="3" t="str">
        <f t="shared" si="25"/>
        <v/>
      </c>
      <c r="Q267" s="3" t="str">
        <f t="shared" si="25"/>
        <v/>
      </c>
      <c r="R267" s="3"/>
      <c r="S267" s="3"/>
      <c r="T267" s="3" t="str">
        <f t="shared" si="26"/>
        <v/>
      </c>
      <c r="U267" s="3" t="str">
        <f t="shared" si="26"/>
        <v/>
      </c>
      <c r="V267" s="3"/>
      <c r="W267" s="3"/>
      <c r="X267" s="3" t="str">
        <f t="shared" si="27"/>
        <v/>
      </c>
      <c r="Y267" s="3" t="str">
        <f t="shared" si="27"/>
        <v/>
      </c>
      <c r="Z267" s="3"/>
      <c r="AA267" s="3"/>
      <c r="AB267" s="3" t="str">
        <f t="shared" si="24"/>
        <v/>
      </c>
      <c r="AC267" s="3" t="str">
        <f t="shared" si="24"/>
        <v/>
      </c>
      <c r="AD267" s="3"/>
      <c r="AE267" s="3"/>
      <c r="AF267" s="3" t="str">
        <f t="shared" si="28"/>
        <v/>
      </c>
      <c r="AG267" s="3" t="str">
        <f t="shared" si="28"/>
        <v/>
      </c>
      <c r="AH267" s="3"/>
    </row>
    <row r="268" spans="1:34" x14ac:dyDescent="0.35">
      <c r="A268" s="11"/>
      <c r="B268" s="2"/>
      <c r="C268" s="13" t="str">
        <f>IFERROR(INDEX('Dekalb Loop Info'!$B$2:$Z$300,MATCH(I268,'Dekalb Loop Info'!$A$2:$A$300,0),MATCH($C$2,'Dekalb Loop Info'!$B$1:$Z$1,0)),"No Match")</f>
        <v>No Match</v>
      </c>
      <c r="D268" s="13" t="str">
        <f>IFERROR(INDEX('Dekalb Loop Info'!$B$2:$Z$300,MATCH(I268,'Dekalb Loop Info'!$A$2:$A$300,0),MATCH($D$2,'Dekalb Loop Info'!$B$1:$Z$1,0)),"No Port Info")</f>
        <v>No Port Info</v>
      </c>
      <c r="E268" s="13" t="str">
        <f t="shared" si="29"/>
        <v>No</v>
      </c>
      <c r="F268" s="13" t="str">
        <f t="shared" si="30"/>
        <v>No Match</v>
      </c>
      <c r="G268" s="13" t="str">
        <f>IFERROR(INDEX('Dekalb Loop Info'!$B$2:$Z$300,MATCH(I268,'Dekalb Loop Info'!$A$2:$A$300,0),MATCH($G$2,'Dekalb Loop Info'!$B$1:$Z$1,0)),"No Cust ID")</f>
        <v>No Cust ID</v>
      </c>
      <c r="H268" s="4"/>
      <c r="I268" s="3"/>
      <c r="J268" s="3"/>
      <c r="K268" s="14"/>
      <c r="L268" s="3"/>
      <c r="M268" s="3"/>
      <c r="N268" s="3"/>
      <c r="O268" s="3"/>
      <c r="P268" s="3" t="str">
        <f t="shared" si="25"/>
        <v/>
      </c>
      <c r="Q268" s="3" t="str">
        <f t="shared" si="25"/>
        <v/>
      </c>
      <c r="R268" s="3"/>
      <c r="S268" s="3"/>
      <c r="T268" s="3" t="str">
        <f t="shared" si="26"/>
        <v/>
      </c>
      <c r="U268" s="3" t="str">
        <f t="shared" si="26"/>
        <v/>
      </c>
      <c r="V268" s="3"/>
      <c r="W268" s="3"/>
      <c r="X268" s="3" t="str">
        <f t="shared" si="27"/>
        <v/>
      </c>
      <c r="Y268" s="3" t="str">
        <f t="shared" si="27"/>
        <v/>
      </c>
      <c r="Z268" s="3"/>
      <c r="AA268" s="3"/>
      <c r="AB268" s="3" t="str">
        <f t="shared" si="24"/>
        <v/>
      </c>
      <c r="AC268" s="3" t="str">
        <f t="shared" si="24"/>
        <v/>
      </c>
      <c r="AD268" s="3"/>
      <c r="AE268" s="3"/>
      <c r="AF268" s="3" t="str">
        <f t="shared" si="28"/>
        <v/>
      </c>
      <c r="AG268" s="3" t="str">
        <f t="shared" si="28"/>
        <v/>
      </c>
      <c r="AH268" s="3"/>
    </row>
    <row r="269" spans="1:34" x14ac:dyDescent="0.35">
      <c r="A269" s="11"/>
      <c r="B269" s="2"/>
      <c r="C269" s="13" t="str">
        <f>IFERROR(INDEX('Dekalb Loop Info'!$B$2:$Z$300,MATCH(I269,'Dekalb Loop Info'!$A$2:$A$300,0),MATCH($C$2,'Dekalb Loop Info'!$B$1:$Z$1,0)),"No Match")</f>
        <v>No Match</v>
      </c>
      <c r="D269" s="13" t="str">
        <f>IFERROR(INDEX('Dekalb Loop Info'!$B$2:$Z$300,MATCH(I269,'Dekalb Loop Info'!$A$2:$A$300,0),MATCH($D$2,'Dekalb Loop Info'!$B$1:$Z$1,0)),"No Port Info")</f>
        <v>No Port Info</v>
      </c>
      <c r="E269" s="13" t="str">
        <f t="shared" si="29"/>
        <v>No</v>
      </c>
      <c r="F269" s="13" t="str">
        <f t="shared" si="30"/>
        <v>No Match</v>
      </c>
      <c r="G269" s="13" t="str">
        <f>IFERROR(INDEX('Dekalb Loop Info'!$B$2:$Z$300,MATCH(I269,'Dekalb Loop Info'!$A$2:$A$300,0),MATCH($G$2,'Dekalb Loop Info'!$B$1:$Z$1,0)),"No Cust ID")</f>
        <v>No Cust ID</v>
      </c>
      <c r="H269" s="4"/>
      <c r="I269" s="3"/>
      <c r="J269" s="3"/>
      <c r="K269" s="14"/>
      <c r="L269" s="3"/>
      <c r="M269" s="3"/>
      <c r="N269" s="3"/>
      <c r="O269" s="3"/>
      <c r="P269" s="3" t="str">
        <f t="shared" si="25"/>
        <v/>
      </c>
      <c r="Q269" s="3" t="str">
        <f t="shared" si="25"/>
        <v/>
      </c>
      <c r="R269" s="3"/>
      <c r="S269" s="3"/>
      <c r="T269" s="3" t="str">
        <f t="shared" si="26"/>
        <v/>
      </c>
      <c r="U269" s="3" t="str">
        <f t="shared" si="26"/>
        <v/>
      </c>
      <c r="V269" s="3"/>
      <c r="W269" s="3"/>
      <c r="X269" s="3" t="str">
        <f t="shared" si="27"/>
        <v/>
      </c>
      <c r="Y269" s="3" t="str">
        <f t="shared" si="27"/>
        <v/>
      </c>
      <c r="Z269" s="3"/>
      <c r="AA269" s="3"/>
      <c r="AB269" s="3" t="str">
        <f t="shared" si="24"/>
        <v/>
      </c>
      <c r="AC269" s="3" t="str">
        <f t="shared" si="24"/>
        <v/>
      </c>
      <c r="AD269" s="3"/>
      <c r="AE269" s="3"/>
      <c r="AF269" s="3" t="str">
        <f t="shared" si="28"/>
        <v/>
      </c>
      <c r="AG269" s="3" t="str">
        <f t="shared" si="28"/>
        <v/>
      </c>
      <c r="AH269" s="3"/>
    </row>
    <row r="270" spans="1:34" x14ac:dyDescent="0.35">
      <c r="A270" s="11"/>
      <c r="B270" s="2"/>
      <c r="C270" s="13" t="str">
        <f>IFERROR(INDEX('Dekalb Loop Info'!$B$2:$Z$300,MATCH(I270,'Dekalb Loop Info'!$A$2:$A$300,0),MATCH($C$2,'Dekalb Loop Info'!$B$1:$Z$1,0)),"No Match")</f>
        <v>No Match</v>
      </c>
      <c r="D270" s="13" t="str">
        <f>IFERROR(INDEX('Dekalb Loop Info'!$B$2:$Z$300,MATCH(I270,'Dekalb Loop Info'!$A$2:$A$300,0),MATCH($D$2,'Dekalb Loop Info'!$B$1:$Z$1,0)),"No Port Info")</f>
        <v>No Port Info</v>
      </c>
      <c r="E270" s="13" t="str">
        <f t="shared" si="29"/>
        <v>No</v>
      </c>
      <c r="F270" s="13" t="str">
        <f t="shared" si="30"/>
        <v>No Match</v>
      </c>
      <c r="G270" s="13" t="str">
        <f>IFERROR(INDEX('Dekalb Loop Info'!$B$2:$Z$300,MATCH(I270,'Dekalb Loop Info'!$A$2:$A$300,0),MATCH($G$2,'Dekalb Loop Info'!$B$1:$Z$1,0)),"No Cust ID")</f>
        <v>No Cust ID</v>
      </c>
      <c r="H270" s="4"/>
      <c r="I270" s="3"/>
      <c r="J270" s="3"/>
      <c r="K270" s="14"/>
      <c r="L270" s="3"/>
      <c r="M270" s="3"/>
      <c r="N270" s="3"/>
      <c r="O270" s="3"/>
      <c r="P270" s="3" t="str">
        <f t="shared" si="25"/>
        <v/>
      </c>
      <c r="Q270" s="3" t="str">
        <f t="shared" si="25"/>
        <v/>
      </c>
      <c r="R270" s="3"/>
      <c r="S270" s="3"/>
      <c r="T270" s="3" t="str">
        <f t="shared" si="26"/>
        <v/>
      </c>
      <c r="U270" s="3" t="str">
        <f t="shared" si="26"/>
        <v/>
      </c>
      <c r="V270" s="3"/>
      <c r="W270" s="3"/>
      <c r="X270" s="3" t="str">
        <f t="shared" si="27"/>
        <v/>
      </c>
      <c r="Y270" s="3" t="str">
        <f t="shared" si="27"/>
        <v/>
      </c>
      <c r="Z270" s="3"/>
      <c r="AA270" s="3"/>
      <c r="AB270" s="3" t="str">
        <f t="shared" si="24"/>
        <v/>
      </c>
      <c r="AC270" s="3" t="str">
        <f t="shared" si="24"/>
        <v/>
      </c>
      <c r="AD270" s="3"/>
      <c r="AE270" s="3"/>
      <c r="AF270" s="3" t="str">
        <f t="shared" si="28"/>
        <v/>
      </c>
      <c r="AG270" s="3" t="str">
        <f t="shared" si="28"/>
        <v/>
      </c>
      <c r="AH270" s="3"/>
    </row>
    <row r="271" spans="1:34" x14ac:dyDescent="0.35">
      <c r="A271" s="11"/>
      <c r="B271" s="2"/>
      <c r="C271" s="13" t="str">
        <f>IFERROR(INDEX('Dekalb Loop Info'!$B$2:$Z$300,MATCH(I271,'Dekalb Loop Info'!$A$2:$A$300,0),MATCH($C$2,'Dekalb Loop Info'!$B$1:$Z$1,0)),"No Match")</f>
        <v>No Match</v>
      </c>
      <c r="D271" s="13" t="str">
        <f>IFERROR(INDEX('Dekalb Loop Info'!$B$2:$Z$300,MATCH(I271,'Dekalb Loop Info'!$A$2:$A$300,0),MATCH($D$2,'Dekalb Loop Info'!$B$1:$Z$1,0)),"No Port Info")</f>
        <v>No Port Info</v>
      </c>
      <c r="E271" s="13" t="str">
        <f t="shared" si="29"/>
        <v>No</v>
      </c>
      <c r="F271" s="13" t="str">
        <f t="shared" si="30"/>
        <v>No Match</v>
      </c>
      <c r="G271" s="13" t="str">
        <f>IFERROR(INDEX('Dekalb Loop Info'!$B$2:$Z$300,MATCH(I271,'Dekalb Loop Info'!$A$2:$A$300,0),MATCH($G$2,'Dekalb Loop Info'!$B$1:$Z$1,0)),"No Cust ID")</f>
        <v>No Cust ID</v>
      </c>
      <c r="H271" s="4"/>
      <c r="I271" s="3"/>
      <c r="J271" s="3"/>
      <c r="K271" s="14"/>
      <c r="L271" s="3"/>
      <c r="M271" s="3"/>
      <c r="N271" s="3"/>
      <c r="O271" s="3"/>
      <c r="P271" s="3" t="str">
        <f t="shared" si="25"/>
        <v/>
      </c>
      <c r="Q271" s="3" t="str">
        <f t="shared" si="25"/>
        <v/>
      </c>
      <c r="R271" s="3"/>
      <c r="S271" s="3"/>
      <c r="T271" s="3" t="str">
        <f t="shared" si="26"/>
        <v/>
      </c>
      <c r="U271" s="3" t="str">
        <f t="shared" si="26"/>
        <v/>
      </c>
      <c r="V271" s="3"/>
      <c r="W271" s="3"/>
      <c r="X271" s="3" t="str">
        <f t="shared" si="27"/>
        <v/>
      </c>
      <c r="Y271" s="3" t="str">
        <f t="shared" si="27"/>
        <v/>
      </c>
      <c r="Z271" s="3"/>
      <c r="AA271" s="3"/>
      <c r="AB271" s="3" t="str">
        <f t="shared" si="24"/>
        <v/>
      </c>
      <c r="AC271" s="3" t="str">
        <f t="shared" si="24"/>
        <v/>
      </c>
      <c r="AD271" s="3"/>
      <c r="AE271" s="3"/>
      <c r="AF271" s="3" t="str">
        <f t="shared" si="28"/>
        <v/>
      </c>
      <c r="AG271" s="3" t="str">
        <f t="shared" si="28"/>
        <v/>
      </c>
      <c r="AH271" s="3"/>
    </row>
    <row r="272" spans="1:34" x14ac:dyDescent="0.35">
      <c r="A272" s="11"/>
      <c r="B272" s="2"/>
      <c r="C272" s="13" t="str">
        <f>IFERROR(INDEX('Dekalb Loop Info'!$B$2:$Z$300,MATCH(I272,'Dekalb Loop Info'!$A$2:$A$300,0),MATCH($C$2,'Dekalb Loop Info'!$B$1:$Z$1,0)),"No Match")</f>
        <v>No Match</v>
      </c>
      <c r="D272" s="13" t="str">
        <f>IFERROR(INDEX('Dekalb Loop Info'!$B$2:$Z$300,MATCH(I272,'Dekalb Loop Info'!$A$2:$A$300,0),MATCH($D$2,'Dekalb Loop Info'!$B$1:$Z$1,0)),"No Port Info")</f>
        <v>No Port Info</v>
      </c>
      <c r="E272" s="13" t="str">
        <f t="shared" si="29"/>
        <v>No</v>
      </c>
      <c r="F272" s="13" t="str">
        <f t="shared" si="30"/>
        <v>No Match</v>
      </c>
      <c r="G272" s="13" t="str">
        <f>IFERROR(INDEX('Dekalb Loop Info'!$B$2:$Z$300,MATCH(I272,'Dekalb Loop Info'!$A$2:$A$300,0),MATCH($G$2,'Dekalb Loop Info'!$B$1:$Z$1,0)),"No Cust ID")</f>
        <v>No Cust ID</v>
      </c>
      <c r="H272" s="4"/>
      <c r="I272" s="3"/>
      <c r="J272" s="3"/>
      <c r="K272" s="14"/>
      <c r="L272" s="3"/>
      <c r="M272" s="3"/>
      <c r="N272" s="3"/>
      <c r="O272" s="3"/>
      <c r="P272" s="3" t="str">
        <f t="shared" si="25"/>
        <v/>
      </c>
      <c r="Q272" s="3" t="str">
        <f t="shared" si="25"/>
        <v/>
      </c>
      <c r="R272" s="3"/>
      <c r="S272" s="3"/>
      <c r="T272" s="3" t="str">
        <f t="shared" si="26"/>
        <v/>
      </c>
      <c r="U272" s="3" t="str">
        <f t="shared" si="26"/>
        <v/>
      </c>
      <c r="V272" s="3"/>
      <c r="W272" s="3"/>
      <c r="X272" s="3" t="str">
        <f t="shared" si="27"/>
        <v/>
      </c>
      <c r="Y272" s="3" t="str">
        <f t="shared" si="27"/>
        <v/>
      </c>
      <c r="Z272" s="3"/>
      <c r="AA272" s="3"/>
      <c r="AB272" s="3" t="str">
        <f t="shared" si="24"/>
        <v/>
      </c>
      <c r="AC272" s="3" t="str">
        <f t="shared" si="24"/>
        <v/>
      </c>
      <c r="AD272" s="3"/>
      <c r="AE272" s="3"/>
      <c r="AF272" s="3" t="str">
        <f t="shared" si="28"/>
        <v/>
      </c>
      <c r="AG272" s="3" t="str">
        <f t="shared" si="28"/>
        <v/>
      </c>
      <c r="AH272" s="3"/>
    </row>
    <row r="273" spans="1:34" x14ac:dyDescent="0.35">
      <c r="A273" s="11"/>
      <c r="B273" s="2"/>
      <c r="C273" s="13" t="str">
        <f>IFERROR(INDEX('Dekalb Loop Info'!$B$2:$Z$300,MATCH(I273,'Dekalb Loop Info'!$A$2:$A$300,0),MATCH($C$2,'Dekalb Loop Info'!$B$1:$Z$1,0)),"No Match")</f>
        <v>No Match</v>
      </c>
      <c r="D273" s="13" t="str">
        <f>IFERROR(INDEX('Dekalb Loop Info'!$B$2:$Z$300,MATCH(I273,'Dekalb Loop Info'!$A$2:$A$300,0),MATCH($D$2,'Dekalb Loop Info'!$B$1:$Z$1,0)),"No Port Info")</f>
        <v>No Port Info</v>
      </c>
      <c r="E273" s="13" t="str">
        <f t="shared" si="29"/>
        <v>No</v>
      </c>
      <c r="F273" s="13" t="str">
        <f t="shared" si="30"/>
        <v>No Match</v>
      </c>
      <c r="G273" s="13" t="str">
        <f>IFERROR(INDEX('Dekalb Loop Info'!$B$2:$Z$300,MATCH(I273,'Dekalb Loop Info'!$A$2:$A$300,0),MATCH($G$2,'Dekalb Loop Info'!$B$1:$Z$1,0)),"No Cust ID")</f>
        <v>No Cust ID</v>
      </c>
      <c r="H273" s="4"/>
      <c r="I273" s="3"/>
      <c r="J273" s="3"/>
      <c r="K273" s="14"/>
      <c r="L273" s="3"/>
      <c r="M273" s="3"/>
      <c r="N273" s="3"/>
      <c r="O273" s="3"/>
      <c r="P273" s="3" t="str">
        <f t="shared" si="25"/>
        <v/>
      </c>
      <c r="Q273" s="3" t="str">
        <f t="shared" si="25"/>
        <v/>
      </c>
      <c r="R273" s="3"/>
      <c r="S273" s="3"/>
      <c r="T273" s="3" t="str">
        <f t="shared" si="26"/>
        <v/>
      </c>
      <c r="U273" s="3" t="str">
        <f t="shared" si="26"/>
        <v/>
      </c>
      <c r="V273" s="3"/>
      <c r="W273" s="3"/>
      <c r="X273" s="3" t="str">
        <f t="shared" si="27"/>
        <v/>
      </c>
      <c r="Y273" s="3" t="str">
        <f t="shared" si="27"/>
        <v/>
      </c>
      <c r="Z273" s="3"/>
      <c r="AA273" s="3"/>
      <c r="AB273" s="3" t="str">
        <f t="shared" si="24"/>
        <v/>
      </c>
      <c r="AC273" s="3" t="str">
        <f t="shared" si="24"/>
        <v/>
      </c>
      <c r="AD273" s="3"/>
      <c r="AE273" s="3"/>
      <c r="AF273" s="3" t="str">
        <f t="shared" si="28"/>
        <v/>
      </c>
      <c r="AG273" s="3" t="str">
        <f t="shared" si="28"/>
        <v/>
      </c>
      <c r="AH273" s="3"/>
    </row>
    <row r="274" spans="1:34" x14ac:dyDescent="0.35">
      <c r="A274" s="11"/>
      <c r="B274" s="2"/>
      <c r="C274" s="13" t="str">
        <f>IFERROR(INDEX('Dekalb Loop Info'!$B$2:$Z$300,MATCH(I274,'Dekalb Loop Info'!$A$2:$A$300,0),MATCH($C$2,'Dekalb Loop Info'!$B$1:$Z$1,0)),"No Match")</f>
        <v>No Match</v>
      </c>
      <c r="D274" s="13" t="str">
        <f>IFERROR(INDEX('Dekalb Loop Info'!$B$2:$Z$300,MATCH(I274,'Dekalb Loop Info'!$A$2:$A$300,0),MATCH($D$2,'Dekalb Loop Info'!$B$1:$Z$1,0)),"No Port Info")</f>
        <v>No Port Info</v>
      </c>
      <c r="E274" s="13" t="str">
        <f t="shared" si="29"/>
        <v>No</v>
      </c>
      <c r="F274" s="13" t="str">
        <f t="shared" si="30"/>
        <v>No Match</v>
      </c>
      <c r="G274" s="13" t="str">
        <f>IFERROR(INDEX('Dekalb Loop Info'!$B$2:$Z$300,MATCH(I274,'Dekalb Loop Info'!$A$2:$A$300,0),MATCH($G$2,'Dekalb Loop Info'!$B$1:$Z$1,0)),"No Cust ID")</f>
        <v>No Cust ID</v>
      </c>
      <c r="H274" s="4"/>
      <c r="I274" s="3"/>
      <c r="J274" s="3"/>
      <c r="K274" s="14"/>
      <c r="L274" s="3"/>
      <c r="M274" s="3"/>
      <c r="N274" s="3"/>
      <c r="O274" s="3"/>
      <c r="P274" s="3" t="str">
        <f t="shared" si="25"/>
        <v/>
      </c>
      <c r="Q274" s="3" t="str">
        <f t="shared" si="25"/>
        <v/>
      </c>
      <c r="R274" s="3"/>
      <c r="S274" s="3"/>
      <c r="T274" s="3" t="str">
        <f t="shared" si="26"/>
        <v/>
      </c>
      <c r="U274" s="3" t="str">
        <f t="shared" si="26"/>
        <v/>
      </c>
      <c r="V274" s="3"/>
      <c r="W274" s="3"/>
      <c r="X274" s="3" t="str">
        <f t="shared" si="27"/>
        <v/>
      </c>
      <c r="Y274" s="3" t="str">
        <f t="shared" si="27"/>
        <v/>
      </c>
      <c r="Z274" s="3"/>
      <c r="AA274" s="3"/>
      <c r="AB274" s="3" t="str">
        <f t="shared" si="24"/>
        <v/>
      </c>
      <c r="AC274" s="3" t="str">
        <f t="shared" si="24"/>
        <v/>
      </c>
      <c r="AD274" s="3"/>
      <c r="AE274" s="3"/>
      <c r="AF274" s="3" t="str">
        <f t="shared" si="28"/>
        <v/>
      </c>
      <c r="AG274" s="3" t="str">
        <f t="shared" si="28"/>
        <v/>
      </c>
      <c r="AH274" s="3"/>
    </row>
    <row r="275" spans="1:34" x14ac:dyDescent="0.35">
      <c r="A275" s="11"/>
      <c r="B275" s="2"/>
      <c r="C275" s="13" t="str">
        <f>IFERROR(INDEX('Dekalb Loop Info'!$B$2:$Z$300,MATCH(I275,'Dekalb Loop Info'!$A$2:$A$300,0),MATCH($C$2,'Dekalb Loop Info'!$B$1:$Z$1,0)),"No Match")</f>
        <v>No Match</v>
      </c>
      <c r="D275" s="13" t="str">
        <f>IFERROR(INDEX('Dekalb Loop Info'!$B$2:$Z$300,MATCH(I275,'Dekalb Loop Info'!$A$2:$A$300,0),MATCH($D$2,'Dekalb Loop Info'!$B$1:$Z$1,0)),"No Port Info")</f>
        <v>No Port Info</v>
      </c>
      <c r="E275" s="13" t="str">
        <f t="shared" si="29"/>
        <v>No</v>
      </c>
      <c r="F275" s="13" t="str">
        <f t="shared" si="30"/>
        <v>No Match</v>
      </c>
      <c r="G275" s="13" t="str">
        <f>IFERROR(INDEX('Dekalb Loop Info'!$B$2:$Z$300,MATCH(I275,'Dekalb Loop Info'!$A$2:$A$300,0),MATCH($G$2,'Dekalb Loop Info'!$B$1:$Z$1,0)),"No Cust ID")</f>
        <v>No Cust ID</v>
      </c>
      <c r="H275" s="4"/>
      <c r="I275" s="3"/>
      <c r="J275" s="3"/>
      <c r="K275" s="14"/>
      <c r="L275" s="3"/>
      <c r="M275" s="3"/>
      <c r="N275" s="3"/>
      <c r="O275" s="3"/>
      <c r="P275" s="3" t="str">
        <f t="shared" si="25"/>
        <v/>
      </c>
      <c r="Q275" s="3" t="str">
        <f t="shared" si="25"/>
        <v/>
      </c>
      <c r="R275" s="3"/>
      <c r="S275" s="3"/>
      <c r="T275" s="3" t="str">
        <f t="shared" si="26"/>
        <v/>
      </c>
      <c r="U275" s="3" t="str">
        <f t="shared" si="26"/>
        <v/>
      </c>
      <c r="V275" s="3"/>
      <c r="W275" s="3"/>
      <c r="X275" s="3" t="str">
        <f t="shared" si="27"/>
        <v/>
      </c>
      <c r="Y275" s="3" t="str">
        <f t="shared" si="27"/>
        <v/>
      </c>
      <c r="Z275" s="3"/>
      <c r="AA275" s="3"/>
      <c r="AB275" s="3" t="str">
        <f t="shared" si="24"/>
        <v/>
      </c>
      <c r="AC275" s="3" t="str">
        <f t="shared" si="24"/>
        <v/>
      </c>
      <c r="AD275" s="3"/>
      <c r="AE275" s="3"/>
      <c r="AF275" s="3" t="str">
        <f t="shared" si="28"/>
        <v/>
      </c>
      <c r="AG275" s="3" t="str">
        <f t="shared" si="28"/>
        <v/>
      </c>
      <c r="AH275" s="3"/>
    </row>
    <row r="276" spans="1:34" x14ac:dyDescent="0.35">
      <c r="A276" s="11"/>
      <c r="B276" s="2"/>
      <c r="C276" s="13" t="str">
        <f>IFERROR(INDEX('Dekalb Loop Info'!$B$2:$Z$300,MATCH(I276,'Dekalb Loop Info'!$A$2:$A$300,0),MATCH($C$2,'Dekalb Loop Info'!$B$1:$Z$1,0)),"No Match")</f>
        <v>No Match</v>
      </c>
      <c r="D276" s="13" t="str">
        <f>IFERROR(INDEX('Dekalb Loop Info'!$B$2:$Z$300,MATCH(I276,'Dekalb Loop Info'!$A$2:$A$300,0),MATCH($D$2,'Dekalb Loop Info'!$B$1:$Z$1,0)),"No Port Info")</f>
        <v>No Port Info</v>
      </c>
      <c r="E276" s="13" t="str">
        <f t="shared" si="29"/>
        <v>No</v>
      </c>
      <c r="F276" s="13" t="str">
        <f t="shared" si="30"/>
        <v>No Match</v>
      </c>
      <c r="G276" s="13" t="str">
        <f>IFERROR(INDEX('Dekalb Loop Info'!$B$2:$Z$300,MATCH(I276,'Dekalb Loop Info'!$A$2:$A$300,0),MATCH($G$2,'Dekalb Loop Info'!$B$1:$Z$1,0)),"No Cust ID")</f>
        <v>No Cust ID</v>
      </c>
      <c r="H276" s="4"/>
      <c r="I276" s="3"/>
      <c r="J276" s="3"/>
      <c r="K276" s="14"/>
      <c r="L276" s="3"/>
      <c r="M276" s="3"/>
      <c r="N276" s="3"/>
      <c r="O276" s="3"/>
      <c r="P276" s="3" t="str">
        <f t="shared" si="25"/>
        <v/>
      </c>
      <c r="Q276" s="3" t="str">
        <f t="shared" si="25"/>
        <v/>
      </c>
      <c r="R276" s="3"/>
      <c r="S276" s="3"/>
      <c r="T276" s="3" t="str">
        <f t="shared" si="26"/>
        <v/>
      </c>
      <c r="U276" s="3" t="str">
        <f t="shared" si="26"/>
        <v/>
      </c>
      <c r="V276" s="3"/>
      <c r="W276" s="3"/>
      <c r="X276" s="3" t="str">
        <f t="shared" si="27"/>
        <v/>
      </c>
      <c r="Y276" s="3" t="str">
        <f t="shared" si="27"/>
        <v/>
      </c>
      <c r="Z276" s="3"/>
      <c r="AA276" s="3"/>
      <c r="AB276" s="3" t="str">
        <f t="shared" si="24"/>
        <v/>
      </c>
      <c r="AC276" s="3" t="str">
        <f t="shared" si="24"/>
        <v/>
      </c>
      <c r="AD276" s="3"/>
      <c r="AE276" s="3"/>
      <c r="AF276" s="3" t="str">
        <f t="shared" si="28"/>
        <v/>
      </c>
      <c r="AG276" s="3" t="str">
        <f t="shared" si="28"/>
        <v/>
      </c>
      <c r="AH276" s="3"/>
    </row>
    <row r="277" spans="1:34" x14ac:dyDescent="0.35">
      <c r="A277" s="11"/>
      <c r="B277" s="2"/>
      <c r="C277" s="13" t="str">
        <f>IFERROR(INDEX('Dekalb Loop Info'!$B$2:$Z$300,MATCH(I277,'Dekalb Loop Info'!$A$2:$A$300,0),MATCH($C$2,'Dekalb Loop Info'!$B$1:$Z$1,0)),"No Match")</f>
        <v>No Match</v>
      </c>
      <c r="D277" s="13" t="str">
        <f>IFERROR(INDEX('Dekalb Loop Info'!$B$2:$Z$300,MATCH(I277,'Dekalb Loop Info'!$A$2:$A$300,0),MATCH($D$2,'Dekalb Loop Info'!$B$1:$Z$1,0)),"No Port Info")</f>
        <v>No Port Info</v>
      </c>
      <c r="E277" s="13" t="str">
        <f t="shared" si="29"/>
        <v>No</v>
      </c>
      <c r="F277" s="13" t="str">
        <f t="shared" si="30"/>
        <v>No Match</v>
      </c>
      <c r="G277" s="13" t="str">
        <f>IFERROR(INDEX('Dekalb Loop Info'!$B$2:$Z$300,MATCH(I277,'Dekalb Loop Info'!$A$2:$A$300,0),MATCH($G$2,'Dekalb Loop Info'!$B$1:$Z$1,0)),"No Cust ID")</f>
        <v>No Cust ID</v>
      </c>
      <c r="H277" s="4"/>
      <c r="I277" s="3"/>
      <c r="J277" s="3"/>
      <c r="K277" s="14"/>
      <c r="L277" s="3"/>
      <c r="M277" s="3"/>
      <c r="N277" s="3"/>
      <c r="O277" s="3"/>
      <c r="P277" s="3" t="str">
        <f t="shared" si="25"/>
        <v/>
      </c>
      <c r="Q277" s="3" t="str">
        <f t="shared" si="25"/>
        <v/>
      </c>
      <c r="R277" s="3"/>
      <c r="S277" s="3"/>
      <c r="T277" s="3" t="str">
        <f t="shared" si="26"/>
        <v/>
      </c>
      <c r="U277" s="3" t="str">
        <f t="shared" si="26"/>
        <v/>
      </c>
      <c r="V277" s="3"/>
      <c r="W277" s="3"/>
      <c r="X277" s="3" t="str">
        <f t="shared" si="27"/>
        <v/>
      </c>
      <c r="Y277" s="3" t="str">
        <f t="shared" si="27"/>
        <v/>
      </c>
      <c r="Z277" s="3"/>
      <c r="AA277" s="3"/>
      <c r="AB277" s="3" t="str">
        <f t="shared" si="24"/>
        <v/>
      </c>
      <c r="AC277" s="3" t="str">
        <f t="shared" si="24"/>
        <v/>
      </c>
      <c r="AD277" s="3"/>
      <c r="AE277" s="3"/>
      <c r="AF277" s="3" t="str">
        <f t="shared" si="28"/>
        <v/>
      </c>
      <c r="AG277" s="3" t="str">
        <f t="shared" si="28"/>
        <v/>
      </c>
      <c r="AH277" s="3"/>
    </row>
    <row r="278" spans="1:34" x14ac:dyDescent="0.35">
      <c r="A278" s="11"/>
      <c r="B278" s="2"/>
      <c r="C278" s="13" t="str">
        <f>IFERROR(INDEX('Dekalb Loop Info'!$B$2:$Z$300,MATCH(I278,'Dekalb Loop Info'!$A$2:$A$300,0),MATCH($C$2,'Dekalb Loop Info'!$B$1:$Z$1,0)),"No Match")</f>
        <v>No Match</v>
      </c>
      <c r="D278" s="13" t="str">
        <f>IFERROR(INDEX('Dekalb Loop Info'!$B$2:$Z$300,MATCH(I278,'Dekalb Loop Info'!$A$2:$A$300,0),MATCH($D$2,'Dekalb Loop Info'!$B$1:$Z$1,0)),"No Port Info")</f>
        <v>No Port Info</v>
      </c>
      <c r="E278" s="13" t="str">
        <f t="shared" si="29"/>
        <v>No</v>
      </c>
      <c r="F278" s="13" t="str">
        <f t="shared" si="30"/>
        <v>No Match</v>
      </c>
      <c r="G278" s="13" t="str">
        <f>IFERROR(INDEX('Dekalb Loop Info'!$B$2:$Z$300,MATCH(I278,'Dekalb Loop Info'!$A$2:$A$300,0),MATCH($G$2,'Dekalb Loop Info'!$B$1:$Z$1,0)),"No Cust ID")</f>
        <v>No Cust ID</v>
      </c>
      <c r="H278" s="4"/>
      <c r="I278" s="3"/>
      <c r="J278" s="3"/>
      <c r="K278" s="14"/>
      <c r="L278" s="3"/>
      <c r="M278" s="3"/>
      <c r="N278" s="3"/>
      <c r="O278" s="3"/>
      <c r="P278" s="3" t="str">
        <f t="shared" si="25"/>
        <v/>
      </c>
      <c r="Q278" s="3" t="str">
        <f t="shared" si="25"/>
        <v/>
      </c>
      <c r="R278" s="3"/>
      <c r="S278" s="3"/>
      <c r="T278" s="3" t="str">
        <f t="shared" si="26"/>
        <v/>
      </c>
      <c r="U278" s="3" t="str">
        <f t="shared" si="26"/>
        <v/>
      </c>
      <c r="V278" s="3"/>
      <c r="W278" s="3"/>
      <c r="X278" s="3" t="str">
        <f t="shared" si="27"/>
        <v/>
      </c>
      <c r="Y278" s="3" t="str">
        <f t="shared" si="27"/>
        <v/>
      </c>
      <c r="Z278" s="3"/>
      <c r="AA278" s="3"/>
      <c r="AB278" s="3" t="str">
        <f t="shared" si="24"/>
        <v/>
      </c>
      <c r="AC278" s="3" t="str">
        <f t="shared" si="24"/>
        <v/>
      </c>
      <c r="AD278" s="3"/>
      <c r="AE278" s="3"/>
      <c r="AF278" s="3" t="str">
        <f t="shared" si="28"/>
        <v/>
      </c>
      <c r="AG278" s="3" t="str">
        <f t="shared" si="28"/>
        <v/>
      </c>
      <c r="AH278" s="3"/>
    </row>
    <row r="279" spans="1:34" x14ac:dyDescent="0.35">
      <c r="A279" s="11"/>
      <c r="B279" s="2"/>
      <c r="C279" s="13" t="str">
        <f>IFERROR(INDEX('Dekalb Loop Info'!$B$2:$Z$300,MATCH(I279,'Dekalb Loop Info'!$A$2:$A$300,0),MATCH($C$2,'Dekalb Loop Info'!$B$1:$Z$1,0)),"No Match")</f>
        <v>No Match</v>
      </c>
      <c r="D279" s="13" t="str">
        <f>IFERROR(INDEX('Dekalb Loop Info'!$B$2:$Z$300,MATCH(I279,'Dekalb Loop Info'!$A$2:$A$300,0),MATCH($D$2,'Dekalb Loop Info'!$B$1:$Z$1,0)),"No Port Info")</f>
        <v>No Port Info</v>
      </c>
      <c r="E279" s="13" t="str">
        <f t="shared" si="29"/>
        <v>No</v>
      </c>
      <c r="F279" s="13" t="str">
        <f t="shared" si="30"/>
        <v>No Match</v>
      </c>
      <c r="G279" s="13" t="str">
        <f>IFERROR(INDEX('Dekalb Loop Info'!$B$2:$Z$300,MATCH(I279,'Dekalb Loop Info'!$A$2:$A$300,0),MATCH($G$2,'Dekalb Loop Info'!$B$1:$Z$1,0)),"No Cust ID")</f>
        <v>No Cust ID</v>
      </c>
      <c r="H279" s="4"/>
      <c r="I279" s="3"/>
      <c r="J279" s="3"/>
      <c r="K279" s="14"/>
      <c r="L279" s="3"/>
      <c r="M279" s="3"/>
      <c r="N279" s="3"/>
      <c r="O279" s="3"/>
      <c r="P279" s="3" t="str">
        <f t="shared" si="25"/>
        <v/>
      </c>
      <c r="Q279" s="3" t="str">
        <f t="shared" si="25"/>
        <v/>
      </c>
      <c r="R279" s="3"/>
      <c r="S279" s="3"/>
      <c r="T279" s="3" t="str">
        <f t="shared" si="26"/>
        <v/>
      </c>
      <c r="U279" s="3" t="str">
        <f t="shared" si="26"/>
        <v/>
      </c>
      <c r="V279" s="3"/>
      <c r="W279" s="3"/>
      <c r="X279" s="3" t="str">
        <f t="shared" si="27"/>
        <v/>
      </c>
      <c r="Y279" s="3" t="str">
        <f t="shared" si="27"/>
        <v/>
      </c>
      <c r="Z279" s="3"/>
      <c r="AA279" s="3"/>
      <c r="AB279" s="3" t="str">
        <f t="shared" si="24"/>
        <v/>
      </c>
      <c r="AC279" s="3" t="str">
        <f t="shared" si="24"/>
        <v/>
      </c>
      <c r="AD279" s="3"/>
      <c r="AE279" s="3"/>
      <c r="AF279" s="3" t="str">
        <f t="shared" si="28"/>
        <v/>
      </c>
      <c r="AG279" s="3" t="str">
        <f t="shared" si="28"/>
        <v/>
      </c>
      <c r="AH279" s="3"/>
    </row>
    <row r="280" spans="1:34" x14ac:dyDescent="0.35">
      <c r="A280" s="11"/>
      <c r="B280" s="2"/>
      <c r="C280" s="13" t="str">
        <f>IFERROR(INDEX('Dekalb Loop Info'!$B$2:$Z$300,MATCH(I280,'Dekalb Loop Info'!$A$2:$A$300,0),MATCH($C$2,'Dekalb Loop Info'!$B$1:$Z$1,0)),"No Match")</f>
        <v>No Match</v>
      </c>
      <c r="D280" s="13" t="str">
        <f>IFERROR(INDEX('Dekalb Loop Info'!$B$2:$Z$300,MATCH(I280,'Dekalb Loop Info'!$A$2:$A$300,0),MATCH($D$2,'Dekalb Loop Info'!$B$1:$Z$1,0)),"No Port Info")</f>
        <v>No Port Info</v>
      </c>
      <c r="E280" s="13" t="str">
        <f t="shared" si="29"/>
        <v>No</v>
      </c>
      <c r="F280" s="13" t="str">
        <f t="shared" si="30"/>
        <v>No Match</v>
      </c>
      <c r="G280" s="13" t="str">
        <f>IFERROR(INDEX('Dekalb Loop Info'!$B$2:$Z$300,MATCH(I280,'Dekalb Loop Info'!$A$2:$A$300,0),MATCH($G$2,'Dekalb Loop Info'!$B$1:$Z$1,0)),"No Cust ID")</f>
        <v>No Cust ID</v>
      </c>
      <c r="H280" s="4"/>
      <c r="I280" s="3"/>
      <c r="J280" s="3"/>
      <c r="K280" s="14"/>
      <c r="L280" s="3"/>
      <c r="M280" s="3"/>
      <c r="N280" s="3"/>
      <c r="O280" s="3"/>
      <c r="P280" s="3" t="str">
        <f t="shared" si="25"/>
        <v/>
      </c>
      <c r="Q280" s="3" t="str">
        <f t="shared" si="25"/>
        <v/>
      </c>
      <c r="R280" s="3"/>
      <c r="S280" s="3"/>
      <c r="T280" s="3" t="str">
        <f t="shared" si="26"/>
        <v/>
      </c>
      <c r="U280" s="3" t="str">
        <f t="shared" si="26"/>
        <v/>
      </c>
      <c r="V280" s="3"/>
      <c r="W280" s="3"/>
      <c r="X280" s="3" t="str">
        <f t="shared" si="27"/>
        <v/>
      </c>
      <c r="Y280" s="3" t="str">
        <f t="shared" si="27"/>
        <v/>
      </c>
      <c r="Z280" s="3"/>
      <c r="AA280" s="3"/>
      <c r="AB280" s="3" t="str">
        <f t="shared" ref="AB280:AC300" si="31">IF($AA280&lt;&gt;"N/A",TRIM(MID(SUBSTITUTE($AA280,"/",REPT(" ",LEN($AA280))),(AF$2-1)*LEN($AA280)+1,LEN($AA280))),"")</f>
        <v/>
      </c>
      <c r="AC280" s="3" t="str">
        <f t="shared" si="31"/>
        <v/>
      </c>
      <c r="AD280" s="3"/>
      <c r="AE280" s="3"/>
      <c r="AF280" s="3" t="str">
        <f t="shared" si="28"/>
        <v/>
      </c>
      <c r="AG280" s="3" t="str">
        <f t="shared" si="28"/>
        <v/>
      </c>
      <c r="AH280" s="3"/>
    </row>
    <row r="281" spans="1:34" x14ac:dyDescent="0.35">
      <c r="A281" s="11"/>
      <c r="B281" s="2"/>
      <c r="C281" s="13" t="str">
        <f>IFERROR(INDEX('Dekalb Loop Info'!$B$2:$Z$300,MATCH(I281,'Dekalb Loop Info'!$A$2:$A$300,0),MATCH($C$2,'Dekalb Loop Info'!$B$1:$Z$1,0)),"No Match")</f>
        <v>No Match</v>
      </c>
      <c r="D281" s="13" t="str">
        <f>IFERROR(INDEX('Dekalb Loop Info'!$B$2:$Z$300,MATCH(I281,'Dekalb Loop Info'!$A$2:$A$300,0),MATCH($D$2,'Dekalb Loop Info'!$B$1:$Z$1,0)),"No Port Info")</f>
        <v>No Port Info</v>
      </c>
      <c r="E281" s="13" t="str">
        <f t="shared" si="29"/>
        <v>No</v>
      </c>
      <c r="F281" s="13" t="str">
        <f t="shared" si="30"/>
        <v>No Match</v>
      </c>
      <c r="G281" s="13" t="str">
        <f>IFERROR(INDEX('Dekalb Loop Info'!$B$2:$Z$300,MATCH(I281,'Dekalb Loop Info'!$A$2:$A$300,0),MATCH($G$2,'Dekalb Loop Info'!$B$1:$Z$1,0)),"No Cust ID")</f>
        <v>No Cust ID</v>
      </c>
      <c r="H281" s="4"/>
      <c r="I281" s="3"/>
      <c r="J281" s="3"/>
      <c r="K281" s="14"/>
      <c r="L281" s="3"/>
      <c r="M281" s="3"/>
      <c r="N281" s="3"/>
      <c r="O281" s="3"/>
      <c r="P281" s="3" t="str">
        <f t="shared" ref="P281:Q300" si="32">IF($O281&lt;&gt;"N/A",TRIM(MID(SUBSTITUTE($O281,"/",REPT(" ",LEN($O281))),(P$2-1)*LEN($O281)+1,LEN($O281))),"")</f>
        <v/>
      </c>
      <c r="Q281" s="3" t="str">
        <f t="shared" si="32"/>
        <v/>
      </c>
      <c r="R281" s="3"/>
      <c r="S281" s="3"/>
      <c r="T281" s="3" t="str">
        <f t="shared" ref="T281:U300" si="33">IF($S281&lt;&gt;"N/A",TRIM(MID(SUBSTITUTE($S281,"/",REPT(" ",LEN($S281))),(T$2-1)*LEN($S281)+1,LEN($S281))),"")</f>
        <v/>
      </c>
      <c r="U281" s="3" t="str">
        <f t="shared" si="33"/>
        <v/>
      </c>
      <c r="V281" s="3"/>
      <c r="W281" s="3"/>
      <c r="X281" s="3" t="str">
        <f t="shared" si="27"/>
        <v/>
      </c>
      <c r="Y281" s="3" t="str">
        <f t="shared" si="27"/>
        <v/>
      </c>
      <c r="Z281" s="3"/>
      <c r="AA281" s="3"/>
      <c r="AB281" s="3" t="str">
        <f t="shared" si="31"/>
        <v/>
      </c>
      <c r="AC281" s="3" t="str">
        <f t="shared" si="31"/>
        <v/>
      </c>
      <c r="AD281" s="3"/>
      <c r="AE281" s="3"/>
      <c r="AF281" s="3" t="str">
        <f t="shared" si="28"/>
        <v/>
      </c>
      <c r="AG281" s="3" t="str">
        <f t="shared" si="28"/>
        <v/>
      </c>
      <c r="AH281" s="3"/>
    </row>
    <row r="282" spans="1:34" x14ac:dyDescent="0.35">
      <c r="A282" s="11"/>
      <c r="B282" s="2"/>
      <c r="C282" s="13" t="str">
        <f>IFERROR(INDEX('Dekalb Loop Info'!$B$2:$Z$300,MATCH(I282,'Dekalb Loop Info'!$A$2:$A$300,0),MATCH($C$2,'Dekalb Loop Info'!$B$1:$Z$1,0)),"No Match")</f>
        <v>No Match</v>
      </c>
      <c r="D282" s="13" t="str">
        <f>IFERROR(INDEX('Dekalb Loop Info'!$B$2:$Z$300,MATCH(I282,'Dekalb Loop Info'!$A$2:$A$300,0),MATCH($D$2,'Dekalb Loop Info'!$B$1:$Z$1,0)),"No Port Info")</f>
        <v>No Port Info</v>
      </c>
      <c r="E282" s="13" t="str">
        <f t="shared" si="29"/>
        <v>No</v>
      </c>
      <c r="F282" s="13" t="str">
        <f t="shared" si="30"/>
        <v>No Match</v>
      </c>
      <c r="G282" s="13" t="str">
        <f>IFERROR(INDEX('Dekalb Loop Info'!$B$2:$Z$300,MATCH(I282,'Dekalb Loop Info'!$A$2:$A$300,0),MATCH($G$2,'Dekalb Loop Info'!$B$1:$Z$1,0)),"No Cust ID")</f>
        <v>No Cust ID</v>
      </c>
      <c r="H282" s="4"/>
      <c r="I282" s="3"/>
      <c r="J282" s="3"/>
      <c r="K282" s="14"/>
      <c r="L282" s="3"/>
      <c r="M282" s="3"/>
      <c r="N282" s="3"/>
      <c r="O282" s="3"/>
      <c r="P282" s="3" t="str">
        <f t="shared" si="32"/>
        <v/>
      </c>
      <c r="Q282" s="3" t="str">
        <f t="shared" si="32"/>
        <v/>
      </c>
      <c r="R282" s="3"/>
      <c r="S282" s="3"/>
      <c r="T282" s="3" t="str">
        <f t="shared" si="33"/>
        <v/>
      </c>
      <c r="U282" s="3" t="str">
        <f t="shared" si="33"/>
        <v/>
      </c>
      <c r="V282" s="3"/>
      <c r="W282" s="3"/>
      <c r="X282" s="3" t="str">
        <f t="shared" ref="X282:Y300" si="34">IF($W282&lt;&gt;"N/A",TRIM(MID(SUBSTITUTE($W282,"/",REPT(" ",LEN($W282))),(X$2-1)*LEN($W282)+1,LEN($W282))),"")</f>
        <v/>
      </c>
      <c r="Y282" s="3" t="str">
        <f t="shared" si="34"/>
        <v/>
      </c>
      <c r="Z282" s="3"/>
      <c r="AA282" s="3"/>
      <c r="AB282" s="3" t="str">
        <f t="shared" si="31"/>
        <v/>
      </c>
      <c r="AC282" s="3" t="str">
        <f t="shared" si="31"/>
        <v/>
      </c>
      <c r="AD282" s="3"/>
      <c r="AE282" s="3"/>
      <c r="AF282" s="3" t="str">
        <f t="shared" si="28"/>
        <v/>
      </c>
      <c r="AG282" s="3" t="str">
        <f t="shared" si="28"/>
        <v/>
      </c>
      <c r="AH282" s="3"/>
    </row>
    <row r="283" spans="1:34" x14ac:dyDescent="0.35">
      <c r="A283" s="11"/>
      <c r="B283" s="2"/>
      <c r="C283" s="13" t="str">
        <f>IFERROR(INDEX('Dekalb Loop Info'!$B$2:$Z$300,MATCH(I283,'Dekalb Loop Info'!$A$2:$A$300,0),MATCH($C$2,'Dekalb Loop Info'!$B$1:$Z$1,0)),"No Match")</f>
        <v>No Match</v>
      </c>
      <c r="D283" s="13" t="str">
        <f>IFERROR(INDEX('Dekalb Loop Info'!$B$2:$Z$300,MATCH(I283,'Dekalb Loop Info'!$A$2:$A$300,0),MATCH($D$2,'Dekalb Loop Info'!$B$1:$Z$1,0)),"No Port Info")</f>
        <v>No Port Info</v>
      </c>
      <c r="E283" s="13" t="str">
        <f t="shared" si="29"/>
        <v>No</v>
      </c>
      <c r="F283" s="13" t="str">
        <f t="shared" si="30"/>
        <v>No Match</v>
      </c>
      <c r="G283" s="13" t="str">
        <f>IFERROR(INDEX('Dekalb Loop Info'!$B$2:$Z$300,MATCH(I283,'Dekalb Loop Info'!$A$2:$A$300,0),MATCH($G$2,'Dekalb Loop Info'!$B$1:$Z$1,0)),"No Cust ID")</f>
        <v>No Cust ID</v>
      </c>
      <c r="H283" s="4"/>
      <c r="I283" s="3"/>
      <c r="J283" s="3"/>
      <c r="K283" s="14"/>
      <c r="L283" s="3"/>
      <c r="M283" s="3"/>
      <c r="N283" s="3"/>
      <c r="O283" s="3"/>
      <c r="P283" s="3" t="str">
        <f t="shared" si="32"/>
        <v/>
      </c>
      <c r="Q283" s="3" t="str">
        <f t="shared" si="32"/>
        <v/>
      </c>
      <c r="R283" s="3"/>
      <c r="S283" s="3"/>
      <c r="T283" s="3" t="str">
        <f t="shared" si="33"/>
        <v/>
      </c>
      <c r="U283" s="3" t="str">
        <f t="shared" si="33"/>
        <v/>
      </c>
      <c r="V283" s="3"/>
      <c r="W283" s="3"/>
      <c r="X283" s="3" t="str">
        <f t="shared" si="34"/>
        <v/>
      </c>
      <c r="Y283" s="3" t="str">
        <f t="shared" si="34"/>
        <v/>
      </c>
      <c r="Z283" s="3"/>
      <c r="AA283" s="3"/>
      <c r="AB283" s="3" t="str">
        <f t="shared" si="31"/>
        <v/>
      </c>
      <c r="AC283" s="3" t="str">
        <f t="shared" si="31"/>
        <v/>
      </c>
      <c r="AD283" s="3"/>
      <c r="AE283" s="3"/>
      <c r="AF283" s="3" t="str">
        <f t="shared" si="28"/>
        <v/>
      </c>
      <c r="AG283" s="3" t="str">
        <f t="shared" si="28"/>
        <v/>
      </c>
      <c r="AH283" s="3"/>
    </row>
    <row r="284" spans="1:34" x14ac:dyDescent="0.35">
      <c r="A284" s="11"/>
      <c r="B284" s="2"/>
      <c r="C284" s="13" t="str">
        <f>IFERROR(INDEX('Dekalb Loop Info'!$B$2:$Z$300,MATCH(I284,'Dekalb Loop Info'!$A$2:$A$300,0),MATCH($C$2,'Dekalb Loop Info'!$B$1:$Z$1,0)),"No Match")</f>
        <v>No Match</v>
      </c>
      <c r="D284" s="13" t="str">
        <f>IFERROR(INDEX('Dekalb Loop Info'!$B$2:$Z$300,MATCH(I284,'Dekalb Loop Info'!$A$2:$A$300,0),MATCH($D$2,'Dekalb Loop Info'!$B$1:$Z$1,0)),"No Port Info")</f>
        <v>No Port Info</v>
      </c>
      <c r="E284" s="13" t="str">
        <f t="shared" si="29"/>
        <v>No</v>
      </c>
      <c r="F284" s="13" t="str">
        <f t="shared" si="30"/>
        <v>No Match</v>
      </c>
      <c r="G284" s="13" t="str">
        <f>IFERROR(INDEX('Dekalb Loop Info'!$B$2:$Z$300,MATCH(I284,'Dekalb Loop Info'!$A$2:$A$300,0),MATCH($G$2,'Dekalb Loop Info'!$B$1:$Z$1,0)),"No Cust ID")</f>
        <v>No Cust ID</v>
      </c>
      <c r="H284" s="4"/>
      <c r="I284" s="3"/>
      <c r="J284" s="3"/>
      <c r="K284" s="14"/>
      <c r="L284" s="3"/>
      <c r="M284" s="3"/>
      <c r="N284" s="3"/>
      <c r="O284" s="3"/>
      <c r="P284" s="3" t="str">
        <f t="shared" si="32"/>
        <v/>
      </c>
      <c r="Q284" s="3" t="str">
        <f t="shared" si="32"/>
        <v/>
      </c>
      <c r="R284" s="3"/>
      <c r="S284" s="3"/>
      <c r="T284" s="3" t="str">
        <f t="shared" si="33"/>
        <v/>
      </c>
      <c r="U284" s="3" t="str">
        <f t="shared" si="33"/>
        <v/>
      </c>
      <c r="V284" s="3"/>
      <c r="W284" s="3"/>
      <c r="X284" s="3" t="str">
        <f t="shared" si="34"/>
        <v/>
      </c>
      <c r="Y284" s="3" t="str">
        <f t="shared" si="34"/>
        <v/>
      </c>
      <c r="Z284" s="3"/>
      <c r="AA284" s="3"/>
      <c r="AB284" s="3" t="str">
        <f t="shared" si="31"/>
        <v/>
      </c>
      <c r="AC284" s="3" t="str">
        <f t="shared" si="31"/>
        <v/>
      </c>
      <c r="AD284" s="3"/>
      <c r="AE284" s="3"/>
      <c r="AF284" s="3" t="str">
        <f t="shared" si="28"/>
        <v/>
      </c>
      <c r="AG284" s="3" t="str">
        <f t="shared" si="28"/>
        <v/>
      </c>
      <c r="AH284" s="3"/>
    </row>
    <row r="285" spans="1:34" x14ac:dyDescent="0.35">
      <c r="A285" s="11"/>
      <c r="B285" s="2"/>
      <c r="C285" s="13" t="str">
        <f>IFERROR(INDEX('Dekalb Loop Info'!$B$2:$Z$300,MATCH(I285,'Dekalb Loop Info'!$A$2:$A$300,0),MATCH($C$2,'Dekalb Loop Info'!$B$1:$Z$1,0)),"No Match")</f>
        <v>No Match</v>
      </c>
      <c r="D285" s="13" t="str">
        <f>IFERROR(INDEX('Dekalb Loop Info'!$B$2:$Z$300,MATCH(I285,'Dekalb Loop Info'!$A$2:$A$300,0),MATCH($D$2,'Dekalb Loop Info'!$B$1:$Z$1,0)),"No Port Info")</f>
        <v>No Port Info</v>
      </c>
      <c r="E285" s="13" t="str">
        <f t="shared" si="29"/>
        <v>No</v>
      </c>
      <c r="F285" s="13" t="str">
        <f t="shared" si="30"/>
        <v>No Match</v>
      </c>
      <c r="G285" s="13" t="str">
        <f>IFERROR(INDEX('Dekalb Loop Info'!$B$2:$Z$300,MATCH(I285,'Dekalb Loop Info'!$A$2:$A$300,0),MATCH($G$2,'Dekalb Loop Info'!$B$1:$Z$1,0)),"No Cust ID")</f>
        <v>No Cust ID</v>
      </c>
      <c r="H285" s="4"/>
      <c r="I285" s="3"/>
      <c r="J285" s="3"/>
      <c r="K285" s="14"/>
      <c r="L285" s="3"/>
      <c r="M285" s="3"/>
      <c r="N285" s="3"/>
      <c r="O285" s="3"/>
      <c r="P285" s="3" t="str">
        <f t="shared" si="32"/>
        <v/>
      </c>
      <c r="Q285" s="3" t="str">
        <f t="shared" si="32"/>
        <v/>
      </c>
      <c r="R285" s="3"/>
      <c r="S285" s="3"/>
      <c r="T285" s="3" t="str">
        <f t="shared" si="33"/>
        <v/>
      </c>
      <c r="U285" s="3" t="str">
        <f t="shared" si="33"/>
        <v/>
      </c>
      <c r="V285" s="3"/>
      <c r="W285" s="3"/>
      <c r="X285" s="3" t="str">
        <f t="shared" si="34"/>
        <v/>
      </c>
      <c r="Y285" s="3" t="str">
        <f t="shared" si="34"/>
        <v/>
      </c>
      <c r="Z285" s="3"/>
      <c r="AA285" s="3"/>
      <c r="AB285" s="3" t="str">
        <f t="shared" si="31"/>
        <v/>
      </c>
      <c r="AC285" s="3" t="str">
        <f t="shared" si="31"/>
        <v/>
      </c>
      <c r="AD285" s="3"/>
      <c r="AE285" s="3"/>
      <c r="AF285" s="3" t="str">
        <f t="shared" si="28"/>
        <v/>
      </c>
      <c r="AG285" s="3" t="str">
        <f t="shared" si="28"/>
        <v/>
      </c>
      <c r="AH285" s="3"/>
    </row>
    <row r="286" spans="1:34" x14ac:dyDescent="0.35">
      <c r="A286" s="11"/>
      <c r="B286" s="2"/>
      <c r="C286" s="13" t="str">
        <f>IFERROR(INDEX('Dekalb Loop Info'!$B$2:$Z$300,MATCH(I286,'Dekalb Loop Info'!$A$2:$A$300,0),MATCH($C$2,'Dekalb Loop Info'!$B$1:$Z$1,0)),"No Match")</f>
        <v>No Match</v>
      </c>
      <c r="D286" s="13" t="str">
        <f>IFERROR(INDEX('Dekalb Loop Info'!$B$2:$Z$300,MATCH(I286,'Dekalb Loop Info'!$A$2:$A$300,0),MATCH($D$2,'Dekalb Loop Info'!$B$1:$Z$1,0)),"No Port Info")</f>
        <v>No Port Info</v>
      </c>
      <c r="E286" s="13" t="str">
        <f t="shared" si="29"/>
        <v>No</v>
      </c>
      <c r="F286" s="13" t="str">
        <f t="shared" si="30"/>
        <v>No Match</v>
      </c>
      <c r="G286" s="13" t="str">
        <f>IFERROR(INDEX('Dekalb Loop Info'!$B$2:$Z$300,MATCH(I286,'Dekalb Loop Info'!$A$2:$A$300,0),MATCH($G$2,'Dekalb Loop Info'!$B$1:$Z$1,0)),"No Cust ID")</f>
        <v>No Cust ID</v>
      </c>
      <c r="H286" s="4"/>
      <c r="I286" s="3"/>
      <c r="J286" s="3"/>
      <c r="K286" s="14"/>
      <c r="L286" s="3"/>
      <c r="M286" s="3"/>
      <c r="N286" s="3"/>
      <c r="O286" s="3"/>
      <c r="P286" s="3" t="str">
        <f t="shared" si="32"/>
        <v/>
      </c>
      <c r="Q286" s="3" t="str">
        <f t="shared" si="32"/>
        <v/>
      </c>
      <c r="R286" s="3"/>
      <c r="S286" s="3"/>
      <c r="T286" s="3" t="str">
        <f t="shared" si="33"/>
        <v/>
      </c>
      <c r="U286" s="3" t="str">
        <f t="shared" si="33"/>
        <v/>
      </c>
      <c r="V286" s="3"/>
      <c r="W286" s="3"/>
      <c r="X286" s="3" t="str">
        <f t="shared" si="34"/>
        <v/>
      </c>
      <c r="Y286" s="3" t="str">
        <f t="shared" si="34"/>
        <v/>
      </c>
      <c r="Z286" s="3"/>
      <c r="AA286" s="3"/>
      <c r="AB286" s="3" t="str">
        <f t="shared" si="31"/>
        <v/>
      </c>
      <c r="AC286" s="3" t="str">
        <f t="shared" si="31"/>
        <v/>
      </c>
      <c r="AD286" s="3"/>
      <c r="AE286" s="3"/>
      <c r="AF286" s="3" t="str">
        <f t="shared" si="28"/>
        <v/>
      </c>
      <c r="AG286" s="3" t="str">
        <f t="shared" si="28"/>
        <v/>
      </c>
      <c r="AH286" s="3"/>
    </row>
    <row r="287" spans="1:34" x14ac:dyDescent="0.35">
      <c r="A287" s="11"/>
      <c r="B287" s="2"/>
      <c r="C287" s="13" t="str">
        <f>IFERROR(INDEX('Dekalb Loop Info'!$B$2:$Z$300,MATCH(I287,'Dekalb Loop Info'!$A$2:$A$300,0),MATCH($C$2,'Dekalb Loop Info'!$B$1:$Z$1,0)),"No Match")</f>
        <v>No Match</v>
      </c>
      <c r="D287" s="13" t="str">
        <f>IFERROR(INDEX('Dekalb Loop Info'!$B$2:$Z$300,MATCH(I287,'Dekalb Loop Info'!$A$2:$A$300,0),MATCH($D$2,'Dekalb Loop Info'!$B$1:$Z$1,0)),"No Port Info")</f>
        <v>No Port Info</v>
      </c>
      <c r="E287" s="13" t="str">
        <f t="shared" si="29"/>
        <v>No</v>
      </c>
      <c r="F287" s="13" t="str">
        <f t="shared" si="30"/>
        <v>No Match</v>
      </c>
      <c r="G287" s="13" t="str">
        <f>IFERROR(INDEX('Dekalb Loop Info'!$B$2:$Z$300,MATCH(I287,'Dekalb Loop Info'!$A$2:$A$300,0),MATCH($G$2,'Dekalb Loop Info'!$B$1:$Z$1,0)),"No Cust ID")</f>
        <v>No Cust ID</v>
      </c>
      <c r="H287" s="4"/>
      <c r="I287" s="3"/>
      <c r="J287" s="3"/>
      <c r="K287" s="14"/>
      <c r="L287" s="3"/>
      <c r="M287" s="3"/>
      <c r="N287" s="3"/>
      <c r="O287" s="3"/>
      <c r="P287" s="3" t="str">
        <f t="shared" si="32"/>
        <v/>
      </c>
      <c r="Q287" s="3" t="str">
        <f t="shared" si="32"/>
        <v/>
      </c>
      <c r="R287" s="3"/>
      <c r="S287" s="3"/>
      <c r="T287" s="3" t="str">
        <f t="shared" si="33"/>
        <v/>
      </c>
      <c r="U287" s="3" t="str">
        <f t="shared" si="33"/>
        <v/>
      </c>
      <c r="V287" s="3"/>
      <c r="W287" s="3"/>
      <c r="X287" s="3" t="str">
        <f t="shared" si="34"/>
        <v/>
      </c>
      <c r="Y287" s="3" t="str">
        <f t="shared" si="34"/>
        <v/>
      </c>
      <c r="Z287" s="3"/>
      <c r="AA287" s="3"/>
      <c r="AB287" s="3" t="str">
        <f t="shared" si="31"/>
        <v/>
      </c>
      <c r="AC287" s="3" t="str">
        <f t="shared" si="31"/>
        <v/>
      </c>
      <c r="AD287" s="3"/>
      <c r="AE287" s="3"/>
      <c r="AF287" s="3" t="str">
        <f t="shared" si="28"/>
        <v/>
      </c>
      <c r="AG287" s="3" t="str">
        <f t="shared" si="28"/>
        <v/>
      </c>
      <c r="AH287" s="3"/>
    </row>
    <row r="288" spans="1:34" x14ac:dyDescent="0.35">
      <c r="A288" s="11"/>
      <c r="B288" s="2"/>
      <c r="C288" s="13" t="str">
        <f>IFERROR(INDEX('Dekalb Loop Info'!$B$2:$Z$300,MATCH(I288,'Dekalb Loop Info'!$A$2:$A$300,0),MATCH($C$2,'Dekalb Loop Info'!$B$1:$Z$1,0)),"No Match")</f>
        <v>No Match</v>
      </c>
      <c r="D288" s="13" t="str">
        <f>IFERROR(INDEX('Dekalb Loop Info'!$B$2:$Z$300,MATCH(I288,'Dekalb Loop Info'!$A$2:$A$300,0),MATCH($D$2,'Dekalb Loop Info'!$B$1:$Z$1,0)),"No Port Info")</f>
        <v>No Port Info</v>
      </c>
      <c r="E288" s="13" t="str">
        <f t="shared" si="29"/>
        <v>No</v>
      </c>
      <c r="F288" s="13" t="str">
        <f t="shared" si="30"/>
        <v>No Match</v>
      </c>
      <c r="G288" s="13" t="str">
        <f>IFERROR(INDEX('Dekalb Loop Info'!$B$2:$Z$300,MATCH(I288,'Dekalb Loop Info'!$A$2:$A$300,0),MATCH($G$2,'Dekalb Loop Info'!$B$1:$Z$1,0)),"No Cust ID")</f>
        <v>No Cust ID</v>
      </c>
      <c r="H288" s="4"/>
      <c r="I288" s="3"/>
      <c r="J288" s="3"/>
      <c r="K288" s="14"/>
      <c r="L288" s="3"/>
      <c r="M288" s="3"/>
      <c r="N288" s="3"/>
      <c r="O288" s="3"/>
      <c r="P288" s="3" t="str">
        <f t="shared" si="32"/>
        <v/>
      </c>
      <c r="Q288" s="3" t="str">
        <f t="shared" si="32"/>
        <v/>
      </c>
      <c r="R288" s="3"/>
      <c r="S288" s="3"/>
      <c r="T288" s="3" t="str">
        <f t="shared" si="33"/>
        <v/>
      </c>
      <c r="U288" s="3" t="str">
        <f t="shared" si="33"/>
        <v/>
      </c>
      <c r="V288" s="3"/>
      <c r="W288" s="3"/>
      <c r="X288" s="3" t="str">
        <f t="shared" si="34"/>
        <v/>
      </c>
      <c r="Y288" s="3" t="str">
        <f t="shared" si="34"/>
        <v/>
      </c>
      <c r="Z288" s="3"/>
      <c r="AA288" s="3"/>
      <c r="AB288" s="3" t="str">
        <f t="shared" si="31"/>
        <v/>
      </c>
      <c r="AC288" s="3" t="str">
        <f t="shared" si="31"/>
        <v/>
      </c>
      <c r="AD288" s="3"/>
      <c r="AE288" s="3"/>
      <c r="AF288" s="3" t="str">
        <f t="shared" si="28"/>
        <v/>
      </c>
      <c r="AG288" s="3" t="str">
        <f t="shared" si="28"/>
        <v/>
      </c>
      <c r="AH288" s="3"/>
    </row>
    <row r="289" spans="1:34" x14ac:dyDescent="0.35">
      <c r="A289" s="11"/>
      <c r="B289" s="2"/>
      <c r="C289" s="13" t="str">
        <f>IFERROR(INDEX('Dekalb Loop Info'!$B$2:$Z$300,MATCH(I289,'Dekalb Loop Info'!$A$2:$A$300,0),MATCH($C$2,'Dekalb Loop Info'!$B$1:$Z$1,0)),"No Match")</f>
        <v>No Match</v>
      </c>
      <c r="D289" s="13" t="str">
        <f>IFERROR(INDEX('Dekalb Loop Info'!$B$2:$Z$300,MATCH(I289,'Dekalb Loop Info'!$A$2:$A$300,0),MATCH($D$2,'Dekalb Loop Info'!$B$1:$Z$1,0)),"No Port Info")</f>
        <v>No Port Info</v>
      </c>
      <c r="E289" s="13" t="str">
        <f t="shared" si="29"/>
        <v>No</v>
      </c>
      <c r="F289" s="13" t="str">
        <f t="shared" si="30"/>
        <v>No Match</v>
      </c>
      <c r="G289" s="13" t="str">
        <f>IFERROR(INDEX('Dekalb Loop Info'!$B$2:$Z$300,MATCH(I289,'Dekalb Loop Info'!$A$2:$A$300,0),MATCH($G$2,'Dekalb Loop Info'!$B$1:$Z$1,0)),"No Cust ID")</f>
        <v>No Cust ID</v>
      </c>
      <c r="H289" s="4"/>
      <c r="I289" s="3"/>
      <c r="J289" s="3"/>
      <c r="K289" s="14"/>
      <c r="L289" s="3"/>
      <c r="M289" s="3"/>
      <c r="N289" s="3"/>
      <c r="O289" s="3"/>
      <c r="P289" s="3" t="str">
        <f t="shared" si="32"/>
        <v/>
      </c>
      <c r="Q289" s="3" t="str">
        <f t="shared" si="32"/>
        <v/>
      </c>
      <c r="R289" s="3"/>
      <c r="S289" s="3"/>
      <c r="T289" s="3" t="str">
        <f t="shared" si="33"/>
        <v/>
      </c>
      <c r="U289" s="3" t="str">
        <f t="shared" si="33"/>
        <v/>
      </c>
      <c r="V289" s="3"/>
      <c r="W289" s="3"/>
      <c r="X289" s="3" t="str">
        <f t="shared" si="34"/>
        <v/>
      </c>
      <c r="Y289" s="3" t="str">
        <f t="shared" si="34"/>
        <v/>
      </c>
      <c r="Z289" s="3"/>
      <c r="AA289" s="3"/>
      <c r="AB289" s="3" t="str">
        <f t="shared" si="31"/>
        <v/>
      </c>
      <c r="AC289" s="3" t="str">
        <f t="shared" si="31"/>
        <v/>
      </c>
      <c r="AD289" s="3"/>
      <c r="AE289" s="3"/>
      <c r="AF289" s="3" t="str">
        <f t="shared" si="28"/>
        <v/>
      </c>
      <c r="AG289" s="3" t="str">
        <f t="shared" si="28"/>
        <v/>
      </c>
      <c r="AH289" s="3"/>
    </row>
    <row r="290" spans="1:34" x14ac:dyDescent="0.35">
      <c r="A290" s="11"/>
      <c r="B290" s="2"/>
      <c r="C290" s="13" t="str">
        <f>IFERROR(INDEX('Dekalb Loop Info'!$B$2:$Z$300,MATCH(I290,'Dekalb Loop Info'!$A$2:$A$300,0),MATCH($C$2,'Dekalb Loop Info'!$B$1:$Z$1,0)),"No Match")</f>
        <v>No Match</v>
      </c>
      <c r="D290" s="13" t="str">
        <f>IFERROR(INDEX('Dekalb Loop Info'!$B$2:$Z$300,MATCH(I290,'Dekalb Loop Info'!$A$2:$A$300,0),MATCH($D$2,'Dekalb Loop Info'!$B$1:$Z$1,0)),"No Port Info")</f>
        <v>No Port Info</v>
      </c>
      <c r="E290" s="13" t="str">
        <f t="shared" si="29"/>
        <v>No</v>
      </c>
      <c r="F290" s="13" t="str">
        <f t="shared" si="30"/>
        <v>No Match</v>
      </c>
      <c r="G290" s="13" t="str">
        <f>IFERROR(INDEX('Dekalb Loop Info'!$B$2:$Z$300,MATCH(I290,'Dekalb Loop Info'!$A$2:$A$300,0),MATCH($G$2,'Dekalb Loop Info'!$B$1:$Z$1,0)),"No Cust ID")</f>
        <v>No Cust ID</v>
      </c>
      <c r="H290" s="4"/>
      <c r="I290" s="3"/>
      <c r="J290" s="3"/>
      <c r="K290" s="14"/>
      <c r="L290" s="3"/>
      <c r="M290" s="3"/>
      <c r="N290" s="3"/>
      <c r="O290" s="3"/>
      <c r="P290" s="3" t="str">
        <f t="shared" si="32"/>
        <v/>
      </c>
      <c r="Q290" s="3" t="str">
        <f t="shared" si="32"/>
        <v/>
      </c>
      <c r="R290" s="3"/>
      <c r="S290" s="3"/>
      <c r="T290" s="3" t="str">
        <f t="shared" si="33"/>
        <v/>
      </c>
      <c r="U290" s="3" t="str">
        <f t="shared" si="33"/>
        <v/>
      </c>
      <c r="V290" s="3"/>
      <c r="W290" s="3"/>
      <c r="X290" s="3" t="str">
        <f t="shared" si="34"/>
        <v/>
      </c>
      <c r="Y290" s="3" t="str">
        <f t="shared" si="34"/>
        <v/>
      </c>
      <c r="Z290" s="3"/>
      <c r="AA290" s="3"/>
      <c r="AB290" s="3" t="str">
        <f t="shared" si="31"/>
        <v/>
      </c>
      <c r="AC290" s="3" t="str">
        <f t="shared" si="31"/>
        <v/>
      </c>
      <c r="AD290" s="3"/>
      <c r="AE290" s="3"/>
      <c r="AF290" s="3" t="str">
        <f t="shared" si="28"/>
        <v/>
      </c>
      <c r="AG290" s="3" t="str">
        <f t="shared" si="28"/>
        <v/>
      </c>
      <c r="AH290" s="3"/>
    </row>
    <row r="291" spans="1:34" x14ac:dyDescent="0.35">
      <c r="A291" s="11"/>
      <c r="B291" s="2"/>
      <c r="C291" s="13" t="str">
        <f>IFERROR(INDEX('Dekalb Loop Info'!$B$2:$Z$300,MATCH(I291,'Dekalb Loop Info'!$A$2:$A$300,0),MATCH($C$2,'Dekalb Loop Info'!$B$1:$Z$1,0)),"No Match")</f>
        <v>No Match</v>
      </c>
      <c r="D291" s="13" t="str">
        <f>IFERROR(INDEX('Dekalb Loop Info'!$B$2:$Z$300,MATCH(I291,'Dekalb Loop Info'!$A$2:$A$300,0),MATCH($D$2,'Dekalb Loop Info'!$B$1:$Z$1,0)),"No Port Info")</f>
        <v>No Port Info</v>
      </c>
      <c r="E291" s="13" t="str">
        <f t="shared" si="29"/>
        <v>No</v>
      </c>
      <c r="F291" s="13" t="str">
        <f t="shared" si="30"/>
        <v>No Match</v>
      </c>
      <c r="G291" s="13" t="str">
        <f>IFERROR(INDEX('Dekalb Loop Info'!$B$2:$Z$300,MATCH(I291,'Dekalb Loop Info'!$A$2:$A$300,0),MATCH($G$2,'Dekalb Loop Info'!$B$1:$Z$1,0)),"No Cust ID")</f>
        <v>No Cust ID</v>
      </c>
      <c r="H291" s="4"/>
      <c r="I291" s="3"/>
      <c r="J291" s="3"/>
      <c r="K291" s="14"/>
      <c r="L291" s="3"/>
      <c r="M291" s="3"/>
      <c r="N291" s="3"/>
      <c r="O291" s="3"/>
      <c r="P291" s="3" t="str">
        <f t="shared" si="32"/>
        <v/>
      </c>
      <c r="Q291" s="3" t="str">
        <f t="shared" si="32"/>
        <v/>
      </c>
      <c r="R291" s="3"/>
      <c r="S291" s="3"/>
      <c r="T291" s="3" t="str">
        <f t="shared" si="33"/>
        <v/>
      </c>
      <c r="U291" s="3" t="str">
        <f t="shared" si="33"/>
        <v/>
      </c>
      <c r="V291" s="3"/>
      <c r="W291" s="3"/>
      <c r="X291" s="3" t="str">
        <f t="shared" si="34"/>
        <v/>
      </c>
      <c r="Y291" s="3" t="str">
        <f t="shared" si="34"/>
        <v/>
      </c>
      <c r="Z291" s="3"/>
      <c r="AA291" s="3"/>
      <c r="AB291" s="3" t="str">
        <f t="shared" si="31"/>
        <v/>
      </c>
      <c r="AC291" s="3" t="str">
        <f t="shared" si="31"/>
        <v/>
      </c>
      <c r="AD291" s="3"/>
      <c r="AE291" s="3"/>
      <c r="AF291" s="3" t="str">
        <f t="shared" si="28"/>
        <v/>
      </c>
      <c r="AG291" s="3" t="str">
        <f t="shared" si="28"/>
        <v/>
      </c>
      <c r="AH291" s="3"/>
    </row>
    <row r="292" spans="1:34" x14ac:dyDescent="0.35">
      <c r="A292" s="11"/>
      <c r="B292" s="2"/>
      <c r="C292" s="13" t="str">
        <f>IFERROR(INDEX('Dekalb Loop Info'!$B$2:$Z$300,MATCH(I292,'Dekalb Loop Info'!$A$2:$A$300,0),MATCH($C$2,'Dekalb Loop Info'!$B$1:$Z$1,0)),"No Match")</f>
        <v>No Match</v>
      </c>
      <c r="D292" s="13" t="str">
        <f>IFERROR(INDEX('Dekalb Loop Info'!$B$2:$Z$300,MATCH(I292,'Dekalb Loop Info'!$A$2:$A$300,0),MATCH($D$2,'Dekalb Loop Info'!$B$1:$Z$1,0)),"No Port Info")</f>
        <v>No Port Info</v>
      </c>
      <c r="E292" s="13" t="str">
        <f t="shared" si="29"/>
        <v>No</v>
      </c>
      <c r="F292" s="13" t="str">
        <f t="shared" si="30"/>
        <v>No Match</v>
      </c>
      <c r="G292" s="13" t="str">
        <f>IFERROR(INDEX('Dekalb Loop Info'!$B$2:$Z$300,MATCH(I292,'Dekalb Loop Info'!$A$2:$A$300,0),MATCH($G$2,'Dekalb Loop Info'!$B$1:$Z$1,0)),"No Cust ID")</f>
        <v>No Cust ID</v>
      </c>
      <c r="H292" s="4"/>
      <c r="I292" s="3"/>
      <c r="J292" s="3"/>
      <c r="K292" s="14"/>
      <c r="L292" s="3"/>
      <c r="M292" s="3"/>
      <c r="N292" s="3"/>
      <c r="O292" s="3"/>
      <c r="P292" s="3" t="str">
        <f t="shared" si="32"/>
        <v/>
      </c>
      <c r="Q292" s="3" t="str">
        <f t="shared" si="32"/>
        <v/>
      </c>
      <c r="R292" s="3"/>
      <c r="S292" s="3"/>
      <c r="T292" s="3" t="str">
        <f t="shared" si="33"/>
        <v/>
      </c>
      <c r="U292" s="3" t="str">
        <f t="shared" si="33"/>
        <v/>
      </c>
      <c r="V292" s="3"/>
      <c r="W292" s="3"/>
      <c r="X292" s="3" t="str">
        <f t="shared" si="34"/>
        <v/>
      </c>
      <c r="Y292" s="3" t="str">
        <f t="shared" si="34"/>
        <v/>
      </c>
      <c r="Z292" s="3"/>
      <c r="AA292" s="3"/>
      <c r="AB292" s="3" t="str">
        <f t="shared" si="31"/>
        <v/>
      </c>
      <c r="AC292" s="3" t="str">
        <f t="shared" si="31"/>
        <v/>
      </c>
      <c r="AD292" s="3"/>
      <c r="AE292" s="3"/>
      <c r="AF292" s="3" t="str">
        <f t="shared" ref="AF292:AG300" si="35">IF($AE292&lt;&gt;"N/A",TRIM(MID(SUBSTITUTE($AE292,"/",REPT(" ",LEN($AE292))),(AF$2-1)*LEN($AE292)+1,LEN($AE292))),"")</f>
        <v/>
      </c>
      <c r="AG292" s="3" t="str">
        <f t="shared" si="35"/>
        <v/>
      </c>
      <c r="AH292" s="3"/>
    </row>
    <row r="293" spans="1:34" x14ac:dyDescent="0.35">
      <c r="A293" s="11"/>
      <c r="B293" s="2"/>
      <c r="C293" s="13" t="str">
        <f>IFERROR(INDEX('Dekalb Loop Info'!$B$2:$Z$300,MATCH(I293,'Dekalb Loop Info'!$A$2:$A$300,0),MATCH($C$2,'Dekalb Loop Info'!$B$1:$Z$1,0)),"No Match")</f>
        <v>No Match</v>
      </c>
      <c r="D293" s="13" t="str">
        <f>IFERROR(INDEX('Dekalb Loop Info'!$B$2:$Z$300,MATCH(I293,'Dekalb Loop Info'!$A$2:$A$300,0),MATCH($D$2,'Dekalb Loop Info'!$B$1:$Z$1,0)),"No Port Info")</f>
        <v>No Port Info</v>
      </c>
      <c r="E293" s="13" t="str">
        <f t="shared" si="29"/>
        <v>No</v>
      </c>
      <c r="F293" s="13" t="str">
        <f t="shared" si="30"/>
        <v>No Match</v>
      </c>
      <c r="G293" s="13" t="str">
        <f>IFERROR(INDEX('Dekalb Loop Info'!$B$2:$Z$300,MATCH(I293,'Dekalb Loop Info'!$A$2:$A$300,0),MATCH($G$2,'Dekalb Loop Info'!$B$1:$Z$1,0)),"No Cust ID")</f>
        <v>No Cust ID</v>
      </c>
      <c r="H293" s="4"/>
      <c r="I293" s="3"/>
      <c r="J293" s="3"/>
      <c r="K293" s="14"/>
      <c r="L293" s="3"/>
      <c r="M293" s="3"/>
      <c r="N293" s="3"/>
      <c r="O293" s="3"/>
      <c r="P293" s="3" t="str">
        <f t="shared" si="32"/>
        <v/>
      </c>
      <c r="Q293" s="3" t="str">
        <f t="shared" si="32"/>
        <v/>
      </c>
      <c r="R293" s="3"/>
      <c r="S293" s="3"/>
      <c r="T293" s="3" t="str">
        <f t="shared" si="33"/>
        <v/>
      </c>
      <c r="U293" s="3" t="str">
        <f t="shared" si="33"/>
        <v/>
      </c>
      <c r="V293" s="3"/>
      <c r="W293" s="3"/>
      <c r="X293" s="3" t="str">
        <f t="shared" si="34"/>
        <v/>
      </c>
      <c r="Y293" s="3" t="str">
        <f t="shared" si="34"/>
        <v/>
      </c>
      <c r="Z293" s="3"/>
      <c r="AA293" s="3"/>
      <c r="AB293" s="3" t="str">
        <f t="shared" si="31"/>
        <v/>
      </c>
      <c r="AC293" s="3" t="str">
        <f t="shared" si="31"/>
        <v/>
      </c>
      <c r="AD293" s="3"/>
      <c r="AE293" s="3"/>
      <c r="AF293" s="3" t="str">
        <f t="shared" si="35"/>
        <v/>
      </c>
      <c r="AG293" s="3" t="str">
        <f t="shared" si="35"/>
        <v/>
      </c>
      <c r="AH293" s="3"/>
    </row>
    <row r="294" spans="1:34" x14ac:dyDescent="0.35">
      <c r="A294" s="11"/>
      <c r="B294" s="2"/>
      <c r="C294" s="13" t="str">
        <f>IFERROR(INDEX('Dekalb Loop Info'!$B$2:$Z$300,MATCH(I294,'Dekalb Loop Info'!$A$2:$A$300,0),MATCH($C$2,'Dekalb Loop Info'!$B$1:$Z$1,0)),"No Match")</f>
        <v>No Match</v>
      </c>
      <c r="D294" s="13" t="str">
        <f>IFERROR(INDEX('Dekalb Loop Info'!$B$2:$Z$300,MATCH(I294,'Dekalb Loop Info'!$A$2:$A$300,0),MATCH($D$2,'Dekalb Loop Info'!$B$1:$Z$1,0)),"No Port Info")</f>
        <v>No Port Info</v>
      </c>
      <c r="E294" s="13" t="str">
        <f t="shared" si="29"/>
        <v>No</v>
      </c>
      <c r="F294" s="13" t="str">
        <f t="shared" si="30"/>
        <v>No Match</v>
      </c>
      <c r="G294" s="13" t="str">
        <f>IFERROR(INDEX('Dekalb Loop Info'!$B$2:$Z$300,MATCH(I294,'Dekalb Loop Info'!$A$2:$A$300,0),MATCH($G$2,'Dekalb Loop Info'!$B$1:$Z$1,0)),"No Cust ID")</f>
        <v>No Cust ID</v>
      </c>
      <c r="H294" s="4"/>
      <c r="I294" s="3"/>
      <c r="J294" s="3"/>
      <c r="K294" s="14"/>
      <c r="L294" s="3"/>
      <c r="M294" s="3"/>
      <c r="N294" s="3"/>
      <c r="O294" s="3"/>
      <c r="P294" s="3" t="str">
        <f t="shared" si="32"/>
        <v/>
      </c>
      <c r="Q294" s="3" t="str">
        <f t="shared" si="32"/>
        <v/>
      </c>
      <c r="R294" s="3"/>
      <c r="S294" s="3"/>
      <c r="T294" s="3" t="str">
        <f t="shared" si="33"/>
        <v/>
      </c>
      <c r="U294" s="3" t="str">
        <f t="shared" si="33"/>
        <v/>
      </c>
      <c r="V294" s="3"/>
      <c r="W294" s="3"/>
      <c r="X294" s="3" t="str">
        <f t="shared" si="34"/>
        <v/>
      </c>
      <c r="Y294" s="3" t="str">
        <f t="shared" si="34"/>
        <v/>
      </c>
      <c r="Z294" s="3"/>
      <c r="AA294" s="3"/>
      <c r="AB294" s="3" t="str">
        <f t="shared" si="31"/>
        <v/>
      </c>
      <c r="AC294" s="3" t="str">
        <f t="shared" si="31"/>
        <v/>
      </c>
      <c r="AD294" s="3"/>
      <c r="AE294" s="3"/>
      <c r="AF294" s="3" t="str">
        <f t="shared" si="35"/>
        <v/>
      </c>
      <c r="AG294" s="3" t="str">
        <f t="shared" si="35"/>
        <v/>
      </c>
      <c r="AH294" s="3"/>
    </row>
    <row r="295" spans="1:34" x14ac:dyDescent="0.35">
      <c r="A295" s="11"/>
      <c r="B295" s="2"/>
      <c r="C295" s="13" t="str">
        <f>IFERROR(INDEX('Dekalb Loop Info'!$B$2:$Z$300,MATCH(I295,'Dekalb Loop Info'!$A$2:$A$300,0),MATCH($C$2,'Dekalb Loop Info'!$B$1:$Z$1,0)),"No Match")</f>
        <v>No Match</v>
      </c>
      <c r="D295" s="13" t="str">
        <f>IFERROR(INDEX('Dekalb Loop Info'!$B$2:$Z$300,MATCH(I295,'Dekalb Loop Info'!$A$2:$A$300,0),MATCH($D$2,'Dekalb Loop Info'!$B$1:$Z$1,0)),"No Port Info")</f>
        <v>No Port Info</v>
      </c>
      <c r="E295" s="13" t="str">
        <f t="shared" si="29"/>
        <v>No</v>
      </c>
      <c r="F295" s="13" t="str">
        <f t="shared" si="30"/>
        <v>No Match</v>
      </c>
      <c r="G295" s="13" t="str">
        <f>IFERROR(INDEX('Dekalb Loop Info'!$B$2:$Z$300,MATCH(I295,'Dekalb Loop Info'!$A$2:$A$300,0),MATCH($G$2,'Dekalb Loop Info'!$B$1:$Z$1,0)),"No Cust ID")</f>
        <v>No Cust ID</v>
      </c>
      <c r="H295" s="4"/>
      <c r="I295" s="3"/>
      <c r="J295" s="3"/>
      <c r="K295" s="14"/>
      <c r="L295" s="3"/>
      <c r="M295" s="3"/>
      <c r="N295" s="3"/>
      <c r="O295" s="3"/>
      <c r="P295" s="3" t="str">
        <f t="shared" si="32"/>
        <v/>
      </c>
      <c r="Q295" s="3" t="str">
        <f t="shared" si="32"/>
        <v/>
      </c>
      <c r="R295" s="3"/>
      <c r="S295" s="3"/>
      <c r="T295" s="3" t="str">
        <f t="shared" si="33"/>
        <v/>
      </c>
      <c r="U295" s="3" t="str">
        <f t="shared" si="33"/>
        <v/>
      </c>
      <c r="V295" s="3"/>
      <c r="W295" s="3"/>
      <c r="X295" s="3" t="str">
        <f t="shared" si="34"/>
        <v/>
      </c>
      <c r="Y295" s="3" t="str">
        <f t="shared" si="34"/>
        <v/>
      </c>
      <c r="Z295" s="3"/>
      <c r="AA295" s="3"/>
      <c r="AB295" s="3" t="str">
        <f t="shared" si="31"/>
        <v/>
      </c>
      <c r="AC295" s="3" t="str">
        <f t="shared" si="31"/>
        <v/>
      </c>
      <c r="AD295" s="3"/>
      <c r="AE295" s="3"/>
      <c r="AF295" s="3" t="str">
        <f t="shared" si="35"/>
        <v/>
      </c>
      <c r="AG295" s="3" t="str">
        <f t="shared" si="35"/>
        <v/>
      </c>
      <c r="AH295" s="3"/>
    </row>
    <row r="296" spans="1:34" x14ac:dyDescent="0.35">
      <c r="A296" s="11"/>
      <c r="B296" s="2"/>
      <c r="C296" s="13" t="str">
        <f>IFERROR(INDEX('Dekalb Loop Info'!$B$2:$Z$300,MATCH(I296,'Dekalb Loop Info'!$A$2:$A$300,0),MATCH($C$2,'Dekalb Loop Info'!$B$1:$Z$1,0)),"No Match")</f>
        <v>No Match</v>
      </c>
      <c r="D296" s="13" t="str">
        <f>IFERROR(INDEX('Dekalb Loop Info'!$B$2:$Z$300,MATCH(I296,'Dekalb Loop Info'!$A$2:$A$300,0),MATCH($D$2,'Dekalb Loop Info'!$B$1:$Z$1,0)),"No Port Info")</f>
        <v>No Port Info</v>
      </c>
      <c r="E296" s="13" t="str">
        <f t="shared" si="29"/>
        <v>No</v>
      </c>
      <c r="F296" s="13" t="str">
        <f t="shared" si="30"/>
        <v>No Match</v>
      </c>
      <c r="G296" s="13" t="str">
        <f>IFERROR(INDEX('Dekalb Loop Info'!$B$2:$Z$300,MATCH(I296,'Dekalb Loop Info'!$A$2:$A$300,0),MATCH($G$2,'Dekalb Loop Info'!$B$1:$Z$1,0)),"No Cust ID")</f>
        <v>No Cust ID</v>
      </c>
      <c r="H296" s="4"/>
      <c r="I296" s="3"/>
      <c r="J296" s="3"/>
      <c r="K296" s="14"/>
      <c r="L296" s="3"/>
      <c r="M296" s="3"/>
      <c r="N296" s="3"/>
      <c r="O296" s="3"/>
      <c r="P296" s="3" t="str">
        <f t="shared" si="32"/>
        <v/>
      </c>
      <c r="Q296" s="3" t="str">
        <f t="shared" si="32"/>
        <v/>
      </c>
      <c r="R296" s="3"/>
      <c r="S296" s="3"/>
      <c r="T296" s="3" t="str">
        <f t="shared" si="33"/>
        <v/>
      </c>
      <c r="U296" s="3" t="str">
        <f t="shared" si="33"/>
        <v/>
      </c>
      <c r="V296" s="3"/>
      <c r="W296" s="3"/>
      <c r="X296" s="3" t="str">
        <f t="shared" si="34"/>
        <v/>
      </c>
      <c r="Y296" s="3" t="str">
        <f t="shared" si="34"/>
        <v/>
      </c>
      <c r="Z296" s="3"/>
      <c r="AA296" s="3"/>
      <c r="AB296" s="3" t="str">
        <f t="shared" si="31"/>
        <v/>
      </c>
      <c r="AC296" s="3" t="str">
        <f t="shared" si="31"/>
        <v/>
      </c>
      <c r="AD296" s="3"/>
      <c r="AE296" s="3"/>
      <c r="AF296" s="3" t="str">
        <f t="shared" si="35"/>
        <v/>
      </c>
      <c r="AG296" s="3" t="str">
        <f t="shared" si="35"/>
        <v/>
      </c>
      <c r="AH296" s="3"/>
    </row>
    <row r="297" spans="1:34" x14ac:dyDescent="0.35">
      <c r="A297" s="11"/>
      <c r="B297" s="2"/>
      <c r="C297" s="13" t="str">
        <f>IFERROR(INDEX('Dekalb Loop Info'!$B$2:$Z$300,MATCH(I297,'Dekalb Loop Info'!$A$2:$A$300,0),MATCH($C$2,'Dekalb Loop Info'!$B$1:$Z$1,0)),"No Match")</f>
        <v>No Match</v>
      </c>
      <c r="D297" s="13" t="str">
        <f>IFERROR(INDEX('Dekalb Loop Info'!$B$2:$Z$300,MATCH(I297,'Dekalb Loop Info'!$A$2:$A$300,0),MATCH($D$2,'Dekalb Loop Info'!$B$1:$Z$1,0)),"No Port Info")</f>
        <v>No Port Info</v>
      </c>
      <c r="E297" s="13" t="str">
        <f t="shared" si="29"/>
        <v>No</v>
      </c>
      <c r="F297" s="13" t="str">
        <f t="shared" si="30"/>
        <v>No Match</v>
      </c>
      <c r="G297" s="13" t="str">
        <f>IFERROR(INDEX('Dekalb Loop Info'!$B$2:$Z$300,MATCH(I297,'Dekalb Loop Info'!$A$2:$A$300,0),MATCH($G$2,'Dekalb Loop Info'!$B$1:$Z$1,0)),"No Cust ID")</f>
        <v>No Cust ID</v>
      </c>
      <c r="H297" s="4"/>
      <c r="I297" s="3"/>
      <c r="J297" s="3"/>
      <c r="K297" s="14"/>
      <c r="L297" s="3"/>
      <c r="M297" s="3"/>
      <c r="N297" s="3"/>
      <c r="O297" s="3"/>
      <c r="P297" s="3" t="str">
        <f t="shared" si="32"/>
        <v/>
      </c>
      <c r="Q297" s="3" t="str">
        <f t="shared" si="32"/>
        <v/>
      </c>
      <c r="R297" s="3"/>
      <c r="S297" s="3"/>
      <c r="T297" s="3" t="str">
        <f t="shared" si="33"/>
        <v/>
      </c>
      <c r="U297" s="3" t="str">
        <f t="shared" si="33"/>
        <v/>
      </c>
      <c r="V297" s="3"/>
      <c r="W297" s="3"/>
      <c r="X297" s="3" t="str">
        <f t="shared" si="34"/>
        <v/>
      </c>
      <c r="Y297" s="3" t="str">
        <f t="shared" si="34"/>
        <v/>
      </c>
      <c r="Z297" s="3"/>
      <c r="AA297" s="3"/>
      <c r="AB297" s="3" t="str">
        <f t="shared" si="31"/>
        <v/>
      </c>
      <c r="AC297" s="3" t="str">
        <f t="shared" si="31"/>
        <v/>
      </c>
      <c r="AD297" s="3"/>
      <c r="AE297" s="3"/>
      <c r="AF297" s="3" t="str">
        <f t="shared" si="35"/>
        <v/>
      </c>
      <c r="AG297" s="3" t="str">
        <f t="shared" si="35"/>
        <v/>
      </c>
      <c r="AH297" s="3"/>
    </row>
    <row r="298" spans="1:34" x14ac:dyDescent="0.35">
      <c r="A298" s="11"/>
      <c r="B298" s="2"/>
      <c r="C298" s="13" t="str">
        <f>IFERROR(INDEX('Dekalb Loop Info'!$B$2:$Z$300,MATCH(I298,'Dekalb Loop Info'!$A$2:$A$300,0),MATCH($C$2,'Dekalb Loop Info'!$B$1:$Z$1,0)),"No Match")</f>
        <v>No Match</v>
      </c>
      <c r="D298" s="13" t="str">
        <f>IFERROR(INDEX('Dekalb Loop Info'!$B$2:$Z$300,MATCH(I298,'Dekalb Loop Info'!$A$2:$A$300,0),MATCH($D$2,'Dekalb Loop Info'!$B$1:$Z$1,0)),"No Port Info")</f>
        <v>No Port Info</v>
      </c>
      <c r="E298" s="13" t="str">
        <f t="shared" si="29"/>
        <v>No</v>
      </c>
      <c r="F298" s="13" t="str">
        <f t="shared" si="30"/>
        <v>No Match</v>
      </c>
      <c r="G298" s="13" t="str">
        <f>IFERROR(INDEX('Dekalb Loop Info'!$B$2:$Z$300,MATCH(I298,'Dekalb Loop Info'!$A$2:$A$300,0),MATCH($G$2,'Dekalb Loop Info'!$B$1:$Z$1,0)),"No Cust ID")</f>
        <v>No Cust ID</v>
      </c>
      <c r="H298" s="4"/>
      <c r="I298" s="3"/>
      <c r="J298" s="3"/>
      <c r="K298" s="14"/>
      <c r="L298" s="3"/>
      <c r="M298" s="3"/>
      <c r="N298" s="3"/>
      <c r="O298" s="3"/>
      <c r="P298" s="3" t="str">
        <f t="shared" si="32"/>
        <v/>
      </c>
      <c r="Q298" s="3" t="str">
        <f t="shared" si="32"/>
        <v/>
      </c>
      <c r="R298" s="3"/>
      <c r="S298" s="3"/>
      <c r="T298" s="3" t="str">
        <f t="shared" si="33"/>
        <v/>
      </c>
      <c r="U298" s="3" t="str">
        <f t="shared" si="33"/>
        <v/>
      </c>
      <c r="V298" s="3"/>
      <c r="W298" s="3"/>
      <c r="X298" s="3" t="str">
        <f t="shared" si="34"/>
        <v/>
      </c>
      <c r="Y298" s="3" t="str">
        <f t="shared" si="34"/>
        <v/>
      </c>
      <c r="Z298" s="3"/>
      <c r="AA298" s="3"/>
      <c r="AB298" s="3" t="str">
        <f t="shared" si="31"/>
        <v/>
      </c>
      <c r="AC298" s="3" t="str">
        <f t="shared" si="31"/>
        <v/>
      </c>
      <c r="AD298" s="3"/>
      <c r="AE298" s="3"/>
      <c r="AF298" s="3" t="str">
        <f t="shared" si="35"/>
        <v/>
      </c>
      <c r="AG298" s="3" t="str">
        <f t="shared" si="35"/>
        <v/>
      </c>
      <c r="AH298" s="3"/>
    </row>
    <row r="299" spans="1:34" x14ac:dyDescent="0.35">
      <c r="A299" s="11"/>
      <c r="B299" s="2"/>
      <c r="C299" s="13" t="str">
        <f>IFERROR(INDEX('Dekalb Loop Info'!$B$2:$Z$300,MATCH(I299,'Dekalb Loop Info'!$A$2:$A$300,0),MATCH($C$2,'Dekalb Loop Info'!$B$1:$Z$1,0)),"No Match")</f>
        <v>No Match</v>
      </c>
      <c r="D299" s="13" t="str">
        <f>IFERROR(INDEX('Dekalb Loop Info'!$B$2:$Z$300,MATCH(I299,'Dekalb Loop Info'!$A$2:$A$300,0),MATCH($D$2,'Dekalb Loop Info'!$B$1:$Z$1,0)),"No Port Info")</f>
        <v>No Port Info</v>
      </c>
      <c r="E299" s="13" t="str">
        <f t="shared" si="29"/>
        <v>No</v>
      </c>
      <c r="F299" s="13" t="str">
        <f t="shared" si="30"/>
        <v>No Match</v>
      </c>
      <c r="G299" s="13" t="str">
        <f>IFERROR(INDEX('Dekalb Loop Info'!$B$2:$Z$300,MATCH(I299,'Dekalb Loop Info'!$A$2:$A$300,0),MATCH($G$2,'Dekalb Loop Info'!$B$1:$Z$1,0)),"No Cust ID")</f>
        <v>No Cust ID</v>
      </c>
      <c r="H299" s="4"/>
      <c r="I299" s="3"/>
      <c r="J299" s="3"/>
      <c r="K299" s="14"/>
      <c r="L299" s="3"/>
      <c r="M299" s="3"/>
      <c r="N299" s="3"/>
      <c r="O299" s="3"/>
      <c r="P299" s="3" t="str">
        <f t="shared" si="32"/>
        <v/>
      </c>
      <c r="Q299" s="3" t="str">
        <f t="shared" si="32"/>
        <v/>
      </c>
      <c r="R299" s="3"/>
      <c r="S299" s="3"/>
      <c r="T299" s="3" t="str">
        <f t="shared" si="33"/>
        <v/>
      </c>
      <c r="U299" s="3" t="str">
        <f t="shared" si="33"/>
        <v/>
      </c>
      <c r="V299" s="3"/>
      <c r="W299" s="3"/>
      <c r="X299" s="3" t="str">
        <f t="shared" si="34"/>
        <v/>
      </c>
      <c r="Y299" s="3" t="str">
        <f t="shared" si="34"/>
        <v/>
      </c>
      <c r="Z299" s="3"/>
      <c r="AA299" s="3"/>
      <c r="AB299" s="3" t="str">
        <f t="shared" si="31"/>
        <v/>
      </c>
      <c r="AC299" s="3" t="str">
        <f t="shared" si="31"/>
        <v/>
      </c>
      <c r="AD299" s="3"/>
      <c r="AE299" s="3"/>
      <c r="AF299" s="3" t="str">
        <f t="shared" si="35"/>
        <v/>
      </c>
      <c r="AG299" s="3" t="str">
        <f t="shared" si="35"/>
        <v/>
      </c>
      <c r="AH299" s="3"/>
    </row>
    <row r="300" spans="1:34" x14ac:dyDescent="0.35">
      <c r="A300" s="11"/>
      <c r="B300" s="2"/>
      <c r="C300" s="13" t="str">
        <f>IFERROR(INDEX('Dekalb Loop Info'!$B$2:$Z$300,MATCH(I300,'Dekalb Loop Info'!$A$2:$A$300,0),MATCH($C$2,'Dekalb Loop Info'!$B$1:$Z$1,0)),"No Match")</f>
        <v>No Match</v>
      </c>
      <c r="D300" s="13" t="str">
        <f>IFERROR(INDEX('Dekalb Loop Info'!$B$2:$Z$300,MATCH(I300,'Dekalb Loop Info'!$A$2:$A$300,0),MATCH($D$2,'Dekalb Loop Info'!$B$1:$Z$1,0)),"No Port Info")</f>
        <v>No Port Info</v>
      </c>
      <c r="E300" s="13" t="str">
        <f t="shared" si="29"/>
        <v>No</v>
      </c>
      <c r="F300" s="13" t="str">
        <f t="shared" si="30"/>
        <v>No Match</v>
      </c>
      <c r="G300" s="13" t="str">
        <f>IFERROR(INDEX('Dekalb Loop Info'!$B$2:$Z$300,MATCH(I300,'Dekalb Loop Info'!$A$2:$A$300,0),MATCH($G$2,'Dekalb Loop Info'!$B$1:$Z$1,0)),"No Cust ID")</f>
        <v>No Cust ID</v>
      </c>
      <c r="H300" s="4"/>
      <c r="I300" s="3"/>
      <c r="J300" s="3"/>
      <c r="K300" s="14"/>
      <c r="L300" s="3"/>
      <c r="M300" s="3"/>
      <c r="N300" s="3"/>
      <c r="O300" s="3"/>
      <c r="P300" s="3" t="str">
        <f t="shared" si="32"/>
        <v/>
      </c>
      <c r="Q300" s="3" t="str">
        <f t="shared" si="32"/>
        <v/>
      </c>
      <c r="R300" s="3"/>
      <c r="S300" s="3"/>
      <c r="T300" s="3" t="str">
        <f t="shared" si="33"/>
        <v/>
      </c>
      <c r="U300" s="3" t="str">
        <f t="shared" si="33"/>
        <v/>
      </c>
      <c r="V300" s="3"/>
      <c r="W300" s="3"/>
      <c r="X300" s="3" t="str">
        <f t="shared" si="34"/>
        <v/>
      </c>
      <c r="Y300" s="3" t="str">
        <f t="shared" si="34"/>
        <v/>
      </c>
      <c r="Z300" s="3"/>
      <c r="AA300" s="3"/>
      <c r="AB300" s="3" t="str">
        <f t="shared" si="31"/>
        <v/>
      </c>
      <c r="AC300" s="3" t="str">
        <f t="shared" si="31"/>
        <v/>
      </c>
      <c r="AD300" s="3"/>
      <c r="AE300" s="3"/>
      <c r="AF300" s="3" t="str">
        <f t="shared" si="35"/>
        <v/>
      </c>
      <c r="AG300" s="3" t="str">
        <f t="shared" si="35"/>
        <v/>
      </c>
      <c r="AH300" s="3"/>
    </row>
    <row r="301" spans="1:34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</sheetData>
  <mergeCells count="6">
    <mergeCell ref="C1:G1"/>
    <mergeCell ref="AE1:AH1"/>
    <mergeCell ref="O1:R1"/>
    <mergeCell ref="S1:V1"/>
    <mergeCell ref="W1:Z1"/>
    <mergeCell ref="AA1:AD1"/>
  </mergeCells>
  <conditionalFormatting sqref="I31:J300">
    <cfRule type="expression" dxfId="9" priority="14">
      <formula>MATCH(I31,$A$3:$A$300,0)</formula>
    </cfRule>
  </conditionalFormatting>
  <conditionalFormatting sqref="A3:B300">
    <cfRule type="expression" dxfId="8" priority="13">
      <formula>MATCH(A3,$I$3:$I$300,0)</formula>
    </cfRule>
  </conditionalFormatting>
  <conditionalFormatting sqref="D3:D300">
    <cfRule type="expression" dxfId="7" priority="12">
      <formula>D3="No Port Info"</formula>
    </cfRule>
  </conditionalFormatting>
  <conditionalFormatting sqref="E3:E300">
    <cfRule type="expression" dxfId="6" priority="11">
      <formula>E3="No"</formula>
    </cfRule>
  </conditionalFormatting>
  <conditionalFormatting sqref="F3:G300">
    <cfRule type="expression" dxfId="5" priority="10">
      <formula>F3="No Match"</formula>
    </cfRule>
  </conditionalFormatting>
  <conditionalFormatting sqref="C3:C300">
    <cfRule type="expression" dxfId="4" priority="9">
      <formula>C3="No Match"</formula>
    </cfRule>
  </conditionalFormatting>
  <conditionalFormatting sqref="G3:G300">
    <cfRule type="expression" dxfId="3" priority="8">
      <formula>G3="No Cust ID"</formula>
    </cfRule>
  </conditionalFormatting>
  <conditionalFormatting sqref="I3:J18 I20:J30 J19">
    <cfRule type="expression" dxfId="2" priority="2">
      <formula>MATCH(I3,$A$3:$A$300,0)</formula>
    </cfRule>
  </conditionalFormatting>
  <conditionalFormatting sqref="I19">
    <cfRule type="expression" dxfId="1" priority="1">
      <formula>MATCH(I19,$A$3:$A$300,0)</formula>
    </cfRule>
  </conditionalFormatting>
  <hyperlinks>
    <hyperlink ref="K3" r:id="rId1" xr:uid="{6CA01432-85F9-44E9-8CFD-13085D72AF23}"/>
    <hyperlink ref="K4" r:id="rId2" xr:uid="{CCA8CBE2-C0B0-42FE-804F-B57CF540E1C0}"/>
    <hyperlink ref="K5" r:id="rId3" xr:uid="{F269B846-9BFD-40F7-8955-809E7E7D1A2D}"/>
    <hyperlink ref="K6" r:id="rId4" xr:uid="{C2BEAF33-CC58-4537-8392-CF5ADF97AB69}"/>
    <hyperlink ref="K7" r:id="rId5" xr:uid="{C734FF68-87D8-42AB-86F4-9FEE00F8B887}"/>
    <hyperlink ref="K8" r:id="rId6" xr:uid="{209BFD3F-8F66-4E55-85F2-8B241953FC04}"/>
    <hyperlink ref="K9" r:id="rId7" xr:uid="{C6F29EAB-0073-4BF1-A9FF-90F2C2366202}"/>
    <hyperlink ref="K10" r:id="rId8" xr:uid="{E2356161-5FC0-4225-85D1-34469DF915DE}"/>
    <hyperlink ref="K11" r:id="rId9" xr:uid="{D8AE47CF-2EB8-4FAD-BE19-376D07E15442}"/>
    <hyperlink ref="K12" r:id="rId10" xr:uid="{9F06FEB1-1D0D-49E1-91B7-F7C7868900F2}"/>
    <hyperlink ref="K13" r:id="rId11" xr:uid="{757CE9B2-DE90-4B97-A1AC-270FD71EC0D0}"/>
    <hyperlink ref="K14" r:id="rId12" xr:uid="{90462FF5-3007-4CDA-9D5D-929234054581}"/>
    <hyperlink ref="K15" r:id="rId13" xr:uid="{BA551A10-1CFC-4545-AF93-02D1EBFEBACB}"/>
    <hyperlink ref="K16" r:id="rId14" xr:uid="{97986F18-D8BB-4507-AFEC-7D18941D9835}"/>
    <hyperlink ref="K17" r:id="rId15" xr:uid="{767C7158-C6F6-47F2-BB7B-956452793340}"/>
    <hyperlink ref="K18" r:id="rId16" xr:uid="{619E21F7-3682-4E8D-9E52-B6C8DD0531EB}"/>
    <hyperlink ref="K19" r:id="rId17" xr:uid="{59CF52C7-79A4-4DE0-8E59-28456308CF5C}"/>
    <hyperlink ref="K21" r:id="rId18" xr:uid="{2939370C-CDB8-4917-8B16-6477D19A1FBE}"/>
    <hyperlink ref="K22" r:id="rId19" xr:uid="{5BA06900-4C06-4713-BFFE-8BDE60EDD93D}"/>
    <hyperlink ref="K23" r:id="rId20" xr:uid="{452B95D2-A9A8-4D4B-B80F-B6CDA1914548}"/>
    <hyperlink ref="K24" r:id="rId21" xr:uid="{88DC7F7F-32F2-40F9-9F10-025646658B9F}"/>
    <hyperlink ref="K25" r:id="rId22" xr:uid="{B5A06415-2F55-4095-9129-4E82C5468F0F}"/>
    <hyperlink ref="K26" r:id="rId23" xr:uid="{70128E8C-5627-4B34-A54C-BD3E6279BC4C}"/>
    <hyperlink ref="K27" r:id="rId24" xr:uid="{508D222E-E4BD-415B-AFA8-BF590B4F5FFA}"/>
    <hyperlink ref="K28" r:id="rId25" xr:uid="{6D6D587C-8074-441E-A25F-40EC4F931EE3}"/>
    <hyperlink ref="K30" r:id="rId26" xr:uid="{7AA3038D-6B20-4B62-875A-0B41AC13EC3A}"/>
    <hyperlink ref="K20" r:id="rId27" xr:uid="{972FA9BF-E942-4863-BB03-085C45D3AA26}"/>
    <hyperlink ref="K29" r:id="rId28" xr:uid="{F2C2675E-36C2-457D-BDAF-E16D879DBFE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FEF8D-98DE-4DC5-9E4A-519AB9FF24BA}">
  <dimension ref="A1:Z300"/>
  <sheetViews>
    <sheetView workbookViewId="0">
      <selection activeCell="F10" sqref="F10"/>
    </sheetView>
  </sheetViews>
  <sheetFormatPr defaultRowHeight="14.5" x14ac:dyDescent="0.35"/>
  <cols>
    <col min="1" max="1" width="21" bestFit="1" customWidth="1"/>
    <col min="2" max="2" width="5" bestFit="1" customWidth="1"/>
    <col min="3" max="3" width="12.7265625" bestFit="1" customWidth="1"/>
    <col min="4" max="4" width="6.7265625" bestFit="1" customWidth="1"/>
    <col min="5" max="5" width="33.81640625" bestFit="1" customWidth="1"/>
    <col min="6" max="6" width="21" bestFit="1" customWidth="1"/>
    <col min="7" max="7" width="22.81640625" bestFit="1" customWidth="1"/>
    <col min="8" max="8" width="15.453125" bestFit="1" customWidth="1"/>
    <col min="9" max="9" width="33.453125" bestFit="1" customWidth="1"/>
    <col min="10" max="10" width="14.453125" bestFit="1" customWidth="1"/>
    <col min="20" max="20" width="10.1796875" customWidth="1"/>
    <col min="21" max="21" width="8.1796875" bestFit="1" customWidth="1"/>
    <col min="22" max="22" width="7.26953125" bestFit="1" customWidth="1"/>
    <col min="23" max="23" width="9.453125" bestFit="1" customWidth="1"/>
    <col min="24" max="24" width="37.453125" bestFit="1" customWidth="1"/>
    <col min="25" max="25" width="16.54296875" bestFit="1" customWidth="1"/>
    <col min="26" max="26" width="25.7265625" bestFit="1" customWidth="1"/>
  </cols>
  <sheetData>
    <row r="1" spans="1:26" x14ac:dyDescent="0.35">
      <c r="A1" t="s">
        <v>459</v>
      </c>
      <c r="B1" t="s">
        <v>460</v>
      </c>
      <c r="C1" t="s">
        <v>17</v>
      </c>
      <c r="D1" t="s">
        <v>461</v>
      </c>
      <c r="E1" t="s">
        <v>462</v>
      </c>
      <c r="F1" t="s">
        <v>463</v>
      </c>
      <c r="G1" t="s">
        <v>464</v>
      </c>
      <c r="H1" t="s">
        <v>465</v>
      </c>
      <c r="I1" t="s">
        <v>466</v>
      </c>
      <c r="J1" t="s">
        <v>467</v>
      </c>
      <c r="K1" t="s">
        <v>468</v>
      </c>
      <c r="L1" t="s">
        <v>469</v>
      </c>
      <c r="M1" t="s">
        <v>470</v>
      </c>
      <c r="N1" t="s">
        <v>471</v>
      </c>
      <c r="O1" t="s">
        <v>472</v>
      </c>
      <c r="P1" t="s">
        <v>473</v>
      </c>
      <c r="Q1" t="s">
        <v>474</v>
      </c>
      <c r="R1" t="s">
        <v>475</v>
      </c>
      <c r="S1" t="s">
        <v>476</v>
      </c>
      <c r="T1" t="s">
        <v>477</v>
      </c>
      <c r="U1" t="s">
        <v>478</v>
      </c>
      <c r="V1" t="s">
        <v>479</v>
      </c>
      <c r="W1" t="s">
        <v>480</v>
      </c>
      <c r="X1" t="s">
        <v>481</v>
      </c>
      <c r="Y1" t="s">
        <v>482</v>
      </c>
      <c r="Z1" t="s">
        <v>483</v>
      </c>
    </row>
    <row r="2" spans="1:26" x14ac:dyDescent="0.35">
      <c r="A2" t="str">
        <f>IF(F2&lt;&gt;"",F2,"")</f>
        <v>Barry Taylor</v>
      </c>
      <c r="B2">
        <v>1</v>
      </c>
      <c r="C2" t="s">
        <v>411</v>
      </c>
      <c r="D2">
        <v>1</v>
      </c>
      <c r="E2" t="s">
        <v>484</v>
      </c>
      <c r="F2" t="s">
        <v>485</v>
      </c>
      <c r="G2" t="s">
        <v>485</v>
      </c>
      <c r="H2">
        <v>8157583224</v>
      </c>
      <c r="J2" t="s">
        <v>486</v>
      </c>
      <c r="U2" t="s">
        <v>487</v>
      </c>
      <c r="V2">
        <v>1</v>
      </c>
      <c r="X2" t="s">
        <v>488</v>
      </c>
      <c r="Y2">
        <v>2170231722</v>
      </c>
    </row>
    <row r="3" spans="1:26" x14ac:dyDescent="0.35">
      <c r="A3" t="str">
        <f t="shared" ref="A3:A66" si="0">IF(F3&lt;&gt;"",F3,"")</f>
        <v/>
      </c>
      <c r="B3">
        <v>2</v>
      </c>
      <c r="C3" t="s">
        <v>411</v>
      </c>
      <c r="D3">
        <v>2</v>
      </c>
      <c r="U3" t="s">
        <v>487</v>
      </c>
      <c r="V3">
        <v>2</v>
      </c>
    </row>
    <row r="4" spans="1:26" x14ac:dyDescent="0.35">
      <c r="A4" t="str">
        <f t="shared" si="0"/>
        <v/>
      </c>
      <c r="B4">
        <v>3</v>
      </c>
      <c r="C4" t="s">
        <v>411</v>
      </c>
      <c r="D4">
        <v>3</v>
      </c>
      <c r="H4">
        <v>8152170188</v>
      </c>
      <c r="U4" t="s">
        <v>487</v>
      </c>
      <c r="V4">
        <v>3</v>
      </c>
    </row>
    <row r="5" spans="1:26" x14ac:dyDescent="0.35">
      <c r="A5" t="str">
        <f t="shared" si="0"/>
        <v/>
      </c>
      <c r="B5">
        <v>4</v>
      </c>
      <c r="C5" t="s">
        <v>411</v>
      </c>
      <c r="D5">
        <v>4</v>
      </c>
      <c r="J5" t="s">
        <v>489</v>
      </c>
      <c r="U5" t="s">
        <v>487</v>
      </c>
      <c r="V5">
        <v>4</v>
      </c>
    </row>
    <row r="6" spans="1:26" x14ac:dyDescent="0.35">
      <c r="A6" t="str">
        <f t="shared" si="0"/>
        <v/>
      </c>
      <c r="B6">
        <v>5</v>
      </c>
      <c r="C6" t="s">
        <v>411</v>
      </c>
      <c r="D6">
        <v>5</v>
      </c>
      <c r="U6" t="s">
        <v>487</v>
      </c>
      <c r="V6">
        <v>5</v>
      </c>
    </row>
    <row r="7" spans="1:26" x14ac:dyDescent="0.35">
      <c r="A7" t="str">
        <f t="shared" si="0"/>
        <v>Mike Thompson</v>
      </c>
      <c r="B7">
        <v>6</v>
      </c>
      <c r="C7" t="s">
        <v>411</v>
      </c>
      <c r="D7">
        <v>6</v>
      </c>
      <c r="E7" t="s">
        <v>490</v>
      </c>
      <c r="F7" t="s">
        <v>490</v>
      </c>
      <c r="G7" t="s">
        <v>490</v>
      </c>
      <c r="H7">
        <v>8157483607</v>
      </c>
      <c r="I7" t="s">
        <v>491</v>
      </c>
      <c r="J7" t="s">
        <v>492</v>
      </c>
      <c r="U7" t="s">
        <v>487</v>
      </c>
      <c r="V7">
        <v>6</v>
      </c>
      <c r="X7" t="s">
        <v>493</v>
      </c>
      <c r="Y7">
        <v>2170229637</v>
      </c>
    </row>
    <row r="8" spans="1:26" x14ac:dyDescent="0.35">
      <c r="A8" t="str">
        <f t="shared" si="0"/>
        <v/>
      </c>
      <c r="B8">
        <v>7</v>
      </c>
      <c r="C8" t="s">
        <v>411</v>
      </c>
      <c r="D8">
        <v>7</v>
      </c>
      <c r="H8">
        <v>8152170326</v>
      </c>
      <c r="U8" t="s">
        <v>487</v>
      </c>
      <c r="V8">
        <v>7</v>
      </c>
    </row>
    <row r="9" spans="1:26" x14ac:dyDescent="0.35">
      <c r="A9" t="str">
        <f t="shared" si="0"/>
        <v>Theresa George</v>
      </c>
      <c r="B9">
        <v>8</v>
      </c>
      <c r="C9" t="s">
        <v>411</v>
      </c>
      <c r="D9">
        <v>8</v>
      </c>
      <c r="E9" t="s">
        <v>494</v>
      </c>
      <c r="F9" t="s">
        <v>495</v>
      </c>
      <c r="J9" t="s">
        <v>496</v>
      </c>
      <c r="U9" t="s">
        <v>487</v>
      </c>
      <c r="V9">
        <v>8</v>
      </c>
    </row>
    <row r="10" spans="1:26" x14ac:dyDescent="0.35">
      <c r="A10" t="str">
        <f t="shared" si="0"/>
        <v>Stephanie Comer</v>
      </c>
      <c r="B10">
        <v>9</v>
      </c>
      <c r="C10" t="s">
        <v>411</v>
      </c>
      <c r="D10">
        <v>9</v>
      </c>
      <c r="F10" t="s">
        <v>417</v>
      </c>
      <c r="I10" t="s">
        <v>497</v>
      </c>
      <c r="U10" t="s">
        <v>487</v>
      </c>
      <c r="V10">
        <v>9</v>
      </c>
      <c r="X10" t="s">
        <v>498</v>
      </c>
      <c r="Y10">
        <v>2170210071</v>
      </c>
    </row>
    <row r="11" spans="1:26" x14ac:dyDescent="0.35">
      <c r="A11" t="str">
        <f t="shared" si="0"/>
        <v>Shawna Fee</v>
      </c>
      <c r="B11">
        <v>10</v>
      </c>
      <c r="C11" t="s">
        <v>411</v>
      </c>
      <c r="D11">
        <v>10</v>
      </c>
      <c r="F11" t="s">
        <v>499</v>
      </c>
      <c r="G11" t="s">
        <v>500</v>
      </c>
      <c r="H11">
        <v>8152170808</v>
      </c>
      <c r="J11" t="s">
        <v>501</v>
      </c>
      <c r="U11" t="s">
        <v>487</v>
      </c>
      <c r="V11">
        <v>10</v>
      </c>
      <c r="X11" t="s">
        <v>502</v>
      </c>
      <c r="Y11">
        <v>2170210021</v>
      </c>
    </row>
    <row r="12" spans="1:26" x14ac:dyDescent="0.35">
      <c r="A12" t="str">
        <f t="shared" si="0"/>
        <v>Tapa La Luna</v>
      </c>
      <c r="B12">
        <v>11</v>
      </c>
      <c r="C12" t="s">
        <v>411</v>
      </c>
      <c r="D12">
        <v>11</v>
      </c>
      <c r="E12" t="s">
        <v>422</v>
      </c>
      <c r="F12" t="s">
        <v>422</v>
      </c>
      <c r="H12">
        <v>8152170990</v>
      </c>
      <c r="I12" t="s">
        <v>503</v>
      </c>
      <c r="J12" t="s">
        <v>504</v>
      </c>
      <c r="U12" t="s">
        <v>487</v>
      </c>
      <c r="V12">
        <v>11</v>
      </c>
      <c r="X12" t="s">
        <v>505</v>
      </c>
      <c r="Y12">
        <v>2170260223</v>
      </c>
    </row>
    <row r="13" spans="1:26" x14ac:dyDescent="0.35">
      <c r="A13" t="str">
        <f t="shared" si="0"/>
        <v>Simo Spaijaski</v>
      </c>
      <c r="B13">
        <v>12</v>
      </c>
      <c r="C13" t="s">
        <v>411</v>
      </c>
      <c r="D13">
        <v>12</v>
      </c>
      <c r="F13" t="s">
        <v>506</v>
      </c>
      <c r="I13" t="s">
        <v>507</v>
      </c>
      <c r="J13" t="s">
        <v>508</v>
      </c>
      <c r="U13" t="s">
        <v>487</v>
      </c>
      <c r="V13">
        <v>12</v>
      </c>
      <c r="X13" t="s">
        <v>509</v>
      </c>
      <c r="Y13">
        <v>2170227156</v>
      </c>
    </row>
    <row r="14" spans="1:26" x14ac:dyDescent="0.35">
      <c r="A14" t="str">
        <f t="shared" si="0"/>
        <v>Jim Luebke</v>
      </c>
      <c r="B14">
        <v>13</v>
      </c>
      <c r="C14" t="s">
        <v>411</v>
      </c>
      <c r="D14">
        <v>13</v>
      </c>
      <c r="F14" t="s">
        <v>510</v>
      </c>
      <c r="G14" t="s">
        <v>510</v>
      </c>
      <c r="H14">
        <v>8152170200</v>
      </c>
      <c r="J14" t="s">
        <v>511</v>
      </c>
      <c r="U14" t="s">
        <v>487</v>
      </c>
      <c r="V14">
        <v>13</v>
      </c>
      <c r="X14" t="s">
        <v>512</v>
      </c>
      <c r="Y14">
        <v>8150250004</v>
      </c>
    </row>
    <row r="15" spans="1:26" x14ac:dyDescent="0.35">
      <c r="A15" t="str">
        <f t="shared" si="0"/>
        <v>Jeff Teresinki</v>
      </c>
      <c r="B15">
        <v>14</v>
      </c>
      <c r="C15" t="s">
        <v>411</v>
      </c>
      <c r="D15">
        <v>14</v>
      </c>
      <c r="E15" t="s">
        <v>513</v>
      </c>
      <c r="F15" t="s">
        <v>513</v>
      </c>
      <c r="G15" t="s">
        <v>514</v>
      </c>
      <c r="H15">
        <v>8152170992</v>
      </c>
      <c r="J15" t="s">
        <v>515</v>
      </c>
      <c r="U15" t="s">
        <v>487</v>
      </c>
      <c r="V15">
        <v>14</v>
      </c>
      <c r="X15" t="s">
        <v>516</v>
      </c>
      <c r="Y15">
        <v>2170230063</v>
      </c>
    </row>
    <row r="16" spans="1:26" x14ac:dyDescent="0.35">
      <c r="A16" t="str">
        <f t="shared" si="0"/>
        <v>St Mary's</v>
      </c>
      <c r="B16">
        <v>15</v>
      </c>
      <c r="C16" t="s">
        <v>411</v>
      </c>
      <c r="D16">
        <v>15</v>
      </c>
      <c r="E16" t="s">
        <v>517</v>
      </c>
      <c r="F16" t="s">
        <v>423</v>
      </c>
      <c r="G16" t="s">
        <v>518</v>
      </c>
      <c r="H16">
        <v>8157545262</v>
      </c>
      <c r="I16" t="s">
        <v>519</v>
      </c>
      <c r="J16" t="s">
        <v>520</v>
      </c>
      <c r="U16" t="s">
        <v>487</v>
      </c>
      <c r="V16">
        <v>15</v>
      </c>
      <c r="X16" t="s">
        <v>521</v>
      </c>
      <c r="Y16">
        <v>2170225690</v>
      </c>
    </row>
    <row r="17" spans="1:25" x14ac:dyDescent="0.35">
      <c r="A17" t="str">
        <f t="shared" si="0"/>
        <v>Thomas Conway</v>
      </c>
      <c r="B17">
        <v>16</v>
      </c>
      <c r="C17" t="s">
        <v>411</v>
      </c>
      <c r="D17">
        <v>16</v>
      </c>
      <c r="E17" t="s">
        <v>522</v>
      </c>
      <c r="F17" t="s">
        <v>523</v>
      </c>
      <c r="H17">
        <v>8157564945</v>
      </c>
      <c r="I17" t="s">
        <v>524</v>
      </c>
      <c r="J17" t="s">
        <v>525</v>
      </c>
      <c r="U17" t="s">
        <v>487</v>
      </c>
      <c r="V17">
        <v>16</v>
      </c>
      <c r="X17" t="s">
        <v>526</v>
      </c>
      <c r="Y17">
        <v>2170230040</v>
      </c>
    </row>
    <row r="18" spans="1:25" x14ac:dyDescent="0.35">
      <c r="A18" t="str">
        <f t="shared" si="0"/>
        <v/>
      </c>
      <c r="B18">
        <v>17</v>
      </c>
      <c r="C18" t="s">
        <v>411</v>
      </c>
      <c r="D18">
        <v>17</v>
      </c>
      <c r="E18" t="s">
        <v>527</v>
      </c>
      <c r="G18" t="s">
        <v>500</v>
      </c>
      <c r="H18">
        <v>8152173225</v>
      </c>
      <c r="U18" t="s">
        <v>487</v>
      </c>
      <c r="V18">
        <v>17</v>
      </c>
    </row>
    <row r="19" spans="1:25" x14ac:dyDescent="0.35">
      <c r="A19" t="str">
        <f t="shared" si="0"/>
        <v>Lawrence Neopadahi</v>
      </c>
      <c r="B19">
        <v>18</v>
      </c>
      <c r="C19" t="s">
        <v>411</v>
      </c>
      <c r="D19">
        <v>18</v>
      </c>
      <c r="E19" t="s">
        <v>426</v>
      </c>
      <c r="F19" t="s">
        <v>426</v>
      </c>
      <c r="G19" t="s">
        <v>426</v>
      </c>
      <c r="H19">
        <v>8157561095</v>
      </c>
      <c r="I19" t="s">
        <v>528</v>
      </c>
      <c r="J19" t="s">
        <v>529</v>
      </c>
      <c r="U19" t="s">
        <v>487</v>
      </c>
      <c r="V19">
        <v>18</v>
      </c>
      <c r="X19" t="s">
        <v>530</v>
      </c>
      <c r="Y19">
        <v>2170223252</v>
      </c>
    </row>
    <row r="20" spans="1:25" x14ac:dyDescent="0.35">
      <c r="A20" t="str">
        <f t="shared" si="0"/>
        <v>Linda Lorbach</v>
      </c>
      <c r="B20">
        <v>19</v>
      </c>
      <c r="C20" t="s">
        <v>411</v>
      </c>
      <c r="D20">
        <v>19</v>
      </c>
      <c r="E20" t="s">
        <v>531</v>
      </c>
      <c r="F20" t="s">
        <v>531</v>
      </c>
      <c r="J20" t="s">
        <v>496</v>
      </c>
      <c r="U20" t="s">
        <v>487</v>
      </c>
      <c r="V20">
        <v>19</v>
      </c>
    </row>
    <row r="21" spans="1:25" x14ac:dyDescent="0.35">
      <c r="A21" t="str">
        <f t="shared" si="0"/>
        <v>Law Office Of Kimberly</v>
      </c>
      <c r="B21">
        <v>20</v>
      </c>
      <c r="C21" t="s">
        <v>411</v>
      </c>
      <c r="D21">
        <v>20</v>
      </c>
      <c r="F21" t="s">
        <v>429</v>
      </c>
      <c r="I21" t="s">
        <v>532</v>
      </c>
      <c r="J21" t="s">
        <v>533</v>
      </c>
      <c r="U21" t="s">
        <v>487</v>
      </c>
      <c r="V21">
        <v>20</v>
      </c>
      <c r="X21" t="s">
        <v>534</v>
      </c>
      <c r="Y21">
        <v>2170210076</v>
      </c>
    </row>
    <row r="22" spans="1:25" x14ac:dyDescent="0.35">
      <c r="A22" t="str">
        <f t="shared" si="0"/>
        <v>Dynamic Psychiatry</v>
      </c>
      <c r="B22">
        <v>21</v>
      </c>
      <c r="C22" t="s">
        <v>411</v>
      </c>
      <c r="D22">
        <v>21</v>
      </c>
      <c r="E22" t="s">
        <v>434</v>
      </c>
      <c r="F22" t="s">
        <v>434</v>
      </c>
      <c r="G22" t="s">
        <v>535</v>
      </c>
      <c r="H22">
        <v>8152170185</v>
      </c>
      <c r="J22" t="s">
        <v>536</v>
      </c>
      <c r="U22" t="s">
        <v>487</v>
      </c>
      <c r="V22">
        <v>21</v>
      </c>
      <c r="X22" t="s">
        <v>537</v>
      </c>
      <c r="Y22">
        <v>2170224312</v>
      </c>
    </row>
    <row r="23" spans="1:25" x14ac:dyDescent="0.35">
      <c r="A23" t="str">
        <f t="shared" si="0"/>
        <v/>
      </c>
      <c r="B23">
        <v>22</v>
      </c>
      <c r="C23" t="s">
        <v>411</v>
      </c>
      <c r="D23">
        <v>22</v>
      </c>
      <c r="U23" t="s">
        <v>487</v>
      </c>
      <c r="V23">
        <v>22</v>
      </c>
    </row>
    <row r="24" spans="1:25" x14ac:dyDescent="0.35">
      <c r="A24" t="str">
        <f t="shared" si="0"/>
        <v/>
      </c>
      <c r="B24">
        <v>23</v>
      </c>
      <c r="C24" t="s">
        <v>411</v>
      </c>
      <c r="D24">
        <v>23</v>
      </c>
      <c r="J24" t="s">
        <v>496</v>
      </c>
      <c r="U24" t="s">
        <v>487</v>
      </c>
      <c r="V24">
        <v>23</v>
      </c>
    </row>
    <row r="25" spans="1:25" x14ac:dyDescent="0.35">
      <c r="A25" t="str">
        <f t="shared" si="0"/>
        <v/>
      </c>
      <c r="B25">
        <v>24</v>
      </c>
      <c r="C25" t="s">
        <v>411</v>
      </c>
      <c r="D25">
        <v>24</v>
      </c>
      <c r="J25" t="s">
        <v>496</v>
      </c>
      <c r="U25" t="s">
        <v>487</v>
      </c>
      <c r="V25">
        <v>24</v>
      </c>
    </row>
    <row r="26" spans="1:25" x14ac:dyDescent="0.35">
      <c r="A26" t="str">
        <f t="shared" si="0"/>
        <v>Steve Wilkins</v>
      </c>
      <c r="B26">
        <v>25</v>
      </c>
      <c r="C26" t="s">
        <v>411</v>
      </c>
      <c r="D26">
        <v>25</v>
      </c>
      <c r="E26" t="s">
        <v>439</v>
      </c>
      <c r="F26" t="s">
        <v>439</v>
      </c>
      <c r="G26" t="s">
        <v>439</v>
      </c>
      <c r="H26">
        <v>8157540764</v>
      </c>
      <c r="I26" t="s">
        <v>538</v>
      </c>
      <c r="J26" t="s">
        <v>539</v>
      </c>
      <c r="U26" t="s">
        <v>487</v>
      </c>
      <c r="V26">
        <v>25</v>
      </c>
      <c r="X26" t="s">
        <v>540</v>
      </c>
      <c r="Y26">
        <v>2170229620</v>
      </c>
    </row>
    <row r="27" spans="1:25" x14ac:dyDescent="0.35">
      <c r="A27" t="str">
        <f t="shared" si="0"/>
        <v/>
      </c>
      <c r="B27">
        <v>26</v>
      </c>
      <c r="C27" t="s">
        <v>411</v>
      </c>
      <c r="D27">
        <v>26</v>
      </c>
      <c r="H27">
        <v>8152173821</v>
      </c>
      <c r="J27" t="s">
        <v>541</v>
      </c>
      <c r="U27" t="s">
        <v>487</v>
      </c>
      <c r="V27">
        <v>26</v>
      </c>
      <c r="X27" t="s">
        <v>542</v>
      </c>
      <c r="Y27">
        <v>2170210042</v>
      </c>
    </row>
    <row r="28" spans="1:25" x14ac:dyDescent="0.35">
      <c r="A28" t="str">
        <f t="shared" si="0"/>
        <v/>
      </c>
      <c r="B28">
        <v>27</v>
      </c>
      <c r="C28" t="s">
        <v>411</v>
      </c>
      <c r="D28">
        <v>27</v>
      </c>
      <c r="J28" t="s">
        <v>543</v>
      </c>
      <c r="U28" t="s">
        <v>487</v>
      </c>
      <c r="V28">
        <v>27</v>
      </c>
    </row>
    <row r="29" spans="1:25" x14ac:dyDescent="0.35">
      <c r="A29" t="str">
        <f t="shared" si="0"/>
        <v>St Mary's</v>
      </c>
      <c r="B29">
        <v>28</v>
      </c>
      <c r="C29" t="s">
        <v>411</v>
      </c>
      <c r="D29">
        <v>28</v>
      </c>
      <c r="F29" t="s">
        <v>423</v>
      </c>
      <c r="H29">
        <v>8157581459</v>
      </c>
      <c r="I29" t="s">
        <v>544</v>
      </c>
      <c r="J29" t="s">
        <v>545</v>
      </c>
      <c r="U29" t="s">
        <v>487</v>
      </c>
      <c r="V29">
        <v>28</v>
      </c>
      <c r="X29" t="s">
        <v>546</v>
      </c>
      <c r="Y29">
        <v>2170230020</v>
      </c>
    </row>
    <row r="30" spans="1:25" x14ac:dyDescent="0.35">
      <c r="A30" t="str">
        <f t="shared" si="0"/>
        <v>John Ramon</v>
      </c>
      <c r="B30">
        <v>29</v>
      </c>
      <c r="C30" t="s">
        <v>411</v>
      </c>
      <c r="D30">
        <v>29</v>
      </c>
      <c r="F30" t="s">
        <v>547</v>
      </c>
      <c r="G30" t="s">
        <v>500</v>
      </c>
      <c r="I30" t="s">
        <v>548</v>
      </c>
      <c r="J30" t="s">
        <v>549</v>
      </c>
      <c r="U30" t="s">
        <v>487</v>
      </c>
      <c r="V30">
        <v>29</v>
      </c>
      <c r="X30" t="s">
        <v>550</v>
      </c>
      <c r="Y30">
        <v>8150380008</v>
      </c>
    </row>
    <row r="31" spans="1:25" x14ac:dyDescent="0.35">
      <c r="A31" t="str">
        <f t="shared" si="0"/>
        <v/>
      </c>
      <c r="B31">
        <v>30</v>
      </c>
      <c r="C31" t="s">
        <v>411</v>
      </c>
      <c r="D31">
        <v>30</v>
      </c>
      <c r="U31" t="s">
        <v>487</v>
      </c>
      <c r="V31">
        <v>30</v>
      </c>
    </row>
    <row r="32" spans="1:25" x14ac:dyDescent="0.35">
      <c r="A32" t="str">
        <f t="shared" si="0"/>
        <v xml:space="preserve"> Yarak</v>
      </c>
      <c r="B32">
        <v>31</v>
      </c>
      <c r="C32" t="s">
        <v>411</v>
      </c>
      <c r="D32">
        <v>31</v>
      </c>
      <c r="E32" t="s">
        <v>551</v>
      </c>
      <c r="F32" t="s">
        <v>552</v>
      </c>
      <c r="U32" t="s">
        <v>487</v>
      </c>
      <c r="V32">
        <v>31</v>
      </c>
    </row>
    <row r="33" spans="1:25" x14ac:dyDescent="0.35">
      <c r="A33" t="str">
        <f t="shared" si="0"/>
        <v>Dana Yarak</v>
      </c>
      <c r="B33">
        <v>32</v>
      </c>
      <c r="C33" t="s">
        <v>411</v>
      </c>
      <c r="D33">
        <v>32</v>
      </c>
      <c r="E33" t="s">
        <v>553</v>
      </c>
      <c r="F33" t="s">
        <v>444</v>
      </c>
      <c r="G33" t="s">
        <v>444</v>
      </c>
      <c r="H33">
        <v>8152170208</v>
      </c>
      <c r="J33" t="s">
        <v>496</v>
      </c>
      <c r="U33" t="s">
        <v>487</v>
      </c>
      <c r="V33">
        <v>32</v>
      </c>
    </row>
    <row r="34" spans="1:25" x14ac:dyDescent="0.35">
      <c r="A34" t="str">
        <f t="shared" si="0"/>
        <v/>
      </c>
      <c r="B34">
        <v>33</v>
      </c>
      <c r="C34" t="s">
        <v>411</v>
      </c>
      <c r="D34">
        <v>33</v>
      </c>
      <c r="G34" t="s">
        <v>500</v>
      </c>
      <c r="H34">
        <v>8152170020</v>
      </c>
      <c r="U34" t="s">
        <v>487</v>
      </c>
      <c r="V34">
        <v>33</v>
      </c>
    </row>
    <row r="35" spans="1:25" x14ac:dyDescent="0.35">
      <c r="A35" t="str">
        <f t="shared" si="0"/>
        <v>A1 Auto</v>
      </c>
      <c r="B35">
        <v>34</v>
      </c>
      <c r="C35" t="s">
        <v>411</v>
      </c>
      <c r="D35">
        <v>34</v>
      </c>
      <c r="F35" t="s">
        <v>447</v>
      </c>
      <c r="H35">
        <v>8157561448</v>
      </c>
      <c r="J35" t="s">
        <v>554</v>
      </c>
      <c r="U35" t="s">
        <v>487</v>
      </c>
      <c r="V35">
        <v>34</v>
      </c>
      <c r="X35" t="s">
        <v>555</v>
      </c>
      <c r="Y35">
        <v>8151630000</v>
      </c>
    </row>
    <row r="36" spans="1:25" x14ac:dyDescent="0.35">
      <c r="A36" t="str">
        <f t="shared" si="0"/>
        <v>John Holloway</v>
      </c>
      <c r="B36">
        <v>35</v>
      </c>
      <c r="C36" t="s">
        <v>411</v>
      </c>
      <c r="D36">
        <v>35</v>
      </c>
      <c r="F36" t="s">
        <v>556</v>
      </c>
      <c r="G36" t="s">
        <v>556</v>
      </c>
      <c r="H36">
        <v>8157580174</v>
      </c>
      <c r="J36" t="s">
        <v>557</v>
      </c>
      <c r="U36" t="s">
        <v>487</v>
      </c>
      <c r="V36">
        <v>35</v>
      </c>
      <c r="X36" t="s">
        <v>558</v>
      </c>
      <c r="Y36">
        <v>2170210024</v>
      </c>
    </row>
    <row r="37" spans="1:25" x14ac:dyDescent="0.35">
      <c r="A37" t="str">
        <f t="shared" si="0"/>
        <v/>
      </c>
      <c r="B37">
        <v>36</v>
      </c>
      <c r="C37" t="s">
        <v>411</v>
      </c>
      <c r="D37">
        <v>36</v>
      </c>
      <c r="G37" t="s">
        <v>559</v>
      </c>
      <c r="I37" t="s">
        <v>560</v>
      </c>
      <c r="J37" t="s">
        <v>561</v>
      </c>
      <c r="U37" t="s">
        <v>487</v>
      </c>
      <c r="V37">
        <v>36</v>
      </c>
      <c r="X37" t="s">
        <v>562</v>
      </c>
      <c r="Y37">
        <v>2170210089</v>
      </c>
    </row>
    <row r="38" spans="1:25" x14ac:dyDescent="0.35">
      <c r="A38" t="str">
        <f t="shared" si="0"/>
        <v>Tristate Towing (Office 1)</v>
      </c>
      <c r="B38">
        <v>37</v>
      </c>
      <c r="C38" t="s">
        <v>411</v>
      </c>
      <c r="D38">
        <v>37</v>
      </c>
      <c r="F38" t="s">
        <v>450</v>
      </c>
      <c r="I38" t="s">
        <v>563</v>
      </c>
      <c r="J38" t="s">
        <v>564</v>
      </c>
      <c r="U38" t="s">
        <v>487</v>
      </c>
      <c r="V38">
        <v>37</v>
      </c>
      <c r="X38" t="s">
        <v>565</v>
      </c>
      <c r="Y38">
        <v>2170210015</v>
      </c>
    </row>
    <row r="39" spans="1:25" x14ac:dyDescent="0.35">
      <c r="A39" t="str">
        <f t="shared" si="0"/>
        <v>Tristate Towing (Office 2)</v>
      </c>
      <c r="B39">
        <v>38</v>
      </c>
      <c r="C39" t="s">
        <v>411</v>
      </c>
      <c r="D39">
        <v>38</v>
      </c>
      <c r="F39" t="s">
        <v>453</v>
      </c>
      <c r="I39" t="s">
        <v>563</v>
      </c>
      <c r="J39" t="s">
        <v>566</v>
      </c>
      <c r="U39" t="s">
        <v>487</v>
      </c>
      <c r="V39">
        <v>38</v>
      </c>
      <c r="X39" t="s">
        <v>567</v>
      </c>
      <c r="Y39">
        <v>2170210019</v>
      </c>
    </row>
    <row r="40" spans="1:25" x14ac:dyDescent="0.35">
      <c r="A40" t="str">
        <f t="shared" si="0"/>
        <v>Kristen Lash</v>
      </c>
      <c r="B40">
        <v>39</v>
      </c>
      <c r="C40" t="s">
        <v>411</v>
      </c>
      <c r="D40">
        <v>39</v>
      </c>
      <c r="E40" t="s">
        <v>568</v>
      </c>
      <c r="F40" t="s">
        <v>568</v>
      </c>
      <c r="U40" t="s">
        <v>487</v>
      </c>
      <c r="V40">
        <v>39</v>
      </c>
    </row>
    <row r="41" spans="1:25" x14ac:dyDescent="0.35">
      <c r="A41" t="str">
        <f t="shared" si="0"/>
        <v/>
      </c>
      <c r="B41">
        <v>40</v>
      </c>
      <c r="C41" t="s">
        <v>411</v>
      </c>
      <c r="D41">
        <v>40</v>
      </c>
      <c r="I41" t="s">
        <v>569</v>
      </c>
      <c r="J41" t="s">
        <v>570</v>
      </c>
      <c r="U41" t="s">
        <v>487</v>
      </c>
      <c r="V41">
        <v>40</v>
      </c>
      <c r="X41" t="s">
        <v>571</v>
      </c>
      <c r="Y41">
        <v>2170210069</v>
      </c>
    </row>
    <row r="42" spans="1:25" x14ac:dyDescent="0.35">
      <c r="A42" t="str">
        <f t="shared" si="0"/>
        <v>Lesha Moore</v>
      </c>
      <c r="B42">
        <v>41</v>
      </c>
      <c r="C42" t="s">
        <v>411</v>
      </c>
      <c r="D42">
        <v>41</v>
      </c>
      <c r="F42" t="s">
        <v>454</v>
      </c>
      <c r="I42" t="s">
        <v>572</v>
      </c>
      <c r="J42" t="s">
        <v>496</v>
      </c>
      <c r="U42" t="s">
        <v>487</v>
      </c>
      <c r="V42">
        <v>41</v>
      </c>
    </row>
    <row r="43" spans="1:25" x14ac:dyDescent="0.35">
      <c r="A43" t="str">
        <f t="shared" si="0"/>
        <v/>
      </c>
      <c r="B43">
        <v>42</v>
      </c>
      <c r="C43" t="s">
        <v>411</v>
      </c>
      <c r="D43">
        <v>42</v>
      </c>
      <c r="U43" t="s">
        <v>487</v>
      </c>
      <c r="V43">
        <v>42</v>
      </c>
    </row>
    <row r="44" spans="1:25" x14ac:dyDescent="0.35">
      <c r="A44" t="str">
        <f t="shared" si="0"/>
        <v>Cynthia Oleson</v>
      </c>
      <c r="B44">
        <v>43</v>
      </c>
      <c r="C44" t="s">
        <v>411</v>
      </c>
      <c r="D44">
        <v>43</v>
      </c>
      <c r="E44" t="s">
        <v>573</v>
      </c>
      <c r="F44" t="s">
        <v>573</v>
      </c>
      <c r="G44" t="s">
        <v>573</v>
      </c>
      <c r="H44">
        <v>8157588620</v>
      </c>
      <c r="I44" t="s">
        <v>574</v>
      </c>
      <c r="J44" t="s">
        <v>575</v>
      </c>
      <c r="U44" t="s">
        <v>487</v>
      </c>
      <c r="V44">
        <v>43</v>
      </c>
      <c r="X44" t="s">
        <v>576</v>
      </c>
      <c r="Y44">
        <v>2170222780</v>
      </c>
    </row>
    <row r="45" spans="1:25" x14ac:dyDescent="0.35">
      <c r="A45" t="str">
        <f t="shared" si="0"/>
        <v/>
      </c>
      <c r="B45">
        <v>44</v>
      </c>
      <c r="C45" t="s">
        <v>411</v>
      </c>
      <c r="D45">
        <v>44</v>
      </c>
      <c r="U45" t="s">
        <v>487</v>
      </c>
      <c r="V45">
        <v>44</v>
      </c>
    </row>
    <row r="46" spans="1:25" x14ac:dyDescent="0.35">
      <c r="A46" t="str">
        <f t="shared" si="0"/>
        <v>Ann Shult</v>
      </c>
      <c r="B46">
        <v>45</v>
      </c>
      <c r="C46" t="s">
        <v>411</v>
      </c>
      <c r="D46">
        <v>45</v>
      </c>
      <c r="E46" t="s">
        <v>577</v>
      </c>
      <c r="F46" t="s">
        <v>577</v>
      </c>
      <c r="J46" t="s">
        <v>496</v>
      </c>
      <c r="U46" t="s">
        <v>487</v>
      </c>
      <c r="V46">
        <v>45</v>
      </c>
    </row>
    <row r="47" spans="1:25" x14ac:dyDescent="0.35">
      <c r="A47" t="str">
        <f t="shared" si="0"/>
        <v>St Marys 329POTS</v>
      </c>
      <c r="B47">
        <v>46</v>
      </c>
      <c r="C47" t="s">
        <v>411</v>
      </c>
      <c r="D47">
        <v>46</v>
      </c>
      <c r="E47" t="s">
        <v>578</v>
      </c>
      <c r="F47" t="s">
        <v>578</v>
      </c>
      <c r="G47" t="s">
        <v>407</v>
      </c>
      <c r="H47">
        <v>8157563048</v>
      </c>
      <c r="I47" t="s">
        <v>579</v>
      </c>
      <c r="J47" t="s">
        <v>580</v>
      </c>
      <c r="U47" t="s">
        <v>487</v>
      </c>
      <c r="V47">
        <v>46</v>
      </c>
      <c r="X47" t="s">
        <v>581</v>
      </c>
      <c r="Y47">
        <v>2170222616</v>
      </c>
    </row>
    <row r="48" spans="1:25" x14ac:dyDescent="0.35">
      <c r="A48" t="str">
        <f t="shared" si="0"/>
        <v>David Wessel</v>
      </c>
      <c r="B48">
        <v>47</v>
      </c>
      <c r="C48" t="s">
        <v>411</v>
      </c>
      <c r="D48">
        <v>47</v>
      </c>
      <c r="E48" t="s">
        <v>582</v>
      </c>
      <c r="F48" t="s">
        <v>582</v>
      </c>
      <c r="J48" t="s">
        <v>496</v>
      </c>
      <c r="U48" t="s">
        <v>487</v>
      </c>
      <c r="V48">
        <v>47</v>
      </c>
    </row>
    <row r="49" spans="1:25" x14ac:dyDescent="0.35">
      <c r="A49" t="str">
        <f t="shared" si="0"/>
        <v>Subscriber Quintana</v>
      </c>
      <c r="B49">
        <v>48</v>
      </c>
      <c r="C49" t="s">
        <v>411</v>
      </c>
      <c r="D49">
        <v>48</v>
      </c>
      <c r="F49" t="s">
        <v>583</v>
      </c>
      <c r="H49">
        <v>8152170078</v>
      </c>
      <c r="J49" t="s">
        <v>496</v>
      </c>
      <c r="U49" t="s">
        <v>487</v>
      </c>
      <c r="V49">
        <v>48</v>
      </c>
    </row>
    <row r="50" spans="1:25" x14ac:dyDescent="0.35">
      <c r="A50" t="str">
        <f t="shared" si="0"/>
        <v>Deb Urlirch</v>
      </c>
      <c r="B50">
        <v>49</v>
      </c>
      <c r="C50" t="s">
        <v>388</v>
      </c>
      <c r="D50">
        <v>1</v>
      </c>
      <c r="E50" t="s">
        <v>387</v>
      </c>
      <c r="F50" t="s">
        <v>387</v>
      </c>
      <c r="G50" t="s">
        <v>584</v>
      </c>
      <c r="H50">
        <v>8152170099</v>
      </c>
      <c r="J50" t="s">
        <v>496</v>
      </c>
      <c r="U50" t="s">
        <v>585</v>
      </c>
      <c r="V50">
        <v>1</v>
      </c>
    </row>
    <row r="51" spans="1:25" x14ac:dyDescent="0.35">
      <c r="A51" t="str">
        <f t="shared" si="0"/>
        <v/>
      </c>
      <c r="B51">
        <v>50</v>
      </c>
      <c r="C51" t="s">
        <v>388</v>
      </c>
      <c r="D51">
        <v>2</v>
      </c>
      <c r="U51" t="s">
        <v>585</v>
      </c>
      <c r="V51">
        <v>2</v>
      </c>
    </row>
    <row r="52" spans="1:25" x14ac:dyDescent="0.35">
      <c r="A52" t="str">
        <f t="shared" si="0"/>
        <v/>
      </c>
      <c r="B52">
        <v>51</v>
      </c>
      <c r="C52" t="s">
        <v>388</v>
      </c>
      <c r="D52">
        <v>3</v>
      </c>
      <c r="U52" t="s">
        <v>585</v>
      </c>
      <c r="V52">
        <v>3</v>
      </c>
    </row>
    <row r="53" spans="1:25" x14ac:dyDescent="0.35">
      <c r="A53" t="str">
        <f t="shared" si="0"/>
        <v/>
      </c>
      <c r="B53">
        <v>52</v>
      </c>
      <c r="C53" t="s">
        <v>388</v>
      </c>
      <c r="D53">
        <v>4</v>
      </c>
      <c r="G53" t="s">
        <v>586</v>
      </c>
      <c r="H53">
        <v>8152170160</v>
      </c>
      <c r="J53" t="s">
        <v>496</v>
      </c>
      <c r="U53" t="s">
        <v>585</v>
      </c>
      <c r="V53">
        <v>4</v>
      </c>
    </row>
    <row r="54" spans="1:25" x14ac:dyDescent="0.35">
      <c r="A54" t="str">
        <f t="shared" si="0"/>
        <v>Jacobson and Snow</v>
      </c>
      <c r="B54">
        <v>53</v>
      </c>
      <c r="C54" t="s">
        <v>388</v>
      </c>
      <c r="D54">
        <v>5</v>
      </c>
      <c r="F54" t="s">
        <v>392</v>
      </c>
      <c r="G54" t="s">
        <v>587</v>
      </c>
      <c r="H54">
        <v>8157583961</v>
      </c>
      <c r="I54" t="s">
        <v>588</v>
      </c>
      <c r="J54" t="s">
        <v>589</v>
      </c>
      <c r="U54" t="s">
        <v>585</v>
      </c>
      <c r="V54">
        <v>5</v>
      </c>
      <c r="X54" t="s">
        <v>590</v>
      </c>
      <c r="Y54">
        <v>2170225531</v>
      </c>
    </row>
    <row r="55" spans="1:25" x14ac:dyDescent="0.35">
      <c r="A55" t="str">
        <f t="shared" si="0"/>
        <v>American Marketing</v>
      </c>
      <c r="B55">
        <v>54</v>
      </c>
      <c r="C55" t="s">
        <v>388</v>
      </c>
      <c r="D55">
        <v>6</v>
      </c>
      <c r="F55" t="s">
        <v>382</v>
      </c>
      <c r="G55" t="s">
        <v>591</v>
      </c>
      <c r="H55">
        <v>8152170193</v>
      </c>
      <c r="J55" t="s">
        <v>496</v>
      </c>
      <c r="U55" t="s">
        <v>585</v>
      </c>
      <c r="V55">
        <v>6</v>
      </c>
    </row>
    <row r="56" spans="1:25" x14ac:dyDescent="0.35">
      <c r="A56" t="str">
        <f t="shared" si="0"/>
        <v/>
      </c>
      <c r="B56">
        <v>55</v>
      </c>
      <c r="C56" t="s">
        <v>388</v>
      </c>
      <c r="D56">
        <v>7</v>
      </c>
      <c r="J56" t="s">
        <v>592</v>
      </c>
      <c r="U56" t="s">
        <v>585</v>
      </c>
      <c r="V56">
        <v>7</v>
      </c>
    </row>
    <row r="57" spans="1:25" x14ac:dyDescent="0.35">
      <c r="A57" t="str">
        <f t="shared" si="0"/>
        <v>Spahiu Gaming</v>
      </c>
      <c r="B57">
        <v>56</v>
      </c>
      <c r="C57" t="s">
        <v>388</v>
      </c>
      <c r="D57">
        <v>8</v>
      </c>
      <c r="F57" t="s">
        <v>593</v>
      </c>
      <c r="I57" t="s">
        <v>594</v>
      </c>
      <c r="J57" t="s">
        <v>595</v>
      </c>
      <c r="U57" t="s">
        <v>585</v>
      </c>
      <c r="V57">
        <v>8</v>
      </c>
      <c r="X57" t="s">
        <v>596</v>
      </c>
      <c r="Y57">
        <v>2170210095</v>
      </c>
    </row>
    <row r="58" spans="1:25" x14ac:dyDescent="0.35">
      <c r="A58" t="str">
        <f t="shared" si="0"/>
        <v>Spahiu Gaming</v>
      </c>
      <c r="B58">
        <v>57</v>
      </c>
      <c r="C58" t="s">
        <v>388</v>
      </c>
      <c r="D58">
        <v>9</v>
      </c>
      <c r="F58" t="s">
        <v>593</v>
      </c>
      <c r="I58" t="s">
        <v>594</v>
      </c>
      <c r="J58" t="s">
        <v>597</v>
      </c>
      <c r="U58" t="s">
        <v>585</v>
      </c>
      <c r="V58">
        <v>9</v>
      </c>
      <c r="X58" t="s">
        <v>598</v>
      </c>
      <c r="Y58">
        <v>2170210093</v>
      </c>
    </row>
    <row r="59" spans="1:25" x14ac:dyDescent="0.35">
      <c r="A59" t="str">
        <f t="shared" si="0"/>
        <v>Jon Miller</v>
      </c>
      <c r="B59">
        <v>58</v>
      </c>
      <c r="C59" t="s">
        <v>388</v>
      </c>
      <c r="D59">
        <v>10</v>
      </c>
      <c r="F59" t="s">
        <v>395</v>
      </c>
      <c r="J59" t="s">
        <v>599</v>
      </c>
      <c r="U59" t="s">
        <v>585</v>
      </c>
      <c r="V59">
        <v>10</v>
      </c>
      <c r="X59" t="s">
        <v>600</v>
      </c>
      <c r="Y59">
        <v>2170225588</v>
      </c>
    </row>
    <row r="60" spans="1:25" x14ac:dyDescent="0.35">
      <c r="A60" t="str">
        <f t="shared" si="0"/>
        <v>Dick's Body Shop</v>
      </c>
      <c r="B60">
        <v>59</v>
      </c>
      <c r="C60" t="s">
        <v>388</v>
      </c>
      <c r="D60">
        <v>11</v>
      </c>
      <c r="F60" t="s">
        <v>398</v>
      </c>
      <c r="I60" t="s">
        <v>601</v>
      </c>
      <c r="U60" t="s">
        <v>585</v>
      </c>
      <c r="V60">
        <v>11</v>
      </c>
    </row>
    <row r="61" spans="1:25" x14ac:dyDescent="0.35">
      <c r="A61" t="str">
        <f t="shared" si="0"/>
        <v/>
      </c>
      <c r="B61">
        <v>60</v>
      </c>
      <c r="C61" t="s">
        <v>388</v>
      </c>
      <c r="D61">
        <v>12</v>
      </c>
      <c r="U61" t="s">
        <v>585</v>
      </c>
      <c r="V61">
        <v>12</v>
      </c>
    </row>
    <row r="62" spans="1:25" x14ac:dyDescent="0.35">
      <c r="A62" t="str">
        <f t="shared" si="0"/>
        <v/>
      </c>
      <c r="B62">
        <v>61</v>
      </c>
      <c r="C62" t="s">
        <v>388</v>
      </c>
      <c r="D62">
        <v>13</v>
      </c>
      <c r="U62" t="s">
        <v>585</v>
      </c>
      <c r="V62">
        <v>13</v>
      </c>
    </row>
    <row r="63" spans="1:25" x14ac:dyDescent="0.35">
      <c r="A63" t="str">
        <f t="shared" si="0"/>
        <v>William Hammerman</v>
      </c>
      <c r="B63">
        <v>62</v>
      </c>
      <c r="C63" t="s">
        <v>388</v>
      </c>
      <c r="D63">
        <v>14</v>
      </c>
      <c r="F63" t="s">
        <v>602</v>
      </c>
      <c r="G63" t="s">
        <v>603</v>
      </c>
      <c r="H63">
        <v>8157485014</v>
      </c>
      <c r="I63" t="s">
        <v>604</v>
      </c>
      <c r="J63" t="s">
        <v>605</v>
      </c>
      <c r="U63" t="s">
        <v>585</v>
      </c>
      <c r="V63">
        <v>14</v>
      </c>
      <c r="X63" t="s">
        <v>606</v>
      </c>
    </row>
    <row r="64" spans="1:25" x14ac:dyDescent="0.35">
      <c r="A64" t="str">
        <f t="shared" si="0"/>
        <v/>
      </c>
      <c r="B64">
        <v>63</v>
      </c>
      <c r="C64" t="s">
        <v>388</v>
      </c>
      <c r="D64">
        <v>15</v>
      </c>
      <c r="G64" t="s">
        <v>607</v>
      </c>
      <c r="I64" t="s">
        <v>608</v>
      </c>
      <c r="J64" t="s">
        <v>609</v>
      </c>
      <c r="U64" t="s">
        <v>585</v>
      </c>
      <c r="V64">
        <v>15</v>
      </c>
      <c r="X64" t="s">
        <v>610</v>
      </c>
      <c r="Y64">
        <v>2170210084</v>
      </c>
    </row>
    <row r="65" spans="1:25" x14ac:dyDescent="0.35">
      <c r="A65" t="str">
        <f t="shared" si="0"/>
        <v/>
      </c>
      <c r="B65">
        <v>64</v>
      </c>
      <c r="C65" t="s">
        <v>388</v>
      </c>
      <c r="D65">
        <v>16</v>
      </c>
      <c r="G65" t="s">
        <v>607</v>
      </c>
      <c r="I65" t="s">
        <v>608</v>
      </c>
      <c r="J65" t="s">
        <v>611</v>
      </c>
      <c r="U65" t="s">
        <v>585</v>
      </c>
      <c r="V65">
        <v>16</v>
      </c>
      <c r="X65" t="s">
        <v>612</v>
      </c>
      <c r="Y65">
        <v>2170210086</v>
      </c>
    </row>
    <row r="66" spans="1:25" x14ac:dyDescent="0.35">
      <c r="A66" t="str">
        <f t="shared" si="0"/>
        <v/>
      </c>
      <c r="B66">
        <v>65</v>
      </c>
      <c r="C66" t="s">
        <v>388</v>
      </c>
      <c r="D66">
        <v>17</v>
      </c>
      <c r="U66" t="s">
        <v>585</v>
      </c>
      <c r="V66">
        <v>17</v>
      </c>
    </row>
    <row r="67" spans="1:25" x14ac:dyDescent="0.35">
      <c r="A67" t="str">
        <f t="shared" ref="A67:A130" si="1">IF(F67&lt;&gt;"",F67,"")</f>
        <v>Gomez Mufflers</v>
      </c>
      <c r="B67">
        <v>66</v>
      </c>
      <c r="C67" t="s">
        <v>388</v>
      </c>
      <c r="D67">
        <v>18</v>
      </c>
      <c r="F67" t="s">
        <v>401</v>
      </c>
      <c r="I67" t="s">
        <v>613</v>
      </c>
      <c r="J67" t="s">
        <v>614</v>
      </c>
      <c r="U67" t="s">
        <v>585</v>
      </c>
      <c r="V67">
        <v>18</v>
      </c>
      <c r="X67" t="s">
        <v>615</v>
      </c>
      <c r="Y67">
        <v>2170210092</v>
      </c>
    </row>
    <row r="68" spans="1:25" x14ac:dyDescent="0.35">
      <c r="A68" t="str">
        <f t="shared" si="1"/>
        <v/>
      </c>
      <c r="B68">
        <v>67</v>
      </c>
      <c r="C68" t="s">
        <v>388</v>
      </c>
      <c r="D68">
        <v>19</v>
      </c>
      <c r="U68" t="s">
        <v>585</v>
      </c>
      <c r="V68">
        <v>19</v>
      </c>
    </row>
    <row r="69" spans="1:25" x14ac:dyDescent="0.35">
      <c r="A69" t="str">
        <f t="shared" si="1"/>
        <v/>
      </c>
      <c r="B69">
        <v>68</v>
      </c>
      <c r="C69" t="s">
        <v>388</v>
      </c>
      <c r="D69">
        <v>20</v>
      </c>
      <c r="G69" t="s">
        <v>616</v>
      </c>
      <c r="I69" t="s">
        <v>617</v>
      </c>
      <c r="J69" t="s">
        <v>618</v>
      </c>
      <c r="U69" t="s">
        <v>585</v>
      </c>
      <c r="V69">
        <v>20</v>
      </c>
      <c r="X69" t="s">
        <v>619</v>
      </c>
      <c r="Y69">
        <v>8151530022</v>
      </c>
    </row>
    <row r="70" spans="1:25" x14ac:dyDescent="0.35">
      <c r="A70" t="str">
        <f t="shared" si="1"/>
        <v/>
      </c>
      <c r="B70">
        <v>69</v>
      </c>
      <c r="C70" t="s">
        <v>388</v>
      </c>
      <c r="D70">
        <v>21</v>
      </c>
      <c r="U70" t="s">
        <v>585</v>
      </c>
      <c r="V70">
        <v>21</v>
      </c>
    </row>
    <row r="71" spans="1:25" x14ac:dyDescent="0.35">
      <c r="A71" t="str">
        <f t="shared" si="1"/>
        <v/>
      </c>
      <c r="B71">
        <v>70</v>
      </c>
      <c r="C71" t="s">
        <v>388</v>
      </c>
      <c r="D71">
        <v>22</v>
      </c>
      <c r="U71" t="s">
        <v>585</v>
      </c>
      <c r="V71">
        <v>22</v>
      </c>
    </row>
    <row r="72" spans="1:25" x14ac:dyDescent="0.35">
      <c r="A72" t="str">
        <f t="shared" si="1"/>
        <v/>
      </c>
      <c r="B72">
        <v>71</v>
      </c>
      <c r="C72" t="s">
        <v>388</v>
      </c>
      <c r="D72">
        <v>23</v>
      </c>
      <c r="U72" t="s">
        <v>585</v>
      </c>
      <c r="V72">
        <v>23</v>
      </c>
    </row>
    <row r="73" spans="1:25" x14ac:dyDescent="0.35">
      <c r="A73" t="str">
        <f t="shared" si="1"/>
        <v/>
      </c>
      <c r="B73">
        <v>72</v>
      </c>
      <c r="C73" t="s">
        <v>388</v>
      </c>
      <c r="D73">
        <v>24</v>
      </c>
      <c r="U73" t="s">
        <v>585</v>
      </c>
      <c r="V73">
        <v>24</v>
      </c>
    </row>
    <row r="74" spans="1:25" x14ac:dyDescent="0.35">
      <c r="A74" t="str">
        <f t="shared" si="1"/>
        <v/>
      </c>
      <c r="B74">
        <v>73</v>
      </c>
      <c r="C74" t="s">
        <v>388</v>
      </c>
      <c r="D74">
        <v>25</v>
      </c>
      <c r="U74" t="s">
        <v>585</v>
      </c>
      <c r="V74">
        <v>25</v>
      </c>
    </row>
    <row r="75" spans="1:25" x14ac:dyDescent="0.35">
      <c r="A75" t="str">
        <f t="shared" si="1"/>
        <v/>
      </c>
      <c r="B75">
        <v>74</v>
      </c>
      <c r="C75" t="s">
        <v>388</v>
      </c>
      <c r="D75">
        <v>26</v>
      </c>
      <c r="U75" t="s">
        <v>585</v>
      </c>
      <c r="V75">
        <v>26</v>
      </c>
    </row>
    <row r="76" spans="1:25" x14ac:dyDescent="0.35">
      <c r="A76" t="str">
        <f t="shared" si="1"/>
        <v>Armor Techs (Office 1)</v>
      </c>
      <c r="B76">
        <v>75</v>
      </c>
      <c r="C76" t="s">
        <v>388</v>
      </c>
      <c r="D76">
        <v>27</v>
      </c>
      <c r="F76" t="s">
        <v>404</v>
      </c>
      <c r="G76" t="s">
        <v>607</v>
      </c>
      <c r="I76" t="s">
        <v>620</v>
      </c>
      <c r="J76" t="s">
        <v>621</v>
      </c>
      <c r="U76" t="s">
        <v>585</v>
      </c>
      <c r="V76">
        <v>27</v>
      </c>
      <c r="X76" t="s">
        <v>622</v>
      </c>
      <c r="Y76">
        <v>8150400000</v>
      </c>
    </row>
    <row r="77" spans="1:25" x14ac:dyDescent="0.35">
      <c r="A77" t="str">
        <f t="shared" si="1"/>
        <v>Armor Techs (Office 2)</v>
      </c>
      <c r="B77">
        <v>76</v>
      </c>
      <c r="C77" t="s">
        <v>388</v>
      </c>
      <c r="D77">
        <v>28</v>
      </c>
      <c r="F77" t="s">
        <v>623</v>
      </c>
      <c r="G77" t="s">
        <v>607</v>
      </c>
      <c r="I77" t="s">
        <v>624</v>
      </c>
      <c r="J77" t="s">
        <v>625</v>
      </c>
      <c r="U77" t="s">
        <v>585</v>
      </c>
      <c r="V77">
        <v>28</v>
      </c>
      <c r="X77" t="s">
        <v>626</v>
      </c>
      <c r="Y77">
        <v>2170210027</v>
      </c>
    </row>
    <row r="78" spans="1:25" x14ac:dyDescent="0.35">
      <c r="A78" t="str">
        <f t="shared" si="1"/>
        <v/>
      </c>
      <c r="B78">
        <v>77</v>
      </c>
      <c r="C78" t="s">
        <v>388</v>
      </c>
      <c r="D78">
        <v>29</v>
      </c>
      <c r="U78" t="s">
        <v>585</v>
      </c>
      <c r="V78">
        <v>29</v>
      </c>
    </row>
    <row r="79" spans="1:25" x14ac:dyDescent="0.35">
      <c r="A79" t="str">
        <f t="shared" si="1"/>
        <v/>
      </c>
      <c r="B79">
        <v>78</v>
      </c>
      <c r="C79" t="s">
        <v>388</v>
      </c>
      <c r="D79">
        <v>30</v>
      </c>
      <c r="U79" t="s">
        <v>585</v>
      </c>
      <c r="V79">
        <v>30</v>
      </c>
    </row>
    <row r="80" spans="1:25" x14ac:dyDescent="0.35">
      <c r="A80" t="str">
        <f t="shared" si="1"/>
        <v/>
      </c>
      <c r="B80">
        <v>79</v>
      </c>
      <c r="C80" t="s">
        <v>388</v>
      </c>
      <c r="D80">
        <v>31</v>
      </c>
      <c r="U80" t="s">
        <v>585</v>
      </c>
      <c r="V80">
        <v>31</v>
      </c>
    </row>
    <row r="81" spans="1:25" x14ac:dyDescent="0.35">
      <c r="A81" t="str">
        <f t="shared" si="1"/>
        <v/>
      </c>
      <c r="B81">
        <v>80</v>
      </c>
      <c r="C81" t="s">
        <v>388</v>
      </c>
      <c r="D81">
        <v>32</v>
      </c>
      <c r="U81" t="s">
        <v>585</v>
      </c>
      <c r="V81">
        <v>32</v>
      </c>
    </row>
    <row r="82" spans="1:25" x14ac:dyDescent="0.35">
      <c r="A82" t="str">
        <f t="shared" si="1"/>
        <v/>
      </c>
      <c r="B82">
        <v>81</v>
      </c>
      <c r="C82" t="s">
        <v>388</v>
      </c>
      <c r="D82">
        <v>33</v>
      </c>
      <c r="U82" t="s">
        <v>585</v>
      </c>
      <c r="V82">
        <v>33</v>
      </c>
    </row>
    <row r="83" spans="1:25" x14ac:dyDescent="0.35">
      <c r="A83" t="str">
        <f t="shared" si="1"/>
        <v/>
      </c>
      <c r="B83">
        <v>82</v>
      </c>
      <c r="C83" t="s">
        <v>388</v>
      </c>
      <c r="D83">
        <v>34</v>
      </c>
      <c r="U83" t="s">
        <v>585</v>
      </c>
      <c r="V83">
        <v>34</v>
      </c>
    </row>
    <row r="84" spans="1:25" x14ac:dyDescent="0.35">
      <c r="A84" t="str">
        <f t="shared" si="1"/>
        <v/>
      </c>
      <c r="B84">
        <v>83</v>
      </c>
      <c r="C84" t="s">
        <v>388</v>
      </c>
      <c r="D84">
        <v>35</v>
      </c>
      <c r="U84" t="s">
        <v>585</v>
      </c>
      <c r="V84">
        <v>35</v>
      </c>
    </row>
    <row r="85" spans="1:25" x14ac:dyDescent="0.35">
      <c r="A85" t="str">
        <f t="shared" si="1"/>
        <v/>
      </c>
      <c r="B85">
        <v>84</v>
      </c>
      <c r="C85" t="s">
        <v>388</v>
      </c>
      <c r="D85">
        <v>36</v>
      </c>
      <c r="U85" t="s">
        <v>585</v>
      </c>
      <c r="V85">
        <v>36</v>
      </c>
    </row>
    <row r="86" spans="1:25" x14ac:dyDescent="0.35">
      <c r="A86" t="str">
        <f t="shared" si="1"/>
        <v/>
      </c>
      <c r="B86">
        <v>85</v>
      </c>
      <c r="C86" t="s">
        <v>388</v>
      </c>
      <c r="D86">
        <v>37</v>
      </c>
      <c r="U86" t="s">
        <v>585</v>
      </c>
      <c r="V86">
        <v>37</v>
      </c>
    </row>
    <row r="87" spans="1:25" x14ac:dyDescent="0.35">
      <c r="A87" t="str">
        <f t="shared" si="1"/>
        <v/>
      </c>
      <c r="B87">
        <v>86</v>
      </c>
      <c r="C87" t="s">
        <v>388</v>
      </c>
      <c r="D87">
        <v>38</v>
      </c>
      <c r="U87" t="s">
        <v>585</v>
      </c>
      <c r="V87">
        <v>38</v>
      </c>
    </row>
    <row r="88" spans="1:25" x14ac:dyDescent="0.35">
      <c r="A88" t="str">
        <f t="shared" si="1"/>
        <v/>
      </c>
      <c r="B88">
        <v>87</v>
      </c>
      <c r="C88" t="s">
        <v>388</v>
      </c>
      <c r="D88">
        <v>39</v>
      </c>
      <c r="U88" t="s">
        <v>585</v>
      </c>
      <c r="V88">
        <v>39</v>
      </c>
    </row>
    <row r="89" spans="1:25" x14ac:dyDescent="0.35">
      <c r="A89" t="str">
        <f t="shared" si="1"/>
        <v/>
      </c>
      <c r="B89">
        <v>88</v>
      </c>
      <c r="C89" t="s">
        <v>388</v>
      </c>
      <c r="D89">
        <v>40</v>
      </c>
      <c r="U89" t="s">
        <v>585</v>
      </c>
      <c r="V89">
        <v>40</v>
      </c>
    </row>
    <row r="90" spans="1:25" x14ac:dyDescent="0.35">
      <c r="A90" t="str">
        <f t="shared" si="1"/>
        <v/>
      </c>
      <c r="B90">
        <v>89</v>
      </c>
      <c r="C90" t="s">
        <v>388</v>
      </c>
      <c r="D90">
        <v>41</v>
      </c>
      <c r="U90" t="s">
        <v>585</v>
      </c>
      <c r="V90">
        <v>41</v>
      </c>
    </row>
    <row r="91" spans="1:25" x14ac:dyDescent="0.35">
      <c r="A91" t="str">
        <f t="shared" si="1"/>
        <v/>
      </c>
      <c r="B91">
        <v>90</v>
      </c>
      <c r="C91" t="s">
        <v>388</v>
      </c>
      <c r="D91">
        <v>42</v>
      </c>
      <c r="U91" t="s">
        <v>585</v>
      </c>
      <c r="V91">
        <v>42</v>
      </c>
    </row>
    <row r="92" spans="1:25" x14ac:dyDescent="0.35">
      <c r="A92" t="str">
        <f t="shared" si="1"/>
        <v/>
      </c>
      <c r="B92">
        <v>91</v>
      </c>
      <c r="C92" t="s">
        <v>388</v>
      </c>
      <c r="D92">
        <v>43</v>
      </c>
      <c r="U92" t="s">
        <v>585</v>
      </c>
      <c r="V92">
        <v>43</v>
      </c>
    </row>
    <row r="93" spans="1:25" x14ac:dyDescent="0.35">
      <c r="A93" t="str">
        <f t="shared" si="1"/>
        <v/>
      </c>
      <c r="B93">
        <v>92</v>
      </c>
      <c r="C93" t="s">
        <v>388</v>
      </c>
      <c r="D93">
        <v>44</v>
      </c>
      <c r="U93" t="s">
        <v>585</v>
      </c>
      <c r="V93">
        <v>44</v>
      </c>
    </row>
    <row r="94" spans="1:25" x14ac:dyDescent="0.35">
      <c r="A94" t="str">
        <f t="shared" si="1"/>
        <v/>
      </c>
      <c r="B94">
        <v>93</v>
      </c>
      <c r="C94" t="s">
        <v>388</v>
      </c>
      <c r="D94">
        <v>45</v>
      </c>
      <c r="U94" t="s">
        <v>585</v>
      </c>
      <c r="V94">
        <v>45</v>
      </c>
    </row>
    <row r="95" spans="1:25" x14ac:dyDescent="0.35">
      <c r="A95" t="str">
        <f t="shared" si="1"/>
        <v/>
      </c>
      <c r="B95">
        <v>94</v>
      </c>
      <c r="C95" t="s">
        <v>388</v>
      </c>
      <c r="D95">
        <v>46</v>
      </c>
      <c r="U95" t="s">
        <v>585</v>
      </c>
      <c r="V95">
        <v>46</v>
      </c>
    </row>
    <row r="96" spans="1:25" x14ac:dyDescent="0.35">
      <c r="A96" t="str">
        <f t="shared" si="1"/>
        <v>St Mary's Church</v>
      </c>
      <c r="B96">
        <v>95</v>
      </c>
      <c r="C96" t="s">
        <v>388</v>
      </c>
      <c r="D96">
        <v>47</v>
      </c>
      <c r="F96" t="s">
        <v>407</v>
      </c>
      <c r="G96" t="s">
        <v>407</v>
      </c>
      <c r="H96">
        <v>8157582487</v>
      </c>
      <c r="I96" t="s">
        <v>627</v>
      </c>
      <c r="U96" t="s">
        <v>585</v>
      </c>
      <c r="V96">
        <v>47</v>
      </c>
      <c r="X96" t="s">
        <v>628</v>
      </c>
      <c r="Y96">
        <v>2170230061</v>
      </c>
    </row>
    <row r="97" spans="1:25" x14ac:dyDescent="0.35">
      <c r="A97" t="str">
        <f t="shared" si="1"/>
        <v/>
      </c>
      <c r="B97">
        <v>96</v>
      </c>
      <c r="C97" t="s">
        <v>388</v>
      </c>
      <c r="D97">
        <v>48</v>
      </c>
      <c r="E97" t="s">
        <v>629</v>
      </c>
    </row>
    <row r="98" spans="1:25" x14ac:dyDescent="0.35">
      <c r="A98" t="str">
        <f t="shared" si="1"/>
        <v>Ralph Schroeder</v>
      </c>
      <c r="B98">
        <v>97</v>
      </c>
      <c r="C98" t="s">
        <v>376</v>
      </c>
      <c r="D98">
        <v>1</v>
      </c>
      <c r="F98" t="s">
        <v>375</v>
      </c>
      <c r="I98" t="s">
        <v>630</v>
      </c>
      <c r="J98" t="s">
        <v>631</v>
      </c>
      <c r="U98" t="s">
        <v>585</v>
      </c>
      <c r="V98">
        <v>101</v>
      </c>
      <c r="X98" t="s">
        <v>632</v>
      </c>
      <c r="Y98">
        <v>8151530018</v>
      </c>
    </row>
    <row r="99" spans="1:25" x14ac:dyDescent="0.35">
      <c r="A99" t="str">
        <f t="shared" si="1"/>
        <v/>
      </c>
      <c r="B99">
        <v>98</v>
      </c>
      <c r="C99" t="s">
        <v>376</v>
      </c>
      <c r="D99">
        <v>2</v>
      </c>
      <c r="U99" t="s">
        <v>585</v>
      </c>
      <c r="V99">
        <v>102</v>
      </c>
    </row>
    <row r="100" spans="1:25" x14ac:dyDescent="0.35">
      <c r="A100" t="str">
        <f t="shared" si="1"/>
        <v/>
      </c>
      <c r="B100">
        <v>99</v>
      </c>
      <c r="C100" t="s">
        <v>376</v>
      </c>
      <c r="D100">
        <v>3</v>
      </c>
      <c r="E100" t="s">
        <v>633</v>
      </c>
      <c r="U100" t="s">
        <v>585</v>
      </c>
      <c r="V100">
        <v>103</v>
      </c>
    </row>
    <row r="101" spans="1:25" x14ac:dyDescent="0.35">
      <c r="A101" t="str">
        <f t="shared" si="1"/>
        <v>sub matthew Smith</v>
      </c>
      <c r="B101">
        <v>100</v>
      </c>
      <c r="C101" t="s">
        <v>376</v>
      </c>
      <c r="D101">
        <v>4</v>
      </c>
      <c r="E101" t="s">
        <v>634</v>
      </c>
      <c r="F101" t="s">
        <v>635</v>
      </c>
      <c r="I101" t="s">
        <v>636</v>
      </c>
      <c r="J101" t="s">
        <v>637</v>
      </c>
      <c r="U101" t="s">
        <v>585</v>
      </c>
      <c r="V101">
        <v>104</v>
      </c>
      <c r="X101" t="s">
        <v>638</v>
      </c>
      <c r="Y101">
        <v>2170224175</v>
      </c>
    </row>
    <row r="102" spans="1:25" x14ac:dyDescent="0.35">
      <c r="A102" t="str">
        <f t="shared" si="1"/>
        <v/>
      </c>
      <c r="B102">
        <v>101</v>
      </c>
      <c r="C102" t="s">
        <v>376</v>
      </c>
      <c r="D102">
        <v>5</v>
      </c>
      <c r="U102" t="s">
        <v>585</v>
      </c>
      <c r="V102">
        <v>105</v>
      </c>
    </row>
    <row r="103" spans="1:25" x14ac:dyDescent="0.35">
      <c r="A103" t="str">
        <f t="shared" si="1"/>
        <v xml:space="preserve">Dekalb Adventist </v>
      </c>
      <c r="B103">
        <v>102</v>
      </c>
      <c r="C103" t="s">
        <v>376</v>
      </c>
      <c r="D103">
        <v>6</v>
      </c>
      <c r="F103" t="s">
        <v>639</v>
      </c>
      <c r="I103" t="s">
        <v>640</v>
      </c>
      <c r="J103" t="s">
        <v>641</v>
      </c>
      <c r="U103" t="s">
        <v>585</v>
      </c>
      <c r="V103">
        <v>106</v>
      </c>
      <c r="X103" t="s">
        <v>642</v>
      </c>
      <c r="Y103">
        <v>2170210055</v>
      </c>
    </row>
    <row r="104" spans="1:25" x14ac:dyDescent="0.35">
      <c r="A104" t="str">
        <f t="shared" si="1"/>
        <v/>
      </c>
      <c r="B104">
        <v>103</v>
      </c>
      <c r="C104" t="s">
        <v>376</v>
      </c>
      <c r="D104">
        <v>7</v>
      </c>
      <c r="U104" t="s">
        <v>585</v>
      </c>
      <c r="V104">
        <v>107</v>
      </c>
    </row>
    <row r="105" spans="1:25" x14ac:dyDescent="0.35">
      <c r="A105" t="str">
        <f t="shared" si="1"/>
        <v>Tim Munz</v>
      </c>
      <c r="B105">
        <v>104</v>
      </c>
      <c r="C105" t="s">
        <v>376</v>
      </c>
      <c r="D105">
        <v>8</v>
      </c>
      <c r="F105" t="s">
        <v>384</v>
      </c>
      <c r="I105" t="s">
        <v>643</v>
      </c>
      <c r="J105" t="s">
        <v>644</v>
      </c>
      <c r="U105" t="s">
        <v>585</v>
      </c>
      <c r="V105">
        <v>108</v>
      </c>
      <c r="X105" t="s">
        <v>645</v>
      </c>
      <c r="Y105">
        <v>8150220002</v>
      </c>
    </row>
    <row r="106" spans="1:25" x14ac:dyDescent="0.35">
      <c r="A106" t="str">
        <f t="shared" si="1"/>
        <v/>
      </c>
      <c r="B106">
        <v>105</v>
      </c>
      <c r="C106" t="s">
        <v>376</v>
      </c>
      <c r="D106">
        <v>9</v>
      </c>
      <c r="U106" t="s">
        <v>585</v>
      </c>
      <c r="V106">
        <v>109</v>
      </c>
    </row>
    <row r="107" spans="1:25" x14ac:dyDescent="0.35">
      <c r="A107" t="str">
        <f t="shared" si="1"/>
        <v/>
      </c>
      <c r="B107">
        <v>106</v>
      </c>
      <c r="C107" t="s">
        <v>376</v>
      </c>
      <c r="D107">
        <v>10</v>
      </c>
      <c r="G107" t="s">
        <v>646</v>
      </c>
      <c r="H107">
        <v>8152170222</v>
      </c>
      <c r="U107" t="s">
        <v>585</v>
      </c>
      <c r="V107">
        <v>110</v>
      </c>
    </row>
    <row r="108" spans="1:25" x14ac:dyDescent="0.35">
      <c r="A108" t="str">
        <f t="shared" si="1"/>
        <v/>
      </c>
      <c r="B108">
        <v>107</v>
      </c>
      <c r="C108" t="s">
        <v>376</v>
      </c>
      <c r="D108">
        <v>11</v>
      </c>
      <c r="U108" t="s">
        <v>585</v>
      </c>
      <c r="V108">
        <v>111</v>
      </c>
    </row>
    <row r="109" spans="1:25" x14ac:dyDescent="0.35">
      <c r="A109" t="str">
        <f t="shared" si="1"/>
        <v/>
      </c>
      <c r="B109">
        <v>108</v>
      </c>
      <c r="C109" t="s">
        <v>376</v>
      </c>
      <c r="D109">
        <v>12</v>
      </c>
      <c r="U109" t="s">
        <v>585</v>
      </c>
      <c r="V109">
        <v>112</v>
      </c>
    </row>
    <row r="110" spans="1:25" x14ac:dyDescent="0.35">
      <c r="A110" t="str">
        <f t="shared" si="1"/>
        <v/>
      </c>
      <c r="B110">
        <v>109</v>
      </c>
      <c r="C110" t="s">
        <v>376</v>
      </c>
      <c r="D110">
        <v>13</v>
      </c>
      <c r="U110" t="s">
        <v>585</v>
      </c>
      <c r="V110">
        <v>113</v>
      </c>
    </row>
    <row r="111" spans="1:25" x14ac:dyDescent="0.35">
      <c r="A111" t="str">
        <f t="shared" si="1"/>
        <v/>
      </c>
      <c r="B111">
        <v>110</v>
      </c>
      <c r="C111" t="s">
        <v>376</v>
      </c>
      <c r="D111">
        <v>14</v>
      </c>
      <c r="U111" t="s">
        <v>585</v>
      </c>
      <c r="V111">
        <v>114</v>
      </c>
    </row>
    <row r="112" spans="1:25" x14ac:dyDescent="0.35">
      <c r="A112" t="str">
        <f t="shared" si="1"/>
        <v/>
      </c>
      <c r="B112">
        <v>111</v>
      </c>
      <c r="C112" t="s">
        <v>376</v>
      </c>
      <c r="D112">
        <v>15</v>
      </c>
      <c r="U112" t="s">
        <v>585</v>
      </c>
      <c r="V112">
        <v>115</v>
      </c>
    </row>
    <row r="113" spans="1:22" x14ac:dyDescent="0.35">
      <c r="A113" t="str">
        <f t="shared" si="1"/>
        <v/>
      </c>
      <c r="B113">
        <v>112</v>
      </c>
      <c r="C113" t="s">
        <v>376</v>
      </c>
      <c r="D113">
        <v>16</v>
      </c>
      <c r="U113" t="s">
        <v>585</v>
      </c>
      <c r="V113">
        <v>116</v>
      </c>
    </row>
    <row r="114" spans="1:22" x14ac:dyDescent="0.35">
      <c r="A114" t="str">
        <f t="shared" si="1"/>
        <v/>
      </c>
      <c r="B114">
        <v>113</v>
      </c>
      <c r="C114" t="s">
        <v>376</v>
      </c>
      <c r="D114">
        <v>17</v>
      </c>
      <c r="U114" t="s">
        <v>585</v>
      </c>
      <c r="V114">
        <v>117</v>
      </c>
    </row>
    <row r="115" spans="1:22" x14ac:dyDescent="0.35">
      <c r="A115" t="str">
        <f t="shared" si="1"/>
        <v/>
      </c>
      <c r="B115">
        <v>114</v>
      </c>
      <c r="C115" t="s">
        <v>376</v>
      </c>
      <c r="D115">
        <v>18</v>
      </c>
      <c r="H115">
        <v>8152170993</v>
      </c>
      <c r="U115" t="s">
        <v>585</v>
      </c>
      <c r="V115">
        <v>118</v>
      </c>
    </row>
    <row r="116" spans="1:22" x14ac:dyDescent="0.35">
      <c r="A116" t="str">
        <f t="shared" si="1"/>
        <v/>
      </c>
      <c r="B116">
        <v>115</v>
      </c>
      <c r="C116" t="s">
        <v>376</v>
      </c>
      <c r="D116">
        <v>19</v>
      </c>
      <c r="U116" t="s">
        <v>585</v>
      </c>
      <c r="V116">
        <v>119</v>
      </c>
    </row>
    <row r="117" spans="1:22" x14ac:dyDescent="0.35">
      <c r="A117" t="str">
        <f t="shared" si="1"/>
        <v/>
      </c>
      <c r="B117">
        <v>116</v>
      </c>
      <c r="C117" t="s">
        <v>376</v>
      </c>
      <c r="D117">
        <v>20</v>
      </c>
      <c r="U117" t="s">
        <v>585</v>
      </c>
      <c r="V117">
        <v>120</v>
      </c>
    </row>
    <row r="118" spans="1:22" x14ac:dyDescent="0.35">
      <c r="A118" t="str">
        <f t="shared" si="1"/>
        <v/>
      </c>
      <c r="B118">
        <v>117</v>
      </c>
      <c r="C118" t="s">
        <v>376</v>
      </c>
      <c r="D118">
        <v>21</v>
      </c>
      <c r="U118" t="s">
        <v>585</v>
      </c>
      <c r="V118">
        <v>121</v>
      </c>
    </row>
    <row r="119" spans="1:22" x14ac:dyDescent="0.35">
      <c r="A119" t="str">
        <f t="shared" si="1"/>
        <v/>
      </c>
      <c r="B119">
        <v>118</v>
      </c>
      <c r="C119" t="s">
        <v>376</v>
      </c>
      <c r="D119">
        <v>22</v>
      </c>
      <c r="U119" t="s">
        <v>585</v>
      </c>
      <c r="V119">
        <v>122</v>
      </c>
    </row>
    <row r="120" spans="1:22" x14ac:dyDescent="0.35">
      <c r="A120" t="str">
        <f t="shared" si="1"/>
        <v/>
      </c>
      <c r="B120">
        <v>119</v>
      </c>
      <c r="C120" t="s">
        <v>376</v>
      </c>
      <c r="D120">
        <v>23</v>
      </c>
      <c r="U120" t="s">
        <v>585</v>
      </c>
      <c r="V120">
        <v>123</v>
      </c>
    </row>
    <row r="121" spans="1:22" x14ac:dyDescent="0.35">
      <c r="A121" t="str">
        <f t="shared" si="1"/>
        <v/>
      </c>
      <c r="B121">
        <v>120</v>
      </c>
      <c r="C121" t="s">
        <v>376</v>
      </c>
      <c r="D121">
        <v>24</v>
      </c>
      <c r="U121" t="s">
        <v>585</v>
      </c>
      <c r="V121">
        <v>124</v>
      </c>
    </row>
    <row r="122" spans="1:22" x14ac:dyDescent="0.35">
      <c r="A122" t="str">
        <f t="shared" si="1"/>
        <v/>
      </c>
      <c r="B122">
        <v>121</v>
      </c>
      <c r="C122" t="s">
        <v>376</v>
      </c>
      <c r="D122">
        <v>25</v>
      </c>
      <c r="U122" t="s">
        <v>585</v>
      </c>
      <c r="V122">
        <v>125</v>
      </c>
    </row>
    <row r="123" spans="1:22" x14ac:dyDescent="0.35">
      <c r="A123" t="str">
        <f t="shared" si="1"/>
        <v/>
      </c>
      <c r="B123">
        <v>122</v>
      </c>
      <c r="C123" t="s">
        <v>376</v>
      </c>
      <c r="D123">
        <v>26</v>
      </c>
      <c r="U123" t="s">
        <v>585</v>
      </c>
      <c r="V123">
        <v>126</v>
      </c>
    </row>
    <row r="124" spans="1:22" x14ac:dyDescent="0.35">
      <c r="A124" t="str">
        <f t="shared" si="1"/>
        <v/>
      </c>
      <c r="B124">
        <v>123</v>
      </c>
      <c r="C124" t="s">
        <v>376</v>
      </c>
      <c r="D124">
        <v>27</v>
      </c>
      <c r="U124" t="s">
        <v>585</v>
      </c>
      <c r="V124">
        <v>127</v>
      </c>
    </row>
    <row r="125" spans="1:22" x14ac:dyDescent="0.35">
      <c r="A125" t="str">
        <f t="shared" si="1"/>
        <v/>
      </c>
      <c r="B125">
        <v>124</v>
      </c>
      <c r="C125" t="s">
        <v>376</v>
      </c>
      <c r="D125">
        <v>28</v>
      </c>
      <c r="U125" t="s">
        <v>585</v>
      </c>
      <c r="V125">
        <v>128</v>
      </c>
    </row>
    <row r="126" spans="1:22" x14ac:dyDescent="0.35">
      <c r="A126" t="str">
        <f t="shared" si="1"/>
        <v/>
      </c>
      <c r="B126">
        <v>125</v>
      </c>
      <c r="C126" t="s">
        <v>376</v>
      </c>
      <c r="D126">
        <v>29</v>
      </c>
      <c r="U126" t="s">
        <v>585</v>
      </c>
      <c r="V126">
        <v>129</v>
      </c>
    </row>
    <row r="127" spans="1:22" x14ac:dyDescent="0.35">
      <c r="A127" t="str">
        <f t="shared" si="1"/>
        <v/>
      </c>
      <c r="B127">
        <v>126</v>
      </c>
      <c r="C127" t="s">
        <v>376</v>
      </c>
      <c r="D127">
        <v>30</v>
      </c>
      <c r="U127" t="s">
        <v>585</v>
      </c>
      <c r="V127">
        <v>130</v>
      </c>
    </row>
    <row r="128" spans="1:22" x14ac:dyDescent="0.35">
      <c r="A128" t="str">
        <f t="shared" si="1"/>
        <v/>
      </c>
      <c r="B128">
        <v>127</v>
      </c>
      <c r="C128" t="s">
        <v>376</v>
      </c>
      <c r="D128">
        <v>31</v>
      </c>
      <c r="U128" t="s">
        <v>585</v>
      </c>
      <c r="V128">
        <v>131</v>
      </c>
    </row>
    <row r="129" spans="1:22" x14ac:dyDescent="0.35">
      <c r="A129" t="str">
        <f t="shared" si="1"/>
        <v/>
      </c>
      <c r="B129">
        <v>128</v>
      </c>
      <c r="C129" t="s">
        <v>376</v>
      </c>
      <c r="D129">
        <v>32</v>
      </c>
      <c r="U129" t="s">
        <v>585</v>
      </c>
      <c r="V129">
        <v>132</v>
      </c>
    </row>
    <row r="130" spans="1:22" x14ac:dyDescent="0.35">
      <c r="A130" t="str">
        <f t="shared" si="1"/>
        <v/>
      </c>
      <c r="B130">
        <v>129</v>
      </c>
      <c r="C130" t="s">
        <v>376</v>
      </c>
      <c r="D130">
        <v>33</v>
      </c>
      <c r="U130" t="s">
        <v>585</v>
      </c>
      <c r="V130">
        <v>133</v>
      </c>
    </row>
    <row r="131" spans="1:22" x14ac:dyDescent="0.35">
      <c r="A131" t="str">
        <f t="shared" ref="A131:A194" si="2">IF(F131&lt;&gt;"",F131,"")</f>
        <v/>
      </c>
      <c r="B131">
        <v>130</v>
      </c>
      <c r="C131" t="s">
        <v>376</v>
      </c>
      <c r="D131">
        <v>34</v>
      </c>
      <c r="U131" t="s">
        <v>585</v>
      </c>
      <c r="V131">
        <v>134</v>
      </c>
    </row>
    <row r="132" spans="1:22" x14ac:dyDescent="0.35">
      <c r="A132" t="str">
        <f t="shared" si="2"/>
        <v/>
      </c>
      <c r="B132">
        <v>131</v>
      </c>
      <c r="C132" t="s">
        <v>376</v>
      </c>
      <c r="D132">
        <v>35</v>
      </c>
      <c r="U132" t="s">
        <v>585</v>
      </c>
      <c r="V132">
        <v>135</v>
      </c>
    </row>
    <row r="133" spans="1:22" x14ac:dyDescent="0.35">
      <c r="A133" t="str">
        <f t="shared" si="2"/>
        <v/>
      </c>
      <c r="B133">
        <v>132</v>
      </c>
      <c r="C133" t="s">
        <v>376</v>
      </c>
      <c r="D133">
        <v>36</v>
      </c>
      <c r="U133" t="s">
        <v>585</v>
      </c>
      <c r="V133">
        <v>136</v>
      </c>
    </row>
    <row r="134" spans="1:22" x14ac:dyDescent="0.35">
      <c r="A134" t="str">
        <f t="shared" si="2"/>
        <v/>
      </c>
      <c r="B134">
        <v>133</v>
      </c>
      <c r="C134" t="s">
        <v>376</v>
      </c>
      <c r="D134">
        <v>37</v>
      </c>
      <c r="U134" t="s">
        <v>585</v>
      </c>
      <c r="V134">
        <v>137</v>
      </c>
    </row>
    <row r="135" spans="1:22" x14ac:dyDescent="0.35">
      <c r="A135" t="str">
        <f t="shared" si="2"/>
        <v/>
      </c>
      <c r="B135">
        <v>134</v>
      </c>
      <c r="C135" t="s">
        <v>376</v>
      </c>
      <c r="D135">
        <v>38</v>
      </c>
      <c r="U135" t="s">
        <v>585</v>
      </c>
      <c r="V135">
        <v>138</v>
      </c>
    </row>
    <row r="136" spans="1:22" x14ac:dyDescent="0.35">
      <c r="A136" t="str">
        <f t="shared" si="2"/>
        <v/>
      </c>
      <c r="B136">
        <v>135</v>
      </c>
      <c r="C136" t="s">
        <v>376</v>
      </c>
      <c r="D136">
        <v>39</v>
      </c>
      <c r="U136" t="s">
        <v>585</v>
      </c>
      <c r="V136">
        <v>139</v>
      </c>
    </row>
    <row r="137" spans="1:22" x14ac:dyDescent="0.35">
      <c r="A137" t="str">
        <f t="shared" si="2"/>
        <v/>
      </c>
      <c r="B137">
        <v>136</v>
      </c>
      <c r="C137" t="s">
        <v>376</v>
      </c>
      <c r="D137">
        <v>40</v>
      </c>
      <c r="U137" t="s">
        <v>585</v>
      </c>
      <c r="V137">
        <v>140</v>
      </c>
    </row>
    <row r="138" spans="1:22" x14ac:dyDescent="0.35">
      <c r="A138" t="str">
        <f t="shared" si="2"/>
        <v/>
      </c>
      <c r="B138">
        <v>137</v>
      </c>
      <c r="C138" t="s">
        <v>376</v>
      </c>
      <c r="D138">
        <v>41</v>
      </c>
      <c r="U138" t="s">
        <v>585</v>
      </c>
      <c r="V138">
        <v>141</v>
      </c>
    </row>
    <row r="139" spans="1:22" x14ac:dyDescent="0.35">
      <c r="A139" t="str">
        <f t="shared" si="2"/>
        <v/>
      </c>
      <c r="B139">
        <v>138</v>
      </c>
      <c r="C139" t="s">
        <v>376</v>
      </c>
      <c r="D139">
        <v>42</v>
      </c>
      <c r="H139">
        <v>8152170118</v>
      </c>
      <c r="U139" t="s">
        <v>585</v>
      </c>
      <c r="V139">
        <v>142</v>
      </c>
    </row>
    <row r="140" spans="1:22" x14ac:dyDescent="0.35">
      <c r="A140" t="str">
        <f t="shared" si="2"/>
        <v/>
      </c>
      <c r="B140">
        <v>139</v>
      </c>
      <c r="C140" t="s">
        <v>376</v>
      </c>
      <c r="D140">
        <v>43</v>
      </c>
      <c r="U140" t="s">
        <v>585</v>
      </c>
      <c r="V140">
        <v>143</v>
      </c>
    </row>
    <row r="141" spans="1:22" x14ac:dyDescent="0.35">
      <c r="A141" t="str">
        <f t="shared" si="2"/>
        <v/>
      </c>
      <c r="B141">
        <v>140</v>
      </c>
      <c r="C141" t="s">
        <v>376</v>
      </c>
      <c r="D141">
        <v>44</v>
      </c>
      <c r="U141" t="s">
        <v>585</v>
      </c>
      <c r="V141">
        <v>144</v>
      </c>
    </row>
    <row r="142" spans="1:22" x14ac:dyDescent="0.35">
      <c r="A142" t="str">
        <f t="shared" si="2"/>
        <v/>
      </c>
      <c r="B142">
        <v>141</v>
      </c>
      <c r="C142" t="s">
        <v>376</v>
      </c>
      <c r="D142">
        <v>45</v>
      </c>
      <c r="U142" t="s">
        <v>585</v>
      </c>
      <c r="V142">
        <v>145</v>
      </c>
    </row>
    <row r="143" spans="1:22" x14ac:dyDescent="0.35">
      <c r="A143" t="str">
        <f t="shared" si="2"/>
        <v/>
      </c>
      <c r="B143">
        <v>142</v>
      </c>
      <c r="C143" t="s">
        <v>376</v>
      </c>
      <c r="D143">
        <v>46</v>
      </c>
      <c r="U143" t="s">
        <v>585</v>
      </c>
      <c r="V143">
        <v>146</v>
      </c>
    </row>
    <row r="144" spans="1:22" x14ac:dyDescent="0.35">
      <c r="A144" t="str">
        <f t="shared" si="2"/>
        <v/>
      </c>
      <c r="B144">
        <v>143</v>
      </c>
      <c r="C144" t="s">
        <v>376</v>
      </c>
      <c r="D144">
        <v>47</v>
      </c>
      <c r="H144">
        <v>8152170086</v>
      </c>
      <c r="U144" t="s">
        <v>585</v>
      </c>
      <c r="V144">
        <v>147</v>
      </c>
    </row>
    <row r="145" spans="1:25" x14ac:dyDescent="0.35">
      <c r="A145" t="str">
        <f t="shared" si="2"/>
        <v/>
      </c>
      <c r="B145">
        <v>144</v>
      </c>
      <c r="C145" t="s">
        <v>376</v>
      </c>
      <c r="D145">
        <v>48</v>
      </c>
      <c r="U145" t="s">
        <v>585</v>
      </c>
      <c r="V145">
        <v>148</v>
      </c>
    </row>
    <row r="146" spans="1:25" x14ac:dyDescent="0.35">
      <c r="A146" t="str">
        <f t="shared" si="2"/>
        <v/>
      </c>
      <c r="B146">
        <v>145</v>
      </c>
      <c r="C146" t="s">
        <v>371</v>
      </c>
      <c r="D146">
        <v>1</v>
      </c>
      <c r="J146" t="s">
        <v>647</v>
      </c>
      <c r="U146" t="s">
        <v>585</v>
      </c>
      <c r="V146">
        <v>51</v>
      </c>
    </row>
    <row r="147" spans="1:25" x14ac:dyDescent="0.35">
      <c r="A147" t="str">
        <f t="shared" si="2"/>
        <v/>
      </c>
      <c r="B147">
        <v>146</v>
      </c>
      <c r="C147" t="s">
        <v>371</v>
      </c>
      <c r="D147">
        <v>2</v>
      </c>
      <c r="U147" t="s">
        <v>585</v>
      </c>
      <c r="V147">
        <v>52</v>
      </c>
    </row>
    <row r="148" spans="1:25" x14ac:dyDescent="0.35">
      <c r="A148" t="str">
        <f t="shared" si="2"/>
        <v/>
      </c>
      <c r="B148">
        <v>147</v>
      </c>
      <c r="C148" t="s">
        <v>371</v>
      </c>
      <c r="D148">
        <v>3</v>
      </c>
      <c r="U148" t="s">
        <v>585</v>
      </c>
      <c r="V148">
        <v>53</v>
      </c>
    </row>
    <row r="149" spans="1:25" x14ac:dyDescent="0.35">
      <c r="A149" t="str">
        <f t="shared" si="2"/>
        <v/>
      </c>
      <c r="B149">
        <v>148</v>
      </c>
      <c r="C149" t="s">
        <v>371</v>
      </c>
      <c r="D149">
        <v>4</v>
      </c>
      <c r="U149" t="s">
        <v>585</v>
      </c>
      <c r="V149">
        <v>54</v>
      </c>
    </row>
    <row r="150" spans="1:25" x14ac:dyDescent="0.35">
      <c r="A150" t="str">
        <f t="shared" si="2"/>
        <v/>
      </c>
      <c r="B150">
        <v>149</v>
      </c>
      <c r="C150" t="s">
        <v>371</v>
      </c>
      <c r="D150">
        <v>5</v>
      </c>
      <c r="U150" t="s">
        <v>585</v>
      </c>
      <c r="V150">
        <v>55</v>
      </c>
    </row>
    <row r="151" spans="1:25" x14ac:dyDescent="0.35">
      <c r="A151" t="str">
        <f t="shared" si="2"/>
        <v/>
      </c>
      <c r="B151">
        <v>150</v>
      </c>
      <c r="C151" t="s">
        <v>371</v>
      </c>
      <c r="D151">
        <v>6</v>
      </c>
      <c r="U151" t="s">
        <v>585</v>
      </c>
      <c r="V151">
        <v>56</v>
      </c>
    </row>
    <row r="152" spans="1:25" x14ac:dyDescent="0.35">
      <c r="A152" t="str">
        <f t="shared" si="2"/>
        <v>James Long</v>
      </c>
      <c r="B152">
        <v>151</v>
      </c>
      <c r="C152" t="s">
        <v>371</v>
      </c>
      <c r="D152">
        <v>7</v>
      </c>
      <c r="F152" t="s">
        <v>370</v>
      </c>
      <c r="H152">
        <v>8157569424</v>
      </c>
      <c r="I152" t="s">
        <v>648</v>
      </c>
      <c r="J152" t="s">
        <v>649</v>
      </c>
      <c r="U152" t="s">
        <v>585</v>
      </c>
      <c r="V152">
        <v>57</v>
      </c>
      <c r="X152" t="s">
        <v>650</v>
      </c>
      <c r="Y152">
        <v>2170227605</v>
      </c>
    </row>
    <row r="153" spans="1:25" x14ac:dyDescent="0.35">
      <c r="A153" t="str">
        <f t="shared" si="2"/>
        <v/>
      </c>
      <c r="B153">
        <v>152</v>
      </c>
      <c r="C153" t="s">
        <v>371</v>
      </c>
      <c r="D153">
        <v>8</v>
      </c>
      <c r="U153" t="s">
        <v>585</v>
      </c>
      <c r="V153">
        <v>58</v>
      </c>
    </row>
    <row r="154" spans="1:25" x14ac:dyDescent="0.35">
      <c r="A154" t="str">
        <f t="shared" si="2"/>
        <v/>
      </c>
      <c r="B154">
        <v>153</v>
      </c>
      <c r="C154" t="s">
        <v>371</v>
      </c>
      <c r="D154">
        <v>9</v>
      </c>
      <c r="U154" t="s">
        <v>585</v>
      </c>
      <c r="V154">
        <v>59</v>
      </c>
    </row>
    <row r="155" spans="1:25" x14ac:dyDescent="0.35">
      <c r="A155" t="str">
        <f t="shared" si="2"/>
        <v/>
      </c>
      <c r="B155">
        <v>154</v>
      </c>
      <c r="C155" t="s">
        <v>371</v>
      </c>
      <c r="D155">
        <v>10</v>
      </c>
      <c r="U155" t="s">
        <v>585</v>
      </c>
      <c r="V155">
        <v>60</v>
      </c>
    </row>
    <row r="156" spans="1:25" x14ac:dyDescent="0.35">
      <c r="A156" t="str">
        <f t="shared" si="2"/>
        <v/>
      </c>
      <c r="B156">
        <v>155</v>
      </c>
      <c r="C156" t="s">
        <v>371</v>
      </c>
      <c r="D156">
        <v>11</v>
      </c>
      <c r="U156" t="s">
        <v>585</v>
      </c>
      <c r="V156">
        <v>61</v>
      </c>
    </row>
    <row r="157" spans="1:25" x14ac:dyDescent="0.35">
      <c r="A157" t="str">
        <f t="shared" si="2"/>
        <v/>
      </c>
      <c r="B157">
        <v>156</v>
      </c>
      <c r="C157" t="s">
        <v>371</v>
      </c>
      <c r="D157">
        <v>12</v>
      </c>
      <c r="U157" t="s">
        <v>585</v>
      </c>
      <c r="V157">
        <v>62</v>
      </c>
    </row>
    <row r="158" spans="1:25" x14ac:dyDescent="0.35">
      <c r="A158" t="str">
        <f t="shared" si="2"/>
        <v/>
      </c>
      <c r="B158">
        <v>157</v>
      </c>
      <c r="C158" t="s">
        <v>371</v>
      </c>
      <c r="D158">
        <v>13</v>
      </c>
      <c r="U158" t="s">
        <v>585</v>
      </c>
      <c r="V158">
        <v>63</v>
      </c>
    </row>
    <row r="159" spans="1:25" x14ac:dyDescent="0.35">
      <c r="A159" t="str">
        <f t="shared" si="2"/>
        <v/>
      </c>
      <c r="B159">
        <v>158</v>
      </c>
      <c r="C159" t="s">
        <v>371</v>
      </c>
      <c r="D159">
        <v>14</v>
      </c>
      <c r="U159" t="s">
        <v>585</v>
      </c>
      <c r="V159">
        <v>64</v>
      </c>
    </row>
    <row r="160" spans="1:25" x14ac:dyDescent="0.35">
      <c r="A160" t="str">
        <f t="shared" si="2"/>
        <v/>
      </c>
      <c r="B160">
        <v>159</v>
      </c>
      <c r="C160" t="s">
        <v>371</v>
      </c>
      <c r="D160">
        <v>15</v>
      </c>
      <c r="U160" t="s">
        <v>585</v>
      </c>
      <c r="V160">
        <v>65</v>
      </c>
    </row>
    <row r="161" spans="1:22" x14ac:dyDescent="0.35">
      <c r="A161" t="str">
        <f t="shared" si="2"/>
        <v/>
      </c>
      <c r="B161">
        <v>160</v>
      </c>
      <c r="C161" t="s">
        <v>371</v>
      </c>
      <c r="D161">
        <v>16</v>
      </c>
      <c r="U161" t="s">
        <v>585</v>
      </c>
      <c r="V161">
        <v>66</v>
      </c>
    </row>
    <row r="162" spans="1:22" x14ac:dyDescent="0.35">
      <c r="A162" t="str">
        <f t="shared" si="2"/>
        <v/>
      </c>
      <c r="B162">
        <v>161</v>
      </c>
      <c r="C162" t="s">
        <v>371</v>
      </c>
      <c r="D162">
        <v>17</v>
      </c>
      <c r="U162" t="s">
        <v>585</v>
      </c>
      <c r="V162">
        <v>67</v>
      </c>
    </row>
    <row r="163" spans="1:22" x14ac:dyDescent="0.35">
      <c r="A163" t="str">
        <f t="shared" si="2"/>
        <v/>
      </c>
      <c r="B163">
        <v>162</v>
      </c>
      <c r="C163" t="s">
        <v>371</v>
      </c>
      <c r="D163">
        <v>18</v>
      </c>
      <c r="U163" t="s">
        <v>585</v>
      </c>
      <c r="V163">
        <v>68</v>
      </c>
    </row>
    <row r="164" spans="1:22" x14ac:dyDescent="0.35">
      <c r="A164" t="str">
        <f t="shared" si="2"/>
        <v/>
      </c>
      <c r="B164">
        <v>163</v>
      </c>
      <c r="C164" t="s">
        <v>371</v>
      </c>
      <c r="D164">
        <v>19</v>
      </c>
      <c r="U164" t="s">
        <v>585</v>
      </c>
      <c r="V164">
        <v>69</v>
      </c>
    </row>
    <row r="165" spans="1:22" x14ac:dyDescent="0.35">
      <c r="A165" t="str">
        <f t="shared" si="2"/>
        <v/>
      </c>
      <c r="B165">
        <v>164</v>
      </c>
      <c r="C165" t="s">
        <v>371</v>
      </c>
      <c r="D165">
        <v>20</v>
      </c>
      <c r="U165" t="s">
        <v>585</v>
      </c>
      <c r="V165">
        <v>70</v>
      </c>
    </row>
    <row r="166" spans="1:22" x14ac:dyDescent="0.35">
      <c r="A166" t="str">
        <f t="shared" si="2"/>
        <v/>
      </c>
      <c r="B166">
        <v>165</v>
      </c>
      <c r="C166" t="s">
        <v>371</v>
      </c>
      <c r="D166">
        <v>21</v>
      </c>
      <c r="U166" t="s">
        <v>585</v>
      </c>
      <c r="V166">
        <v>71</v>
      </c>
    </row>
    <row r="167" spans="1:22" x14ac:dyDescent="0.35">
      <c r="A167" t="str">
        <f t="shared" si="2"/>
        <v/>
      </c>
      <c r="B167">
        <v>166</v>
      </c>
      <c r="C167" t="s">
        <v>371</v>
      </c>
      <c r="D167">
        <v>22</v>
      </c>
      <c r="U167" t="s">
        <v>585</v>
      </c>
      <c r="V167">
        <v>72</v>
      </c>
    </row>
    <row r="168" spans="1:22" x14ac:dyDescent="0.35">
      <c r="A168" t="str">
        <f t="shared" si="2"/>
        <v/>
      </c>
      <c r="B168">
        <v>167</v>
      </c>
      <c r="C168" t="s">
        <v>371</v>
      </c>
      <c r="D168">
        <v>23</v>
      </c>
      <c r="U168" t="s">
        <v>585</v>
      </c>
      <c r="V168">
        <v>73</v>
      </c>
    </row>
    <row r="169" spans="1:22" x14ac:dyDescent="0.35">
      <c r="A169" t="str">
        <f t="shared" si="2"/>
        <v/>
      </c>
      <c r="B169">
        <v>168</v>
      </c>
      <c r="C169" t="s">
        <v>371</v>
      </c>
      <c r="D169">
        <v>24</v>
      </c>
      <c r="U169" t="s">
        <v>585</v>
      </c>
      <c r="V169">
        <v>74</v>
      </c>
    </row>
    <row r="170" spans="1:22" x14ac:dyDescent="0.35">
      <c r="A170" t="str">
        <f t="shared" si="2"/>
        <v/>
      </c>
      <c r="B170">
        <v>169</v>
      </c>
      <c r="C170" t="s">
        <v>371</v>
      </c>
      <c r="D170">
        <v>25</v>
      </c>
      <c r="U170" t="s">
        <v>585</v>
      </c>
      <c r="V170">
        <v>75</v>
      </c>
    </row>
    <row r="171" spans="1:22" x14ac:dyDescent="0.35">
      <c r="A171" t="str">
        <f t="shared" si="2"/>
        <v/>
      </c>
      <c r="B171">
        <v>170</v>
      </c>
      <c r="C171" t="s">
        <v>371</v>
      </c>
      <c r="D171">
        <v>26</v>
      </c>
      <c r="U171" t="s">
        <v>585</v>
      </c>
      <c r="V171">
        <v>76</v>
      </c>
    </row>
    <row r="172" spans="1:22" x14ac:dyDescent="0.35">
      <c r="A172" t="str">
        <f t="shared" si="2"/>
        <v/>
      </c>
      <c r="B172">
        <v>171</v>
      </c>
      <c r="C172" t="s">
        <v>371</v>
      </c>
      <c r="D172">
        <v>27</v>
      </c>
      <c r="U172" t="s">
        <v>585</v>
      </c>
      <c r="V172">
        <v>77</v>
      </c>
    </row>
    <row r="173" spans="1:22" x14ac:dyDescent="0.35">
      <c r="A173" t="str">
        <f t="shared" si="2"/>
        <v/>
      </c>
      <c r="B173">
        <v>172</v>
      </c>
      <c r="C173" t="s">
        <v>371</v>
      </c>
      <c r="D173">
        <v>28</v>
      </c>
      <c r="U173" t="s">
        <v>585</v>
      </c>
      <c r="V173">
        <v>78</v>
      </c>
    </row>
    <row r="174" spans="1:22" x14ac:dyDescent="0.35">
      <c r="A174" t="str">
        <f t="shared" si="2"/>
        <v/>
      </c>
      <c r="B174">
        <v>173</v>
      </c>
      <c r="C174" t="s">
        <v>371</v>
      </c>
      <c r="D174">
        <v>29</v>
      </c>
      <c r="U174" t="s">
        <v>585</v>
      </c>
      <c r="V174">
        <v>79</v>
      </c>
    </row>
    <row r="175" spans="1:22" x14ac:dyDescent="0.35">
      <c r="A175" t="str">
        <f t="shared" si="2"/>
        <v/>
      </c>
      <c r="B175">
        <v>174</v>
      </c>
      <c r="C175" t="s">
        <v>371</v>
      </c>
      <c r="D175">
        <v>30</v>
      </c>
      <c r="U175" t="s">
        <v>585</v>
      </c>
      <c r="V175">
        <v>80</v>
      </c>
    </row>
    <row r="176" spans="1:22" x14ac:dyDescent="0.35">
      <c r="A176" t="str">
        <f t="shared" si="2"/>
        <v/>
      </c>
      <c r="B176">
        <v>175</v>
      </c>
      <c r="C176" t="s">
        <v>371</v>
      </c>
      <c r="D176">
        <v>31</v>
      </c>
      <c r="U176" t="s">
        <v>585</v>
      </c>
      <c r="V176">
        <v>81</v>
      </c>
    </row>
    <row r="177" spans="1:25" x14ac:dyDescent="0.35">
      <c r="A177" t="str">
        <f t="shared" si="2"/>
        <v/>
      </c>
      <c r="B177">
        <v>176</v>
      </c>
      <c r="C177" t="s">
        <v>371</v>
      </c>
      <c r="D177">
        <v>32</v>
      </c>
      <c r="U177" t="s">
        <v>585</v>
      </c>
      <c r="V177">
        <v>82</v>
      </c>
    </row>
    <row r="178" spans="1:25" x14ac:dyDescent="0.35">
      <c r="A178" t="str">
        <f t="shared" si="2"/>
        <v/>
      </c>
      <c r="B178">
        <v>177</v>
      </c>
      <c r="C178" t="s">
        <v>371</v>
      </c>
      <c r="D178">
        <v>33</v>
      </c>
      <c r="U178" t="s">
        <v>585</v>
      </c>
      <c r="V178">
        <v>83</v>
      </c>
    </row>
    <row r="179" spans="1:25" x14ac:dyDescent="0.35">
      <c r="A179" t="str">
        <f t="shared" si="2"/>
        <v/>
      </c>
      <c r="B179">
        <v>178</v>
      </c>
      <c r="C179" t="s">
        <v>371</v>
      </c>
      <c r="D179">
        <v>34</v>
      </c>
      <c r="U179" t="s">
        <v>585</v>
      </c>
      <c r="V179">
        <v>84</v>
      </c>
    </row>
    <row r="180" spans="1:25" x14ac:dyDescent="0.35">
      <c r="A180" t="str">
        <f t="shared" si="2"/>
        <v/>
      </c>
      <c r="B180">
        <v>179</v>
      </c>
      <c r="C180" t="s">
        <v>371</v>
      </c>
      <c r="D180">
        <v>35</v>
      </c>
      <c r="U180" t="s">
        <v>585</v>
      </c>
      <c r="V180">
        <v>85</v>
      </c>
    </row>
    <row r="181" spans="1:25" x14ac:dyDescent="0.35">
      <c r="A181" t="str">
        <f t="shared" si="2"/>
        <v/>
      </c>
      <c r="B181">
        <v>180</v>
      </c>
      <c r="C181" t="s">
        <v>371</v>
      </c>
      <c r="D181">
        <v>36</v>
      </c>
      <c r="U181" t="s">
        <v>585</v>
      </c>
      <c r="V181">
        <v>86</v>
      </c>
    </row>
    <row r="182" spans="1:25" x14ac:dyDescent="0.35">
      <c r="A182" t="str">
        <f t="shared" si="2"/>
        <v/>
      </c>
      <c r="B182">
        <v>181</v>
      </c>
      <c r="C182" t="s">
        <v>371</v>
      </c>
      <c r="D182">
        <v>37</v>
      </c>
      <c r="U182" t="s">
        <v>585</v>
      </c>
      <c r="V182">
        <v>87</v>
      </c>
    </row>
    <row r="183" spans="1:25" x14ac:dyDescent="0.35">
      <c r="A183" t="str">
        <f t="shared" si="2"/>
        <v/>
      </c>
      <c r="B183">
        <v>182</v>
      </c>
      <c r="C183" t="s">
        <v>371</v>
      </c>
      <c r="D183">
        <v>38</v>
      </c>
      <c r="U183" t="s">
        <v>585</v>
      </c>
      <c r="V183">
        <v>88</v>
      </c>
    </row>
    <row r="184" spans="1:25" x14ac:dyDescent="0.35">
      <c r="A184" t="str">
        <f t="shared" si="2"/>
        <v/>
      </c>
      <c r="B184">
        <v>183</v>
      </c>
      <c r="C184" t="s">
        <v>371</v>
      </c>
      <c r="D184">
        <v>39</v>
      </c>
      <c r="U184" t="s">
        <v>585</v>
      </c>
      <c r="V184">
        <v>89</v>
      </c>
    </row>
    <row r="185" spans="1:25" x14ac:dyDescent="0.35">
      <c r="A185" t="str">
        <f t="shared" si="2"/>
        <v/>
      </c>
      <c r="B185">
        <v>184</v>
      </c>
      <c r="C185" t="s">
        <v>371</v>
      </c>
      <c r="D185">
        <v>40</v>
      </c>
      <c r="U185" t="s">
        <v>585</v>
      </c>
      <c r="V185">
        <v>90</v>
      </c>
    </row>
    <row r="186" spans="1:25" x14ac:dyDescent="0.35">
      <c r="A186" t="str">
        <f t="shared" si="2"/>
        <v/>
      </c>
      <c r="B186">
        <v>185</v>
      </c>
      <c r="C186" t="s">
        <v>371</v>
      </c>
      <c r="D186">
        <v>41</v>
      </c>
      <c r="U186" t="s">
        <v>585</v>
      </c>
      <c r="V186">
        <v>91</v>
      </c>
    </row>
    <row r="187" spans="1:25" x14ac:dyDescent="0.35">
      <c r="A187" t="str">
        <f t="shared" si="2"/>
        <v/>
      </c>
      <c r="B187">
        <v>186</v>
      </c>
      <c r="C187" t="s">
        <v>371</v>
      </c>
      <c r="D187">
        <v>42</v>
      </c>
      <c r="U187" t="s">
        <v>585</v>
      </c>
      <c r="V187">
        <v>92</v>
      </c>
    </row>
    <row r="188" spans="1:25" x14ac:dyDescent="0.35">
      <c r="A188" t="str">
        <f t="shared" si="2"/>
        <v/>
      </c>
      <c r="B188">
        <v>187</v>
      </c>
      <c r="C188" t="s">
        <v>371</v>
      </c>
      <c r="D188">
        <v>43</v>
      </c>
      <c r="U188" t="s">
        <v>585</v>
      </c>
      <c r="V188">
        <v>93</v>
      </c>
    </row>
    <row r="189" spans="1:25" x14ac:dyDescent="0.35">
      <c r="A189" t="str">
        <f t="shared" si="2"/>
        <v/>
      </c>
      <c r="B189">
        <v>188</v>
      </c>
      <c r="C189" t="s">
        <v>371</v>
      </c>
      <c r="D189">
        <v>44</v>
      </c>
      <c r="U189" t="s">
        <v>585</v>
      </c>
      <c r="V189">
        <v>94</v>
      </c>
    </row>
    <row r="190" spans="1:25" x14ac:dyDescent="0.35">
      <c r="A190" t="str">
        <f t="shared" si="2"/>
        <v/>
      </c>
      <c r="B190">
        <v>189</v>
      </c>
      <c r="C190" t="s">
        <v>371</v>
      </c>
      <c r="D190">
        <v>45</v>
      </c>
      <c r="U190" t="s">
        <v>585</v>
      </c>
      <c r="V190">
        <v>95</v>
      </c>
    </row>
    <row r="191" spans="1:25" x14ac:dyDescent="0.35">
      <c r="A191" t="str">
        <f t="shared" si="2"/>
        <v>Royal Travel</v>
      </c>
      <c r="B191">
        <v>190</v>
      </c>
      <c r="C191" t="s">
        <v>371</v>
      </c>
      <c r="D191">
        <v>46</v>
      </c>
      <c r="E191" t="s">
        <v>651</v>
      </c>
      <c r="F191" t="s">
        <v>651</v>
      </c>
      <c r="G191" t="s">
        <v>652</v>
      </c>
      <c r="H191">
        <v>8157567914</v>
      </c>
      <c r="I191" t="s">
        <v>653</v>
      </c>
      <c r="J191" t="s">
        <v>654</v>
      </c>
      <c r="U191" t="s">
        <v>585</v>
      </c>
      <c r="V191">
        <v>96</v>
      </c>
      <c r="X191" t="s">
        <v>655</v>
      </c>
      <c r="Y191">
        <v>2170221723</v>
      </c>
    </row>
    <row r="192" spans="1:25" x14ac:dyDescent="0.35">
      <c r="A192" t="str">
        <f t="shared" si="2"/>
        <v/>
      </c>
      <c r="B192">
        <v>191</v>
      </c>
      <c r="C192" t="s">
        <v>371</v>
      </c>
      <c r="D192">
        <v>47</v>
      </c>
      <c r="U192" t="s">
        <v>585</v>
      </c>
      <c r="V192">
        <v>97</v>
      </c>
    </row>
    <row r="193" spans="1:25" x14ac:dyDescent="0.35">
      <c r="A193" t="str">
        <f t="shared" si="2"/>
        <v/>
      </c>
      <c r="B193">
        <v>192</v>
      </c>
      <c r="C193" t="s">
        <v>371</v>
      </c>
      <c r="D193">
        <v>48</v>
      </c>
      <c r="U193" t="s">
        <v>585</v>
      </c>
      <c r="V193">
        <v>98</v>
      </c>
    </row>
    <row r="194" spans="1:25" x14ac:dyDescent="0.35">
      <c r="A194" t="str">
        <f t="shared" si="2"/>
        <v/>
      </c>
      <c r="B194">
        <v>193</v>
      </c>
      <c r="C194" t="s">
        <v>351</v>
      </c>
      <c r="D194">
        <v>1</v>
      </c>
      <c r="U194" t="s">
        <v>487</v>
      </c>
      <c r="V194">
        <v>51</v>
      </c>
    </row>
    <row r="195" spans="1:25" x14ac:dyDescent="0.35">
      <c r="A195" t="str">
        <f t="shared" ref="A195:A258" si="3">IF(F195&lt;&gt;"",F195,"")</f>
        <v/>
      </c>
      <c r="B195">
        <v>194</v>
      </c>
      <c r="C195" t="s">
        <v>351</v>
      </c>
      <c r="D195">
        <v>2</v>
      </c>
      <c r="U195" t="s">
        <v>487</v>
      </c>
      <c r="V195">
        <v>52</v>
      </c>
    </row>
    <row r="196" spans="1:25" x14ac:dyDescent="0.35">
      <c r="A196" t="str">
        <f t="shared" si="3"/>
        <v/>
      </c>
      <c r="B196">
        <v>195</v>
      </c>
      <c r="C196" t="s">
        <v>351</v>
      </c>
      <c r="D196">
        <v>3</v>
      </c>
      <c r="U196" t="s">
        <v>487</v>
      </c>
      <c r="V196">
        <v>53</v>
      </c>
    </row>
    <row r="197" spans="1:25" x14ac:dyDescent="0.35">
      <c r="A197" t="str">
        <f t="shared" si="3"/>
        <v/>
      </c>
      <c r="B197">
        <v>196</v>
      </c>
      <c r="C197" t="s">
        <v>351</v>
      </c>
      <c r="D197">
        <v>4</v>
      </c>
      <c r="E197" t="s">
        <v>656</v>
      </c>
      <c r="U197" t="s">
        <v>487</v>
      </c>
      <c r="V197">
        <v>54</v>
      </c>
    </row>
    <row r="198" spans="1:25" x14ac:dyDescent="0.35">
      <c r="A198" t="str">
        <f t="shared" si="3"/>
        <v/>
      </c>
      <c r="B198">
        <v>197</v>
      </c>
      <c r="C198" t="s">
        <v>351</v>
      </c>
      <c r="D198">
        <v>5</v>
      </c>
      <c r="J198" t="s">
        <v>657</v>
      </c>
      <c r="U198" t="s">
        <v>487</v>
      </c>
      <c r="V198">
        <v>55</v>
      </c>
    </row>
    <row r="199" spans="1:25" x14ac:dyDescent="0.35">
      <c r="A199" t="str">
        <f t="shared" si="3"/>
        <v/>
      </c>
      <c r="B199">
        <v>198</v>
      </c>
      <c r="C199" t="s">
        <v>351</v>
      </c>
      <c r="D199">
        <v>6</v>
      </c>
      <c r="J199" t="s">
        <v>658</v>
      </c>
      <c r="U199" t="s">
        <v>487</v>
      </c>
      <c r="V199">
        <v>56</v>
      </c>
    </row>
    <row r="200" spans="1:25" x14ac:dyDescent="0.35">
      <c r="A200" t="str">
        <f t="shared" si="3"/>
        <v/>
      </c>
      <c r="B200">
        <v>199</v>
      </c>
      <c r="C200" t="s">
        <v>351</v>
      </c>
      <c r="D200">
        <v>7</v>
      </c>
      <c r="U200" t="s">
        <v>487</v>
      </c>
      <c r="V200">
        <v>57</v>
      </c>
    </row>
    <row r="201" spans="1:25" x14ac:dyDescent="0.35">
      <c r="A201" t="str">
        <f t="shared" si="3"/>
        <v/>
      </c>
      <c r="B201">
        <v>200</v>
      </c>
      <c r="C201" t="s">
        <v>351</v>
      </c>
      <c r="D201">
        <v>8</v>
      </c>
      <c r="H201">
        <v>8157581814</v>
      </c>
      <c r="I201" t="s">
        <v>659</v>
      </c>
      <c r="U201" t="s">
        <v>487</v>
      </c>
      <c r="V201">
        <v>58</v>
      </c>
    </row>
    <row r="202" spans="1:25" x14ac:dyDescent="0.35">
      <c r="A202" t="str">
        <f t="shared" si="3"/>
        <v/>
      </c>
      <c r="B202">
        <v>201</v>
      </c>
      <c r="C202" t="s">
        <v>351</v>
      </c>
      <c r="D202">
        <v>9</v>
      </c>
      <c r="U202" t="s">
        <v>487</v>
      </c>
      <c r="V202">
        <v>59</v>
      </c>
    </row>
    <row r="203" spans="1:25" x14ac:dyDescent="0.35">
      <c r="A203" t="str">
        <f t="shared" si="3"/>
        <v>Dekalb Plating</v>
      </c>
      <c r="B203">
        <v>202</v>
      </c>
      <c r="C203" t="s">
        <v>351</v>
      </c>
      <c r="D203">
        <v>10</v>
      </c>
      <c r="F203" t="s">
        <v>660</v>
      </c>
      <c r="I203" t="s">
        <v>661</v>
      </c>
      <c r="J203" t="s">
        <v>662</v>
      </c>
      <c r="U203" t="s">
        <v>487</v>
      </c>
      <c r="V203">
        <v>60</v>
      </c>
      <c r="X203" t="s">
        <v>663</v>
      </c>
      <c r="Y203">
        <v>2170210087</v>
      </c>
    </row>
    <row r="204" spans="1:25" x14ac:dyDescent="0.35">
      <c r="A204" t="str">
        <f t="shared" si="3"/>
        <v/>
      </c>
      <c r="B204">
        <v>203</v>
      </c>
      <c r="C204" t="s">
        <v>351</v>
      </c>
      <c r="D204">
        <v>11</v>
      </c>
      <c r="U204" t="s">
        <v>487</v>
      </c>
      <c r="V204">
        <v>61</v>
      </c>
    </row>
    <row r="205" spans="1:25" x14ac:dyDescent="0.35">
      <c r="A205" t="str">
        <f t="shared" si="3"/>
        <v/>
      </c>
      <c r="B205">
        <v>204</v>
      </c>
      <c r="C205" t="s">
        <v>351</v>
      </c>
      <c r="D205">
        <v>12</v>
      </c>
      <c r="U205" t="s">
        <v>487</v>
      </c>
      <c r="V205">
        <v>62</v>
      </c>
    </row>
    <row r="206" spans="1:25" x14ac:dyDescent="0.35">
      <c r="A206" t="str">
        <f t="shared" si="3"/>
        <v>st marys 425pots</v>
      </c>
      <c r="B206">
        <v>205</v>
      </c>
      <c r="C206" t="s">
        <v>351</v>
      </c>
      <c r="D206">
        <v>13</v>
      </c>
      <c r="E206" t="s">
        <v>664</v>
      </c>
      <c r="F206" t="s">
        <v>664</v>
      </c>
      <c r="G206" t="s">
        <v>665</v>
      </c>
      <c r="H206">
        <v>8157585162</v>
      </c>
      <c r="I206" t="s">
        <v>666</v>
      </c>
      <c r="J206" t="s">
        <v>667</v>
      </c>
      <c r="U206" t="s">
        <v>487</v>
      </c>
      <c r="V206">
        <v>63</v>
      </c>
      <c r="X206" t="s">
        <v>668</v>
      </c>
      <c r="Y206">
        <v>2170223504</v>
      </c>
    </row>
    <row r="207" spans="1:25" x14ac:dyDescent="0.35">
      <c r="A207" t="str">
        <f t="shared" si="3"/>
        <v xml:space="preserve"> St Mary's</v>
      </c>
      <c r="B207">
        <v>206</v>
      </c>
      <c r="C207" t="s">
        <v>351</v>
      </c>
      <c r="D207">
        <v>14</v>
      </c>
      <c r="E207" t="s">
        <v>669</v>
      </c>
      <c r="F207" t="s">
        <v>669</v>
      </c>
      <c r="G207" t="s">
        <v>407</v>
      </c>
      <c r="H207">
        <v>8157585432</v>
      </c>
      <c r="I207" t="s">
        <v>670</v>
      </c>
      <c r="J207" t="s">
        <v>671</v>
      </c>
      <c r="U207" t="s">
        <v>487</v>
      </c>
      <c r="V207">
        <v>64</v>
      </c>
      <c r="X207" t="s">
        <v>672</v>
      </c>
      <c r="Y207">
        <v>2170227875</v>
      </c>
    </row>
    <row r="208" spans="1:25" x14ac:dyDescent="0.35">
      <c r="A208" t="str">
        <f t="shared" si="3"/>
        <v/>
      </c>
      <c r="B208">
        <v>207</v>
      </c>
      <c r="C208" t="s">
        <v>351</v>
      </c>
      <c r="D208">
        <v>15</v>
      </c>
      <c r="U208" t="s">
        <v>487</v>
      </c>
      <c r="V208">
        <v>65</v>
      </c>
    </row>
    <row r="209" spans="1:25" x14ac:dyDescent="0.35">
      <c r="A209" t="str">
        <f t="shared" si="3"/>
        <v/>
      </c>
      <c r="B209">
        <v>208</v>
      </c>
      <c r="C209" t="s">
        <v>351</v>
      </c>
      <c r="D209">
        <v>16</v>
      </c>
      <c r="U209" t="s">
        <v>487</v>
      </c>
      <c r="V209">
        <v>66</v>
      </c>
    </row>
    <row r="210" spans="1:25" x14ac:dyDescent="0.35">
      <c r="A210" t="str">
        <f t="shared" si="3"/>
        <v/>
      </c>
      <c r="B210">
        <v>209</v>
      </c>
      <c r="C210" t="s">
        <v>351</v>
      </c>
      <c r="D210">
        <v>17</v>
      </c>
      <c r="U210" t="s">
        <v>487</v>
      </c>
      <c r="V210">
        <v>67</v>
      </c>
    </row>
    <row r="211" spans="1:25" x14ac:dyDescent="0.35">
      <c r="A211" t="str">
        <f t="shared" si="3"/>
        <v/>
      </c>
      <c r="B211">
        <v>210</v>
      </c>
      <c r="C211" t="s">
        <v>351</v>
      </c>
      <c r="D211">
        <v>18</v>
      </c>
      <c r="U211" t="s">
        <v>487</v>
      </c>
      <c r="V211">
        <v>68</v>
      </c>
    </row>
    <row r="212" spans="1:25" x14ac:dyDescent="0.35">
      <c r="A212" t="str">
        <f t="shared" si="3"/>
        <v/>
      </c>
      <c r="B212">
        <v>211</v>
      </c>
      <c r="C212" t="s">
        <v>351</v>
      </c>
      <c r="D212">
        <v>19</v>
      </c>
      <c r="U212" t="s">
        <v>487</v>
      </c>
      <c r="V212">
        <v>69</v>
      </c>
    </row>
    <row r="213" spans="1:25" x14ac:dyDescent="0.35">
      <c r="A213" t="str">
        <f t="shared" si="3"/>
        <v/>
      </c>
      <c r="B213">
        <v>212</v>
      </c>
      <c r="C213" t="s">
        <v>351</v>
      </c>
      <c r="D213">
        <v>20</v>
      </c>
      <c r="U213" t="s">
        <v>487</v>
      </c>
      <c r="V213">
        <v>70</v>
      </c>
    </row>
    <row r="214" spans="1:25" x14ac:dyDescent="0.35">
      <c r="A214" t="str">
        <f t="shared" si="3"/>
        <v xml:space="preserve"> St Marys Rectory</v>
      </c>
      <c r="B214">
        <v>213</v>
      </c>
      <c r="C214" t="s">
        <v>351</v>
      </c>
      <c r="D214">
        <v>21</v>
      </c>
      <c r="E214" t="s">
        <v>673</v>
      </c>
      <c r="F214" t="s">
        <v>674</v>
      </c>
      <c r="G214" t="s">
        <v>407</v>
      </c>
      <c r="H214">
        <v>8157562600</v>
      </c>
      <c r="I214" t="s">
        <v>675</v>
      </c>
      <c r="J214" t="s">
        <v>676</v>
      </c>
      <c r="U214" t="s">
        <v>487</v>
      </c>
      <c r="V214">
        <v>71</v>
      </c>
      <c r="X214" t="s">
        <v>677</v>
      </c>
      <c r="Y214">
        <v>2170222310</v>
      </c>
    </row>
    <row r="215" spans="1:25" x14ac:dyDescent="0.35">
      <c r="A215" t="str">
        <f t="shared" si="3"/>
        <v>St Mary</v>
      </c>
      <c r="B215">
        <v>214</v>
      </c>
      <c r="C215" t="s">
        <v>351</v>
      </c>
      <c r="D215">
        <v>22</v>
      </c>
      <c r="F215" t="s">
        <v>678</v>
      </c>
      <c r="I215" t="s">
        <v>679</v>
      </c>
      <c r="J215" t="s">
        <v>680</v>
      </c>
      <c r="U215" t="s">
        <v>487</v>
      </c>
      <c r="V215">
        <v>72</v>
      </c>
      <c r="X215" t="s">
        <v>681</v>
      </c>
      <c r="Y215">
        <v>2170210049</v>
      </c>
    </row>
    <row r="216" spans="1:25" x14ac:dyDescent="0.35">
      <c r="A216" t="str">
        <f t="shared" si="3"/>
        <v/>
      </c>
      <c r="B216">
        <v>215</v>
      </c>
      <c r="C216" t="s">
        <v>351</v>
      </c>
      <c r="D216">
        <v>23</v>
      </c>
      <c r="U216" t="s">
        <v>487</v>
      </c>
      <c r="V216">
        <v>73</v>
      </c>
    </row>
    <row r="217" spans="1:25" x14ac:dyDescent="0.35">
      <c r="A217" t="str">
        <f t="shared" si="3"/>
        <v/>
      </c>
      <c r="B217">
        <v>216</v>
      </c>
      <c r="C217" t="s">
        <v>351</v>
      </c>
      <c r="D217">
        <v>24</v>
      </c>
      <c r="U217" t="s">
        <v>487</v>
      </c>
      <c r="V217">
        <v>74</v>
      </c>
    </row>
    <row r="218" spans="1:25" x14ac:dyDescent="0.35">
      <c r="A218" t="str">
        <f t="shared" si="3"/>
        <v>Unitarian Fellowship</v>
      </c>
      <c r="B218">
        <v>217</v>
      </c>
      <c r="C218" t="s">
        <v>351</v>
      </c>
      <c r="D218">
        <v>25</v>
      </c>
      <c r="E218" t="s">
        <v>357</v>
      </c>
      <c r="F218" t="s">
        <v>357</v>
      </c>
      <c r="G218" t="s">
        <v>682</v>
      </c>
      <c r="H218">
        <v>8157567089</v>
      </c>
      <c r="I218" t="s">
        <v>683</v>
      </c>
      <c r="J218" t="s">
        <v>684</v>
      </c>
      <c r="U218" t="s">
        <v>487</v>
      </c>
      <c r="V218">
        <v>75</v>
      </c>
      <c r="X218" t="s">
        <v>685</v>
      </c>
      <c r="Y218">
        <v>2170229039</v>
      </c>
    </row>
    <row r="219" spans="1:25" x14ac:dyDescent="0.35">
      <c r="A219" t="str">
        <f t="shared" si="3"/>
        <v/>
      </c>
      <c r="B219">
        <v>218</v>
      </c>
      <c r="C219" t="s">
        <v>351</v>
      </c>
      <c r="D219">
        <v>26</v>
      </c>
      <c r="U219" t="s">
        <v>487</v>
      </c>
      <c r="V219">
        <v>76</v>
      </c>
    </row>
    <row r="220" spans="1:25" x14ac:dyDescent="0.35">
      <c r="A220" t="str">
        <f t="shared" si="3"/>
        <v>Conexion Communidad</v>
      </c>
      <c r="B220">
        <v>219</v>
      </c>
      <c r="C220" t="s">
        <v>351</v>
      </c>
      <c r="D220">
        <v>27</v>
      </c>
      <c r="E220" t="s">
        <v>686</v>
      </c>
      <c r="F220" t="s">
        <v>686</v>
      </c>
      <c r="G220" t="s">
        <v>686</v>
      </c>
      <c r="H220">
        <v>8157540980</v>
      </c>
      <c r="I220" t="s">
        <v>687</v>
      </c>
      <c r="J220" t="s">
        <v>688</v>
      </c>
      <c r="U220" t="s">
        <v>487</v>
      </c>
      <c r="V220">
        <v>77</v>
      </c>
      <c r="X220" t="s">
        <v>689</v>
      </c>
      <c r="Y220">
        <v>2170227134</v>
      </c>
    </row>
    <row r="221" spans="1:25" x14ac:dyDescent="0.35">
      <c r="A221" t="str">
        <f t="shared" si="3"/>
        <v/>
      </c>
      <c r="B221">
        <v>220</v>
      </c>
      <c r="C221" t="s">
        <v>351</v>
      </c>
      <c r="D221">
        <v>28</v>
      </c>
      <c r="U221" t="s">
        <v>487</v>
      </c>
      <c r="V221">
        <v>78</v>
      </c>
    </row>
    <row r="222" spans="1:25" x14ac:dyDescent="0.35">
      <c r="A222" t="str">
        <f t="shared" si="3"/>
        <v/>
      </c>
      <c r="B222">
        <v>221</v>
      </c>
      <c r="C222" t="s">
        <v>351</v>
      </c>
      <c r="D222">
        <v>29</v>
      </c>
      <c r="U222" t="s">
        <v>487</v>
      </c>
      <c r="V222">
        <v>79</v>
      </c>
    </row>
    <row r="223" spans="1:25" x14ac:dyDescent="0.35">
      <c r="A223" t="str">
        <f t="shared" si="3"/>
        <v/>
      </c>
      <c r="B223">
        <v>222</v>
      </c>
      <c r="C223" t="s">
        <v>351</v>
      </c>
      <c r="D223">
        <v>30</v>
      </c>
      <c r="U223" t="s">
        <v>487</v>
      </c>
      <c r="V223">
        <v>80</v>
      </c>
    </row>
    <row r="224" spans="1:25" x14ac:dyDescent="0.35">
      <c r="A224" t="str">
        <f t="shared" si="3"/>
        <v/>
      </c>
      <c r="B224">
        <v>223</v>
      </c>
      <c r="C224" t="s">
        <v>351</v>
      </c>
      <c r="D224">
        <v>31</v>
      </c>
      <c r="U224" t="s">
        <v>487</v>
      </c>
      <c r="V224">
        <v>81</v>
      </c>
    </row>
    <row r="225" spans="1:25" x14ac:dyDescent="0.35">
      <c r="A225" t="str">
        <f t="shared" si="3"/>
        <v/>
      </c>
      <c r="B225">
        <v>224</v>
      </c>
      <c r="C225" t="s">
        <v>351</v>
      </c>
      <c r="D225">
        <v>32</v>
      </c>
      <c r="U225" t="s">
        <v>487</v>
      </c>
      <c r="V225">
        <v>82</v>
      </c>
    </row>
    <row r="226" spans="1:25" x14ac:dyDescent="0.35">
      <c r="A226" t="str">
        <f t="shared" si="3"/>
        <v/>
      </c>
      <c r="B226">
        <v>225</v>
      </c>
      <c r="C226" t="s">
        <v>351</v>
      </c>
      <c r="D226">
        <v>33</v>
      </c>
      <c r="U226" t="s">
        <v>487</v>
      </c>
      <c r="V226">
        <v>83</v>
      </c>
    </row>
    <row r="227" spans="1:25" x14ac:dyDescent="0.35">
      <c r="A227" t="str">
        <f t="shared" si="3"/>
        <v/>
      </c>
      <c r="B227">
        <v>226</v>
      </c>
      <c r="C227" t="s">
        <v>351</v>
      </c>
      <c r="D227">
        <v>34</v>
      </c>
      <c r="U227" t="s">
        <v>487</v>
      </c>
      <c r="V227">
        <v>84</v>
      </c>
    </row>
    <row r="228" spans="1:25" x14ac:dyDescent="0.35">
      <c r="A228" t="str">
        <f t="shared" si="3"/>
        <v/>
      </c>
      <c r="B228">
        <v>227</v>
      </c>
      <c r="C228" t="s">
        <v>351</v>
      </c>
      <c r="D228">
        <v>35</v>
      </c>
      <c r="U228" t="s">
        <v>487</v>
      </c>
      <c r="V228">
        <v>85</v>
      </c>
    </row>
    <row r="229" spans="1:25" x14ac:dyDescent="0.35">
      <c r="A229" t="str">
        <f t="shared" si="3"/>
        <v/>
      </c>
      <c r="B229">
        <v>228</v>
      </c>
      <c r="C229" t="s">
        <v>351</v>
      </c>
      <c r="D229">
        <v>36</v>
      </c>
      <c r="U229" t="s">
        <v>487</v>
      </c>
      <c r="V229">
        <v>86</v>
      </c>
    </row>
    <row r="230" spans="1:25" x14ac:dyDescent="0.35">
      <c r="A230" t="str">
        <f t="shared" si="3"/>
        <v/>
      </c>
      <c r="B230">
        <v>229</v>
      </c>
      <c r="C230" t="s">
        <v>351</v>
      </c>
      <c r="D230">
        <v>37</v>
      </c>
      <c r="U230" t="s">
        <v>487</v>
      </c>
      <c r="V230">
        <v>87</v>
      </c>
    </row>
    <row r="231" spans="1:25" x14ac:dyDescent="0.35">
      <c r="A231" t="str">
        <f t="shared" si="3"/>
        <v/>
      </c>
      <c r="B231">
        <v>230</v>
      </c>
      <c r="C231" t="s">
        <v>351</v>
      </c>
      <c r="D231">
        <v>38</v>
      </c>
      <c r="U231" t="s">
        <v>487</v>
      </c>
      <c r="V231">
        <v>88</v>
      </c>
    </row>
    <row r="232" spans="1:25" x14ac:dyDescent="0.35">
      <c r="A232" t="str">
        <f t="shared" si="3"/>
        <v/>
      </c>
      <c r="B232">
        <v>231</v>
      </c>
      <c r="C232" t="s">
        <v>351</v>
      </c>
      <c r="D232">
        <v>39</v>
      </c>
      <c r="U232" t="s">
        <v>487</v>
      </c>
      <c r="V232">
        <v>89</v>
      </c>
    </row>
    <row r="233" spans="1:25" x14ac:dyDescent="0.35">
      <c r="A233" t="str">
        <f t="shared" si="3"/>
        <v/>
      </c>
      <c r="B233">
        <v>232</v>
      </c>
      <c r="C233" t="s">
        <v>351</v>
      </c>
      <c r="D233">
        <v>40</v>
      </c>
      <c r="U233" t="s">
        <v>487</v>
      </c>
      <c r="V233">
        <v>90</v>
      </c>
    </row>
    <row r="234" spans="1:25" x14ac:dyDescent="0.35">
      <c r="A234" t="str">
        <f t="shared" si="3"/>
        <v/>
      </c>
      <c r="B234">
        <v>233</v>
      </c>
      <c r="C234" t="s">
        <v>351</v>
      </c>
      <c r="D234">
        <v>41</v>
      </c>
      <c r="U234" t="s">
        <v>487</v>
      </c>
      <c r="V234">
        <v>91</v>
      </c>
    </row>
    <row r="235" spans="1:25" x14ac:dyDescent="0.35">
      <c r="A235" t="str">
        <f t="shared" si="3"/>
        <v/>
      </c>
      <c r="B235">
        <v>234</v>
      </c>
      <c r="C235" t="s">
        <v>351</v>
      </c>
      <c r="D235">
        <v>42</v>
      </c>
      <c r="U235" t="s">
        <v>487</v>
      </c>
      <c r="V235">
        <v>92</v>
      </c>
    </row>
    <row r="236" spans="1:25" x14ac:dyDescent="0.35">
      <c r="A236" t="str">
        <f t="shared" si="3"/>
        <v/>
      </c>
      <c r="B236">
        <v>235</v>
      </c>
      <c r="C236" t="s">
        <v>351</v>
      </c>
      <c r="D236">
        <v>43</v>
      </c>
      <c r="U236" t="s">
        <v>487</v>
      </c>
      <c r="V236">
        <v>93</v>
      </c>
    </row>
    <row r="237" spans="1:25" x14ac:dyDescent="0.35">
      <c r="A237" t="str">
        <f t="shared" si="3"/>
        <v>Barbara Groves</v>
      </c>
      <c r="B237">
        <v>236</v>
      </c>
      <c r="C237" t="s">
        <v>351</v>
      </c>
      <c r="D237">
        <v>44</v>
      </c>
      <c r="E237" t="s">
        <v>360</v>
      </c>
      <c r="F237" t="s">
        <v>360</v>
      </c>
      <c r="G237" t="s">
        <v>360</v>
      </c>
      <c r="H237">
        <v>8157569812</v>
      </c>
      <c r="I237" t="s">
        <v>690</v>
      </c>
      <c r="J237" t="s">
        <v>691</v>
      </c>
      <c r="U237" t="s">
        <v>487</v>
      </c>
      <c r="V237">
        <v>94</v>
      </c>
      <c r="X237" t="s">
        <v>692</v>
      </c>
      <c r="Y237">
        <v>2170232098</v>
      </c>
    </row>
    <row r="238" spans="1:25" x14ac:dyDescent="0.35">
      <c r="A238" t="str">
        <f t="shared" si="3"/>
        <v>Miguel Zuniga</v>
      </c>
      <c r="B238">
        <v>237</v>
      </c>
      <c r="C238" t="s">
        <v>351</v>
      </c>
      <c r="D238">
        <v>45</v>
      </c>
      <c r="F238" t="s">
        <v>693</v>
      </c>
      <c r="U238" t="s">
        <v>487</v>
      </c>
      <c r="V238">
        <v>95</v>
      </c>
    </row>
    <row r="239" spans="1:25" x14ac:dyDescent="0.35">
      <c r="A239" t="str">
        <f t="shared" si="3"/>
        <v/>
      </c>
      <c r="B239">
        <v>238</v>
      </c>
      <c r="C239" t="s">
        <v>351</v>
      </c>
      <c r="D239">
        <v>46</v>
      </c>
      <c r="U239" t="s">
        <v>487</v>
      </c>
      <c r="V239">
        <v>96</v>
      </c>
    </row>
    <row r="240" spans="1:25" x14ac:dyDescent="0.35">
      <c r="A240" t="str">
        <f t="shared" si="3"/>
        <v/>
      </c>
      <c r="B240">
        <v>239</v>
      </c>
      <c r="C240" t="s">
        <v>351</v>
      </c>
      <c r="D240">
        <v>47</v>
      </c>
      <c r="U240" t="s">
        <v>487</v>
      </c>
      <c r="V240">
        <v>97</v>
      </c>
    </row>
    <row r="241" spans="1:25" x14ac:dyDescent="0.35">
      <c r="A241" t="str">
        <f t="shared" si="3"/>
        <v>Beth Hanson</v>
      </c>
      <c r="B241">
        <v>240</v>
      </c>
      <c r="C241" t="s">
        <v>351</v>
      </c>
      <c r="D241">
        <v>48</v>
      </c>
      <c r="E241" t="s">
        <v>365</v>
      </c>
      <c r="F241" t="s">
        <v>365</v>
      </c>
      <c r="G241" t="s">
        <v>365</v>
      </c>
      <c r="H241">
        <v>8157878840</v>
      </c>
      <c r="I241" t="s">
        <v>694</v>
      </c>
      <c r="J241" t="s">
        <v>695</v>
      </c>
      <c r="U241" t="s">
        <v>487</v>
      </c>
      <c r="V241">
        <v>98</v>
      </c>
      <c r="X241" t="s">
        <v>696</v>
      </c>
      <c r="Y241">
        <v>2170226265</v>
      </c>
    </row>
    <row r="242" spans="1:25" x14ac:dyDescent="0.35">
      <c r="A242" t="str">
        <f t="shared" si="3"/>
        <v/>
      </c>
    </row>
    <row r="243" spans="1:25" x14ac:dyDescent="0.35">
      <c r="A243" t="str">
        <f t="shared" si="3"/>
        <v/>
      </c>
    </row>
    <row r="244" spans="1:25" x14ac:dyDescent="0.35">
      <c r="A244" t="str">
        <f t="shared" si="3"/>
        <v/>
      </c>
    </row>
    <row r="245" spans="1:25" x14ac:dyDescent="0.35">
      <c r="A245" t="str">
        <f t="shared" si="3"/>
        <v/>
      </c>
    </row>
    <row r="246" spans="1:25" x14ac:dyDescent="0.35">
      <c r="A246" t="str">
        <f t="shared" si="3"/>
        <v/>
      </c>
    </row>
    <row r="247" spans="1:25" x14ac:dyDescent="0.35">
      <c r="A247" t="str">
        <f t="shared" si="3"/>
        <v/>
      </c>
    </row>
    <row r="248" spans="1:25" x14ac:dyDescent="0.35">
      <c r="A248" t="str">
        <f t="shared" si="3"/>
        <v/>
      </c>
    </row>
    <row r="249" spans="1:25" x14ac:dyDescent="0.35">
      <c r="A249" t="str">
        <f t="shared" si="3"/>
        <v/>
      </c>
    </row>
    <row r="250" spans="1:25" x14ac:dyDescent="0.35">
      <c r="A250" t="str">
        <f t="shared" si="3"/>
        <v/>
      </c>
    </row>
    <row r="251" spans="1:25" x14ac:dyDescent="0.35">
      <c r="A251" t="str">
        <f t="shared" si="3"/>
        <v/>
      </c>
    </row>
    <row r="252" spans="1:25" x14ac:dyDescent="0.35">
      <c r="A252" t="str">
        <f t="shared" si="3"/>
        <v/>
      </c>
    </row>
    <row r="253" spans="1:25" x14ac:dyDescent="0.35">
      <c r="A253" t="str">
        <f t="shared" si="3"/>
        <v/>
      </c>
    </row>
    <row r="254" spans="1:25" x14ac:dyDescent="0.35">
      <c r="A254" t="str">
        <f t="shared" si="3"/>
        <v/>
      </c>
    </row>
    <row r="255" spans="1:25" x14ac:dyDescent="0.35">
      <c r="A255" t="str">
        <f t="shared" si="3"/>
        <v/>
      </c>
    </row>
    <row r="256" spans="1:25" x14ac:dyDescent="0.35">
      <c r="A256" t="str">
        <f t="shared" si="3"/>
        <v/>
      </c>
    </row>
    <row r="257" spans="1:1" x14ac:dyDescent="0.35">
      <c r="A257" t="str">
        <f t="shared" si="3"/>
        <v/>
      </c>
    </row>
    <row r="258" spans="1:1" x14ac:dyDescent="0.35">
      <c r="A258" t="str">
        <f t="shared" si="3"/>
        <v/>
      </c>
    </row>
    <row r="259" spans="1:1" x14ac:dyDescent="0.35">
      <c r="A259" t="str">
        <f t="shared" ref="A259:A300" si="4">IF(F259&lt;&gt;"",F259,"")</f>
        <v/>
      </c>
    </row>
    <row r="260" spans="1:1" x14ac:dyDescent="0.35">
      <c r="A260" t="str">
        <f t="shared" si="4"/>
        <v/>
      </c>
    </row>
    <row r="261" spans="1:1" x14ac:dyDescent="0.35">
      <c r="A261" t="str">
        <f t="shared" si="4"/>
        <v/>
      </c>
    </row>
    <row r="262" spans="1:1" x14ac:dyDescent="0.35">
      <c r="A262" t="str">
        <f t="shared" si="4"/>
        <v/>
      </c>
    </row>
    <row r="263" spans="1:1" x14ac:dyDescent="0.35">
      <c r="A263" t="str">
        <f t="shared" si="4"/>
        <v/>
      </c>
    </row>
    <row r="264" spans="1:1" x14ac:dyDescent="0.35">
      <c r="A264" t="str">
        <f t="shared" si="4"/>
        <v/>
      </c>
    </row>
    <row r="265" spans="1:1" x14ac:dyDescent="0.35">
      <c r="A265" t="str">
        <f t="shared" si="4"/>
        <v/>
      </c>
    </row>
    <row r="266" spans="1:1" x14ac:dyDescent="0.35">
      <c r="A266" t="str">
        <f t="shared" si="4"/>
        <v/>
      </c>
    </row>
    <row r="267" spans="1:1" x14ac:dyDescent="0.35">
      <c r="A267" t="str">
        <f t="shared" si="4"/>
        <v/>
      </c>
    </row>
    <row r="268" spans="1:1" x14ac:dyDescent="0.35">
      <c r="A268" t="str">
        <f t="shared" si="4"/>
        <v/>
      </c>
    </row>
    <row r="269" spans="1:1" x14ac:dyDescent="0.35">
      <c r="A269" t="str">
        <f t="shared" si="4"/>
        <v/>
      </c>
    </row>
    <row r="270" spans="1:1" x14ac:dyDescent="0.35">
      <c r="A270" t="str">
        <f t="shared" si="4"/>
        <v/>
      </c>
    </row>
    <row r="271" spans="1:1" x14ac:dyDescent="0.35">
      <c r="A271" t="str">
        <f t="shared" si="4"/>
        <v/>
      </c>
    </row>
    <row r="272" spans="1:1" x14ac:dyDescent="0.35">
      <c r="A272" t="str">
        <f t="shared" si="4"/>
        <v/>
      </c>
    </row>
    <row r="273" spans="1:1" x14ac:dyDescent="0.35">
      <c r="A273" t="str">
        <f t="shared" si="4"/>
        <v/>
      </c>
    </row>
    <row r="274" spans="1:1" x14ac:dyDescent="0.35">
      <c r="A274" t="str">
        <f t="shared" si="4"/>
        <v/>
      </c>
    </row>
    <row r="275" spans="1:1" x14ac:dyDescent="0.35">
      <c r="A275" t="str">
        <f t="shared" si="4"/>
        <v/>
      </c>
    </row>
    <row r="276" spans="1:1" x14ac:dyDescent="0.35">
      <c r="A276" t="str">
        <f t="shared" si="4"/>
        <v/>
      </c>
    </row>
    <row r="277" spans="1:1" x14ac:dyDescent="0.35">
      <c r="A277" t="str">
        <f t="shared" si="4"/>
        <v/>
      </c>
    </row>
    <row r="278" spans="1:1" x14ac:dyDescent="0.35">
      <c r="A278" t="str">
        <f t="shared" si="4"/>
        <v/>
      </c>
    </row>
    <row r="279" spans="1:1" x14ac:dyDescent="0.35">
      <c r="A279" t="str">
        <f t="shared" si="4"/>
        <v/>
      </c>
    </row>
    <row r="280" spans="1:1" x14ac:dyDescent="0.35">
      <c r="A280" t="str">
        <f t="shared" si="4"/>
        <v/>
      </c>
    </row>
    <row r="281" spans="1:1" x14ac:dyDescent="0.35">
      <c r="A281" t="str">
        <f t="shared" si="4"/>
        <v/>
      </c>
    </row>
    <row r="282" spans="1:1" x14ac:dyDescent="0.35">
      <c r="A282" t="str">
        <f t="shared" si="4"/>
        <v/>
      </c>
    </row>
    <row r="283" spans="1:1" x14ac:dyDescent="0.35">
      <c r="A283" t="str">
        <f t="shared" si="4"/>
        <v/>
      </c>
    </row>
    <row r="284" spans="1:1" x14ac:dyDescent="0.35">
      <c r="A284" t="str">
        <f t="shared" si="4"/>
        <v/>
      </c>
    </row>
    <row r="285" spans="1:1" x14ac:dyDescent="0.35">
      <c r="A285" t="str">
        <f t="shared" si="4"/>
        <v/>
      </c>
    </row>
    <row r="286" spans="1:1" x14ac:dyDescent="0.35">
      <c r="A286" t="str">
        <f t="shared" si="4"/>
        <v/>
      </c>
    </row>
    <row r="287" spans="1:1" x14ac:dyDescent="0.35">
      <c r="A287" t="str">
        <f t="shared" si="4"/>
        <v/>
      </c>
    </row>
    <row r="288" spans="1:1" x14ac:dyDescent="0.35">
      <c r="A288" t="str">
        <f t="shared" si="4"/>
        <v/>
      </c>
    </row>
    <row r="289" spans="1:1" x14ac:dyDescent="0.35">
      <c r="A289" t="str">
        <f t="shared" si="4"/>
        <v/>
      </c>
    </row>
    <row r="290" spans="1:1" x14ac:dyDescent="0.35">
      <c r="A290" t="str">
        <f t="shared" si="4"/>
        <v/>
      </c>
    </row>
    <row r="291" spans="1:1" x14ac:dyDescent="0.35">
      <c r="A291" t="str">
        <f t="shared" si="4"/>
        <v/>
      </c>
    </row>
    <row r="292" spans="1:1" x14ac:dyDescent="0.35">
      <c r="A292" t="str">
        <f t="shared" si="4"/>
        <v/>
      </c>
    </row>
    <row r="293" spans="1:1" x14ac:dyDescent="0.35">
      <c r="A293" t="str">
        <f t="shared" si="4"/>
        <v/>
      </c>
    </row>
    <row r="294" spans="1:1" x14ac:dyDescent="0.35">
      <c r="A294" t="str">
        <f t="shared" si="4"/>
        <v/>
      </c>
    </row>
    <row r="295" spans="1:1" x14ac:dyDescent="0.35">
      <c r="A295" t="str">
        <f t="shared" si="4"/>
        <v/>
      </c>
    </row>
    <row r="296" spans="1:1" x14ac:dyDescent="0.35">
      <c r="A296" t="str">
        <f t="shared" si="4"/>
        <v/>
      </c>
    </row>
    <row r="297" spans="1:1" x14ac:dyDescent="0.35">
      <c r="A297" t="str">
        <f t="shared" si="4"/>
        <v/>
      </c>
    </row>
    <row r="298" spans="1:1" x14ac:dyDescent="0.35">
      <c r="A298" t="str">
        <f t="shared" si="4"/>
        <v/>
      </c>
    </row>
    <row r="299" spans="1:1" x14ac:dyDescent="0.35">
      <c r="A299" t="str">
        <f t="shared" si="4"/>
        <v/>
      </c>
    </row>
    <row r="300" spans="1:1" x14ac:dyDescent="0.35">
      <c r="A300" t="str">
        <f t="shared" si="4"/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EAE0B-543B-4DBB-9205-0BF859E170D0}">
  <dimension ref="A1:Z300"/>
  <sheetViews>
    <sheetView topLeftCell="A20" workbookViewId="0">
      <selection activeCell="F28" sqref="F28"/>
    </sheetView>
  </sheetViews>
  <sheetFormatPr defaultRowHeight="14.5" x14ac:dyDescent="0.35"/>
  <cols>
    <col min="1" max="1" width="15.7265625" bestFit="1" customWidth="1"/>
    <col min="2" max="2" width="5" bestFit="1" customWidth="1"/>
    <col min="3" max="3" width="11.7265625" bestFit="1" customWidth="1"/>
    <col min="4" max="4" width="6.7265625" bestFit="1" customWidth="1"/>
    <col min="5" max="5" width="14.54296875" bestFit="1" customWidth="1"/>
    <col min="6" max="6" width="15.7265625" bestFit="1" customWidth="1"/>
    <col min="7" max="7" width="18.26953125" bestFit="1" customWidth="1"/>
    <col min="8" max="8" width="15.453125" bestFit="1" customWidth="1"/>
    <col min="9" max="9" width="26.7265625" bestFit="1" customWidth="1"/>
    <col min="10" max="10" width="14.453125" bestFit="1" customWidth="1"/>
    <col min="20" max="20" width="10.1796875" customWidth="1"/>
    <col min="21" max="21" width="8.1796875" bestFit="1" customWidth="1"/>
    <col min="22" max="22" width="7.26953125" bestFit="1" customWidth="1"/>
    <col min="23" max="23" width="9.453125" bestFit="1" customWidth="1"/>
    <col min="24" max="24" width="22.26953125" bestFit="1" customWidth="1"/>
    <col min="25" max="25" width="16.54296875" bestFit="1" customWidth="1"/>
    <col min="26" max="26" width="25.7265625" bestFit="1" customWidth="1"/>
  </cols>
  <sheetData>
    <row r="1" spans="1:26" x14ac:dyDescent="0.35">
      <c r="A1" t="s">
        <v>459</v>
      </c>
      <c r="B1" t="s">
        <v>460</v>
      </c>
      <c r="C1" t="s">
        <v>17</v>
      </c>
      <c r="D1" t="s">
        <v>461</v>
      </c>
      <c r="E1" t="s">
        <v>462</v>
      </c>
      <c r="F1" t="s">
        <v>463</v>
      </c>
      <c r="G1" t="s">
        <v>464</v>
      </c>
      <c r="H1" t="s">
        <v>465</v>
      </c>
      <c r="I1" t="s">
        <v>466</v>
      </c>
      <c r="J1" t="s">
        <v>467</v>
      </c>
      <c r="K1" t="s">
        <v>468</v>
      </c>
      <c r="L1" t="s">
        <v>469</v>
      </c>
      <c r="M1" t="s">
        <v>470</v>
      </c>
      <c r="N1" t="s">
        <v>471</v>
      </c>
      <c r="O1" t="s">
        <v>472</v>
      </c>
      <c r="P1" t="s">
        <v>473</v>
      </c>
      <c r="Q1" t="s">
        <v>474</v>
      </c>
      <c r="R1" t="s">
        <v>475</v>
      </c>
      <c r="S1" t="s">
        <v>476</v>
      </c>
      <c r="T1" t="s">
        <v>477</v>
      </c>
      <c r="U1" t="s">
        <v>478</v>
      </c>
      <c r="V1" t="s">
        <v>479</v>
      </c>
      <c r="W1" t="s">
        <v>480</v>
      </c>
      <c r="X1" t="s">
        <v>481</v>
      </c>
      <c r="Y1" t="s">
        <v>482</v>
      </c>
      <c r="Z1" t="s">
        <v>483</v>
      </c>
    </row>
    <row r="2" spans="1:26" x14ac:dyDescent="0.35">
      <c r="A2" t="str">
        <f>IF(F2&lt;&gt;"",F2,"")</f>
        <v/>
      </c>
      <c r="B2">
        <v>337</v>
      </c>
      <c r="C2" t="s">
        <v>261</v>
      </c>
      <c r="D2">
        <v>1</v>
      </c>
      <c r="J2" t="s">
        <v>697</v>
      </c>
    </row>
    <row r="3" spans="1:26" x14ac:dyDescent="0.35">
      <c r="A3" t="str">
        <f t="shared" ref="A3:A66" si="0">IF(F3&lt;&gt;"",F3,"")</f>
        <v>Ralph Taylor</v>
      </c>
      <c r="B3">
        <v>338</v>
      </c>
      <c r="C3" t="s">
        <v>261</v>
      </c>
      <c r="D3">
        <v>2</v>
      </c>
      <c r="F3" t="s">
        <v>698</v>
      </c>
      <c r="I3" t="s">
        <v>699</v>
      </c>
      <c r="J3" t="s">
        <v>700</v>
      </c>
      <c r="U3" t="s">
        <v>487</v>
      </c>
      <c r="V3">
        <v>2</v>
      </c>
      <c r="X3" t="s">
        <v>701</v>
      </c>
      <c r="Y3">
        <v>2170226554</v>
      </c>
    </row>
    <row r="4" spans="1:26" x14ac:dyDescent="0.35">
      <c r="A4" t="str">
        <f t="shared" si="0"/>
        <v>Courtney Wilson</v>
      </c>
      <c r="B4">
        <v>339</v>
      </c>
      <c r="C4" t="s">
        <v>261</v>
      </c>
      <c r="D4">
        <v>3</v>
      </c>
      <c r="E4" t="s">
        <v>702</v>
      </c>
      <c r="F4" t="s">
        <v>702</v>
      </c>
      <c r="G4" t="s">
        <v>702</v>
      </c>
      <c r="H4">
        <v>8158252304</v>
      </c>
      <c r="I4" t="s">
        <v>703</v>
      </c>
      <c r="J4" t="s">
        <v>704</v>
      </c>
    </row>
    <row r="5" spans="1:26" x14ac:dyDescent="0.35">
      <c r="A5" t="str">
        <f t="shared" si="0"/>
        <v>Marvin Romanski</v>
      </c>
      <c r="B5">
        <v>340</v>
      </c>
      <c r="C5" t="s">
        <v>261</v>
      </c>
      <c r="D5">
        <v>4</v>
      </c>
      <c r="F5" t="s">
        <v>260</v>
      </c>
      <c r="I5" t="s">
        <v>705</v>
      </c>
      <c r="J5" t="s">
        <v>706</v>
      </c>
      <c r="U5" t="s">
        <v>487</v>
      </c>
      <c r="V5">
        <v>4</v>
      </c>
      <c r="X5" t="s">
        <v>707</v>
      </c>
      <c r="Y5">
        <v>2170222675</v>
      </c>
    </row>
    <row r="6" spans="1:26" x14ac:dyDescent="0.35">
      <c r="A6" t="str">
        <f t="shared" si="0"/>
        <v/>
      </c>
      <c r="B6">
        <v>341</v>
      </c>
      <c r="C6" t="s">
        <v>261</v>
      </c>
      <c r="D6">
        <v>5</v>
      </c>
      <c r="J6" t="s">
        <v>708</v>
      </c>
      <c r="U6" t="s">
        <v>487</v>
      </c>
      <c r="V6">
        <v>5</v>
      </c>
    </row>
    <row r="7" spans="1:26" x14ac:dyDescent="0.35">
      <c r="A7" t="str">
        <f t="shared" si="0"/>
        <v/>
      </c>
      <c r="B7">
        <v>342</v>
      </c>
      <c r="C7" t="s">
        <v>261</v>
      </c>
      <c r="D7">
        <v>6</v>
      </c>
      <c r="J7" t="s">
        <v>709</v>
      </c>
    </row>
    <row r="8" spans="1:26" x14ac:dyDescent="0.35">
      <c r="A8" t="str">
        <f t="shared" si="0"/>
        <v>Male Topflo</v>
      </c>
      <c r="B8">
        <v>343</v>
      </c>
      <c r="C8" t="s">
        <v>261</v>
      </c>
      <c r="D8">
        <v>7</v>
      </c>
      <c r="F8" t="s">
        <v>267</v>
      </c>
      <c r="I8" t="s">
        <v>710</v>
      </c>
      <c r="J8" t="s">
        <v>711</v>
      </c>
      <c r="U8" t="s">
        <v>487</v>
      </c>
      <c r="V8">
        <v>7</v>
      </c>
      <c r="X8" t="s">
        <v>712</v>
      </c>
      <c r="Y8">
        <v>2170222890</v>
      </c>
    </row>
    <row r="9" spans="1:26" x14ac:dyDescent="0.35">
      <c r="A9" t="str">
        <f t="shared" si="0"/>
        <v/>
      </c>
      <c r="B9">
        <v>344</v>
      </c>
      <c r="C9" t="s">
        <v>261</v>
      </c>
      <c r="D9">
        <v>8</v>
      </c>
      <c r="J9" t="s">
        <v>713</v>
      </c>
    </row>
    <row r="10" spans="1:26" x14ac:dyDescent="0.35">
      <c r="A10" t="str">
        <f t="shared" si="0"/>
        <v>Chrissie Manis</v>
      </c>
      <c r="B10">
        <v>345</v>
      </c>
      <c r="C10" t="s">
        <v>261</v>
      </c>
      <c r="D10">
        <v>9</v>
      </c>
      <c r="F10" t="s">
        <v>271</v>
      </c>
      <c r="J10" t="s">
        <v>714</v>
      </c>
      <c r="U10" t="s">
        <v>487</v>
      </c>
      <c r="V10">
        <v>9</v>
      </c>
      <c r="X10" t="s">
        <v>715</v>
      </c>
      <c r="Y10">
        <v>2170221754</v>
      </c>
    </row>
    <row r="11" spans="1:26" x14ac:dyDescent="0.35">
      <c r="A11" t="str">
        <f t="shared" si="0"/>
        <v/>
      </c>
      <c r="B11">
        <v>346</v>
      </c>
      <c r="C11" t="s">
        <v>261</v>
      </c>
      <c r="D11">
        <v>10</v>
      </c>
      <c r="J11" t="s">
        <v>716</v>
      </c>
    </row>
    <row r="12" spans="1:26" x14ac:dyDescent="0.35">
      <c r="A12" t="str">
        <f t="shared" si="0"/>
        <v/>
      </c>
      <c r="B12">
        <v>347</v>
      </c>
      <c r="C12" t="s">
        <v>261</v>
      </c>
      <c r="D12">
        <v>11</v>
      </c>
      <c r="J12" t="s">
        <v>717</v>
      </c>
    </row>
    <row r="13" spans="1:26" x14ac:dyDescent="0.35">
      <c r="A13" t="str">
        <f t="shared" si="0"/>
        <v/>
      </c>
      <c r="B13">
        <v>348</v>
      </c>
      <c r="C13" t="s">
        <v>261</v>
      </c>
      <c r="D13">
        <v>12</v>
      </c>
      <c r="J13" t="s">
        <v>718</v>
      </c>
    </row>
    <row r="14" spans="1:26" x14ac:dyDescent="0.35">
      <c r="A14" t="str">
        <f t="shared" si="0"/>
        <v>Marilyn Pelkowski</v>
      </c>
      <c r="B14">
        <v>349</v>
      </c>
      <c r="C14" t="s">
        <v>261</v>
      </c>
      <c r="D14">
        <v>13</v>
      </c>
      <c r="F14" t="s">
        <v>277</v>
      </c>
      <c r="J14" t="s">
        <v>719</v>
      </c>
      <c r="U14" t="s">
        <v>487</v>
      </c>
      <c r="V14">
        <v>13</v>
      </c>
      <c r="X14" t="s">
        <v>720</v>
      </c>
      <c r="Y14">
        <v>2170230036</v>
      </c>
    </row>
    <row r="15" spans="1:26" x14ac:dyDescent="0.35">
      <c r="A15" t="str">
        <f t="shared" si="0"/>
        <v>Bridgette Elliott</v>
      </c>
      <c r="B15">
        <v>350</v>
      </c>
      <c r="C15" t="s">
        <v>261</v>
      </c>
      <c r="D15">
        <v>14</v>
      </c>
      <c r="F15" t="s">
        <v>721</v>
      </c>
      <c r="J15" t="s">
        <v>722</v>
      </c>
      <c r="U15" t="s">
        <v>487</v>
      </c>
      <c r="V15">
        <v>14</v>
      </c>
      <c r="X15" t="s">
        <v>723</v>
      </c>
      <c r="Y15">
        <v>2170231722</v>
      </c>
    </row>
    <row r="16" spans="1:26" x14ac:dyDescent="0.35">
      <c r="A16" t="str">
        <f t="shared" si="0"/>
        <v/>
      </c>
      <c r="B16">
        <v>351</v>
      </c>
      <c r="C16" t="s">
        <v>261</v>
      </c>
      <c r="D16">
        <v>15</v>
      </c>
      <c r="J16" t="s">
        <v>724</v>
      </c>
    </row>
    <row r="17" spans="1:25" x14ac:dyDescent="0.35">
      <c r="A17" t="str">
        <f t="shared" si="0"/>
        <v>Kerry Mellott</v>
      </c>
      <c r="B17">
        <v>352</v>
      </c>
      <c r="C17" t="s">
        <v>261</v>
      </c>
      <c r="D17">
        <v>16</v>
      </c>
      <c r="F17" t="s">
        <v>287</v>
      </c>
      <c r="J17" t="s">
        <v>725</v>
      </c>
      <c r="U17" t="s">
        <v>487</v>
      </c>
      <c r="V17">
        <v>16</v>
      </c>
      <c r="X17" t="s">
        <v>726</v>
      </c>
      <c r="Y17">
        <v>2170229425</v>
      </c>
    </row>
    <row r="18" spans="1:25" x14ac:dyDescent="0.35">
      <c r="A18" t="str">
        <f t="shared" si="0"/>
        <v/>
      </c>
      <c r="B18">
        <v>353</v>
      </c>
      <c r="C18" t="s">
        <v>261</v>
      </c>
      <c r="D18">
        <v>17</v>
      </c>
      <c r="J18" t="s">
        <v>727</v>
      </c>
    </row>
    <row r="19" spans="1:25" x14ac:dyDescent="0.35">
      <c r="A19" t="str">
        <f t="shared" si="0"/>
        <v>Martha's Kitchen</v>
      </c>
      <c r="B19">
        <v>354</v>
      </c>
      <c r="C19" t="s">
        <v>261</v>
      </c>
      <c r="D19">
        <v>18</v>
      </c>
      <c r="F19" t="s">
        <v>290</v>
      </c>
      <c r="I19" t="s">
        <v>728</v>
      </c>
      <c r="J19" t="s">
        <v>729</v>
      </c>
      <c r="U19" t="s">
        <v>487</v>
      </c>
      <c r="V19">
        <v>18</v>
      </c>
      <c r="X19" t="s">
        <v>730</v>
      </c>
      <c r="Y19">
        <v>2170210078</v>
      </c>
    </row>
    <row r="20" spans="1:25" x14ac:dyDescent="0.35">
      <c r="A20" t="str">
        <f t="shared" si="0"/>
        <v/>
      </c>
      <c r="B20">
        <v>355</v>
      </c>
      <c r="C20" t="s">
        <v>261</v>
      </c>
      <c r="D20">
        <v>19</v>
      </c>
      <c r="J20" t="s">
        <v>731</v>
      </c>
    </row>
    <row r="21" spans="1:25" x14ac:dyDescent="0.35">
      <c r="A21" t="str">
        <f t="shared" si="0"/>
        <v/>
      </c>
      <c r="B21">
        <v>356</v>
      </c>
      <c r="C21" t="s">
        <v>261</v>
      </c>
      <c r="D21">
        <v>20</v>
      </c>
      <c r="J21" t="s">
        <v>732</v>
      </c>
    </row>
    <row r="22" spans="1:25" x14ac:dyDescent="0.35">
      <c r="A22" t="str">
        <f t="shared" si="0"/>
        <v/>
      </c>
      <c r="B22">
        <v>357</v>
      </c>
      <c r="C22" t="s">
        <v>261</v>
      </c>
      <c r="D22">
        <v>21</v>
      </c>
      <c r="J22" t="s">
        <v>733</v>
      </c>
    </row>
    <row r="23" spans="1:25" x14ac:dyDescent="0.35">
      <c r="A23" t="str">
        <f t="shared" si="0"/>
        <v/>
      </c>
      <c r="B23">
        <v>358</v>
      </c>
      <c r="C23" t="s">
        <v>261</v>
      </c>
      <c r="D23">
        <v>22</v>
      </c>
      <c r="J23" t="s">
        <v>734</v>
      </c>
    </row>
    <row r="24" spans="1:25" x14ac:dyDescent="0.35">
      <c r="A24" t="str">
        <f t="shared" si="0"/>
        <v>Anne Phelps</v>
      </c>
      <c r="B24">
        <v>359</v>
      </c>
      <c r="C24" t="s">
        <v>261</v>
      </c>
      <c r="D24">
        <v>23</v>
      </c>
      <c r="F24" t="s">
        <v>295</v>
      </c>
      <c r="J24" t="s">
        <v>735</v>
      </c>
      <c r="U24" t="s">
        <v>487</v>
      </c>
      <c r="V24">
        <v>23</v>
      </c>
      <c r="X24" t="s">
        <v>736</v>
      </c>
      <c r="Y24">
        <v>2170229903</v>
      </c>
    </row>
    <row r="25" spans="1:25" x14ac:dyDescent="0.35">
      <c r="A25" t="str">
        <f t="shared" si="0"/>
        <v/>
      </c>
      <c r="B25">
        <v>360</v>
      </c>
      <c r="C25" t="s">
        <v>261</v>
      </c>
      <c r="D25">
        <v>24</v>
      </c>
      <c r="J25" t="s">
        <v>737</v>
      </c>
    </row>
    <row r="26" spans="1:25" x14ac:dyDescent="0.35">
      <c r="A26" t="str">
        <f t="shared" si="0"/>
        <v>Ben Sowa</v>
      </c>
      <c r="B26">
        <v>361</v>
      </c>
      <c r="C26" t="s">
        <v>261</v>
      </c>
      <c r="D26">
        <v>25</v>
      </c>
      <c r="F26" t="s">
        <v>738</v>
      </c>
      <c r="J26" t="s">
        <v>739</v>
      </c>
      <c r="U26" t="s">
        <v>487</v>
      </c>
      <c r="V26">
        <v>26</v>
      </c>
      <c r="X26" t="s">
        <v>701</v>
      </c>
      <c r="Y26">
        <v>2170226554</v>
      </c>
    </row>
    <row r="27" spans="1:25" x14ac:dyDescent="0.35">
      <c r="A27" t="str">
        <f t="shared" si="0"/>
        <v>Ann Anderson</v>
      </c>
      <c r="B27">
        <v>362</v>
      </c>
      <c r="C27" t="s">
        <v>261</v>
      </c>
      <c r="D27">
        <v>26</v>
      </c>
      <c r="F27" t="s">
        <v>298</v>
      </c>
      <c r="I27" t="s">
        <v>740</v>
      </c>
      <c r="J27" t="s">
        <v>741</v>
      </c>
      <c r="U27" t="s">
        <v>487</v>
      </c>
      <c r="V27">
        <v>27</v>
      </c>
      <c r="X27" t="s">
        <v>742</v>
      </c>
      <c r="Y27">
        <v>2170210064</v>
      </c>
    </row>
    <row r="28" spans="1:25" x14ac:dyDescent="0.35">
      <c r="A28" t="str">
        <f t="shared" si="0"/>
        <v>Carol Sandberg</v>
      </c>
      <c r="B28">
        <v>363</v>
      </c>
      <c r="C28" t="s">
        <v>261</v>
      </c>
      <c r="D28">
        <v>27</v>
      </c>
      <c r="F28" t="s">
        <v>282</v>
      </c>
      <c r="J28" t="s">
        <v>743</v>
      </c>
      <c r="U28" t="s">
        <v>487</v>
      </c>
      <c r="V28">
        <v>28</v>
      </c>
      <c r="X28" t="s">
        <v>744</v>
      </c>
      <c r="Y28">
        <v>2170224242</v>
      </c>
    </row>
    <row r="29" spans="1:25" x14ac:dyDescent="0.35">
      <c r="A29" t="str">
        <f t="shared" si="0"/>
        <v/>
      </c>
      <c r="B29">
        <v>364</v>
      </c>
      <c r="C29" t="s">
        <v>261</v>
      </c>
      <c r="D29">
        <v>28</v>
      </c>
      <c r="J29" t="s">
        <v>745</v>
      </c>
    </row>
    <row r="30" spans="1:25" x14ac:dyDescent="0.35">
      <c r="A30" t="str">
        <f t="shared" si="0"/>
        <v/>
      </c>
      <c r="B30">
        <v>365</v>
      </c>
      <c r="C30" t="s">
        <v>261</v>
      </c>
      <c r="D30">
        <v>29</v>
      </c>
      <c r="J30" t="s">
        <v>746</v>
      </c>
    </row>
    <row r="31" spans="1:25" x14ac:dyDescent="0.35">
      <c r="A31" t="str">
        <f t="shared" si="0"/>
        <v/>
      </c>
      <c r="B31">
        <v>366</v>
      </c>
      <c r="C31" t="s">
        <v>261</v>
      </c>
      <c r="D31">
        <v>30</v>
      </c>
      <c r="J31" t="s">
        <v>747</v>
      </c>
    </row>
    <row r="32" spans="1:25" x14ac:dyDescent="0.35">
      <c r="A32" t="str">
        <f t="shared" si="0"/>
        <v>Scott Kaczka</v>
      </c>
      <c r="B32">
        <v>367</v>
      </c>
      <c r="C32" t="s">
        <v>261</v>
      </c>
      <c r="D32">
        <v>31</v>
      </c>
      <c r="F32" t="s">
        <v>301</v>
      </c>
      <c r="J32" t="s">
        <v>748</v>
      </c>
      <c r="U32" t="s">
        <v>487</v>
      </c>
      <c r="V32">
        <v>32</v>
      </c>
      <c r="X32" t="s">
        <v>749</v>
      </c>
      <c r="Y32">
        <v>2170224605</v>
      </c>
    </row>
    <row r="33" spans="1:25" x14ac:dyDescent="0.35">
      <c r="A33" t="str">
        <f t="shared" si="0"/>
        <v/>
      </c>
      <c r="B33">
        <v>368</v>
      </c>
      <c r="C33" t="s">
        <v>261</v>
      </c>
      <c r="D33">
        <v>32</v>
      </c>
      <c r="J33" t="s">
        <v>750</v>
      </c>
    </row>
    <row r="34" spans="1:25" x14ac:dyDescent="0.35">
      <c r="A34" t="str">
        <f t="shared" si="0"/>
        <v>John Howard</v>
      </c>
      <c r="B34">
        <v>369</v>
      </c>
      <c r="C34" t="s">
        <v>261</v>
      </c>
      <c r="D34">
        <v>33</v>
      </c>
      <c r="F34" t="s">
        <v>304</v>
      </c>
      <c r="J34" t="s">
        <v>751</v>
      </c>
      <c r="U34" t="s">
        <v>487</v>
      </c>
      <c r="V34">
        <v>34</v>
      </c>
      <c r="X34" t="s">
        <v>752</v>
      </c>
      <c r="Y34">
        <v>2170230621</v>
      </c>
    </row>
    <row r="35" spans="1:25" x14ac:dyDescent="0.35">
      <c r="A35" t="str">
        <f t="shared" si="0"/>
        <v/>
      </c>
      <c r="B35">
        <v>370</v>
      </c>
      <c r="C35" t="s">
        <v>261</v>
      </c>
      <c r="D35">
        <v>34</v>
      </c>
      <c r="J35" t="s">
        <v>753</v>
      </c>
    </row>
    <row r="36" spans="1:25" x14ac:dyDescent="0.35">
      <c r="A36" t="str">
        <f t="shared" si="0"/>
        <v/>
      </c>
      <c r="B36">
        <v>371</v>
      </c>
      <c r="C36" t="s">
        <v>261</v>
      </c>
      <c r="D36">
        <v>35</v>
      </c>
      <c r="J36" t="s">
        <v>754</v>
      </c>
    </row>
    <row r="37" spans="1:25" x14ac:dyDescent="0.35">
      <c r="A37" t="str">
        <f t="shared" si="0"/>
        <v>Jennifer Seldal</v>
      </c>
      <c r="B37">
        <v>372</v>
      </c>
      <c r="C37" t="s">
        <v>261</v>
      </c>
      <c r="D37">
        <v>36</v>
      </c>
      <c r="F37" t="s">
        <v>307</v>
      </c>
      <c r="J37" t="s">
        <v>755</v>
      </c>
      <c r="U37" t="s">
        <v>487</v>
      </c>
      <c r="V37">
        <v>37</v>
      </c>
      <c r="X37" t="s">
        <v>756</v>
      </c>
      <c r="Y37">
        <v>2170226549</v>
      </c>
    </row>
    <row r="38" spans="1:25" x14ac:dyDescent="0.35">
      <c r="A38" t="str">
        <f t="shared" si="0"/>
        <v/>
      </c>
      <c r="B38">
        <v>373</v>
      </c>
      <c r="C38" t="s">
        <v>261</v>
      </c>
      <c r="D38">
        <v>37</v>
      </c>
      <c r="J38" t="s">
        <v>757</v>
      </c>
    </row>
    <row r="39" spans="1:25" x14ac:dyDescent="0.35">
      <c r="A39" t="str">
        <f t="shared" si="0"/>
        <v/>
      </c>
      <c r="B39">
        <v>374</v>
      </c>
      <c r="C39" t="s">
        <v>261</v>
      </c>
      <c r="D39">
        <v>38</v>
      </c>
      <c r="J39" t="s">
        <v>758</v>
      </c>
    </row>
    <row r="40" spans="1:25" x14ac:dyDescent="0.35">
      <c r="A40" t="str">
        <f t="shared" si="0"/>
        <v/>
      </c>
      <c r="B40">
        <v>375</v>
      </c>
      <c r="C40" t="s">
        <v>261</v>
      </c>
      <c r="D40">
        <v>39</v>
      </c>
      <c r="J40" t="s">
        <v>759</v>
      </c>
    </row>
    <row r="41" spans="1:25" x14ac:dyDescent="0.35">
      <c r="A41" t="str">
        <f t="shared" si="0"/>
        <v/>
      </c>
      <c r="B41">
        <v>376</v>
      </c>
      <c r="C41" t="s">
        <v>261</v>
      </c>
      <c r="D41">
        <v>40</v>
      </c>
      <c r="J41" t="s">
        <v>760</v>
      </c>
    </row>
    <row r="42" spans="1:25" x14ac:dyDescent="0.35">
      <c r="A42" t="str">
        <f t="shared" si="0"/>
        <v/>
      </c>
      <c r="B42">
        <v>377</v>
      </c>
      <c r="C42" t="s">
        <v>261</v>
      </c>
      <c r="D42">
        <v>41</v>
      </c>
      <c r="J42" t="s">
        <v>761</v>
      </c>
    </row>
    <row r="43" spans="1:25" x14ac:dyDescent="0.35">
      <c r="A43" t="str">
        <f t="shared" si="0"/>
        <v/>
      </c>
      <c r="B43">
        <v>378</v>
      </c>
      <c r="C43" t="s">
        <v>261</v>
      </c>
      <c r="D43">
        <v>42</v>
      </c>
      <c r="J43" t="s">
        <v>762</v>
      </c>
    </row>
    <row r="44" spans="1:25" x14ac:dyDescent="0.35">
      <c r="A44" t="str">
        <f t="shared" si="0"/>
        <v/>
      </c>
      <c r="B44">
        <v>379</v>
      </c>
      <c r="C44" t="s">
        <v>261</v>
      </c>
      <c r="D44">
        <v>43</v>
      </c>
      <c r="J44" t="s">
        <v>763</v>
      </c>
    </row>
    <row r="45" spans="1:25" x14ac:dyDescent="0.35">
      <c r="A45" t="str">
        <f t="shared" si="0"/>
        <v/>
      </c>
      <c r="B45">
        <v>380</v>
      </c>
      <c r="C45" t="s">
        <v>261</v>
      </c>
      <c r="D45">
        <v>44</v>
      </c>
      <c r="J45" t="s">
        <v>764</v>
      </c>
    </row>
    <row r="46" spans="1:25" x14ac:dyDescent="0.35">
      <c r="A46" t="str">
        <f t="shared" si="0"/>
        <v/>
      </c>
      <c r="B46">
        <v>381</v>
      </c>
      <c r="C46" t="s">
        <v>261</v>
      </c>
      <c r="D46">
        <v>45</v>
      </c>
      <c r="J46" t="s">
        <v>765</v>
      </c>
    </row>
    <row r="47" spans="1:25" x14ac:dyDescent="0.35">
      <c r="A47" t="str">
        <f t="shared" si="0"/>
        <v>Shirley Kyler</v>
      </c>
      <c r="B47">
        <v>382</v>
      </c>
      <c r="C47" t="s">
        <v>261</v>
      </c>
      <c r="D47">
        <v>46</v>
      </c>
      <c r="F47" t="s">
        <v>310</v>
      </c>
      <c r="J47" t="s">
        <v>766</v>
      </c>
      <c r="U47" t="s">
        <v>487</v>
      </c>
      <c r="V47">
        <v>47</v>
      </c>
      <c r="X47" t="s">
        <v>767</v>
      </c>
      <c r="Y47">
        <v>2170232078</v>
      </c>
    </row>
    <row r="48" spans="1:25" x14ac:dyDescent="0.35">
      <c r="A48" t="str">
        <f t="shared" si="0"/>
        <v/>
      </c>
      <c r="B48">
        <v>383</v>
      </c>
      <c r="C48" t="s">
        <v>261</v>
      </c>
      <c r="D48">
        <v>47</v>
      </c>
      <c r="J48" t="s">
        <v>768</v>
      </c>
    </row>
    <row r="49" spans="1:25" x14ac:dyDescent="0.35">
      <c r="A49" t="str">
        <f t="shared" si="0"/>
        <v/>
      </c>
      <c r="B49">
        <v>384</v>
      </c>
      <c r="C49" t="s">
        <v>261</v>
      </c>
      <c r="D49">
        <v>48</v>
      </c>
      <c r="J49" t="s">
        <v>769</v>
      </c>
    </row>
    <row r="50" spans="1:25" x14ac:dyDescent="0.35">
      <c r="A50" t="str">
        <f t="shared" si="0"/>
        <v/>
      </c>
      <c r="B50">
        <v>385</v>
      </c>
      <c r="C50" t="s">
        <v>316</v>
      </c>
      <c r="D50">
        <v>1</v>
      </c>
      <c r="J50" t="s">
        <v>697</v>
      </c>
    </row>
    <row r="51" spans="1:25" x14ac:dyDescent="0.35">
      <c r="A51" t="str">
        <f t="shared" si="0"/>
        <v>David Bruno</v>
      </c>
      <c r="B51">
        <v>386</v>
      </c>
      <c r="C51" t="s">
        <v>316</v>
      </c>
      <c r="D51">
        <v>2</v>
      </c>
      <c r="F51" t="s">
        <v>315</v>
      </c>
      <c r="J51" t="s">
        <v>770</v>
      </c>
      <c r="U51" t="s">
        <v>487</v>
      </c>
      <c r="V51">
        <v>30</v>
      </c>
      <c r="X51" t="s">
        <v>771</v>
      </c>
      <c r="Y51">
        <v>2170231352</v>
      </c>
    </row>
    <row r="52" spans="1:25" x14ac:dyDescent="0.35">
      <c r="A52" t="str">
        <f t="shared" si="0"/>
        <v/>
      </c>
      <c r="B52">
        <v>387</v>
      </c>
      <c r="C52" t="s">
        <v>316</v>
      </c>
      <c r="D52">
        <v>3</v>
      </c>
      <c r="J52" t="s">
        <v>704</v>
      </c>
    </row>
    <row r="53" spans="1:25" x14ac:dyDescent="0.35">
      <c r="A53" t="str">
        <f t="shared" si="0"/>
        <v/>
      </c>
      <c r="B53">
        <v>388</v>
      </c>
      <c r="C53" t="s">
        <v>316</v>
      </c>
      <c r="D53">
        <v>4</v>
      </c>
      <c r="J53" t="s">
        <v>772</v>
      </c>
    </row>
    <row r="54" spans="1:25" x14ac:dyDescent="0.35">
      <c r="A54" t="str">
        <f t="shared" si="0"/>
        <v/>
      </c>
      <c r="B54">
        <v>389</v>
      </c>
      <c r="C54" t="s">
        <v>316</v>
      </c>
      <c r="D54">
        <v>5</v>
      </c>
      <c r="J54" t="s">
        <v>773</v>
      </c>
    </row>
    <row r="55" spans="1:25" x14ac:dyDescent="0.35">
      <c r="A55" t="str">
        <f t="shared" si="0"/>
        <v/>
      </c>
      <c r="B55">
        <v>390</v>
      </c>
      <c r="C55" t="s">
        <v>316</v>
      </c>
      <c r="D55">
        <v>6</v>
      </c>
      <c r="J55" t="s">
        <v>709</v>
      </c>
    </row>
    <row r="56" spans="1:25" x14ac:dyDescent="0.35">
      <c r="A56" t="str">
        <f t="shared" si="0"/>
        <v>Tom Plote</v>
      </c>
      <c r="B56">
        <v>391</v>
      </c>
      <c r="C56" t="s">
        <v>316</v>
      </c>
      <c r="D56">
        <v>7</v>
      </c>
      <c r="F56" t="s">
        <v>322</v>
      </c>
      <c r="J56" t="s">
        <v>774</v>
      </c>
      <c r="U56" t="s">
        <v>487</v>
      </c>
      <c r="V56">
        <v>57</v>
      </c>
      <c r="X56" t="s">
        <v>775</v>
      </c>
      <c r="Y56">
        <v>2170231698</v>
      </c>
    </row>
    <row r="57" spans="1:25" x14ac:dyDescent="0.35">
      <c r="A57" t="str">
        <f t="shared" si="0"/>
        <v xml:space="preserve">Ni Soy </v>
      </c>
      <c r="B57">
        <v>392</v>
      </c>
      <c r="C57" t="s">
        <v>316</v>
      </c>
      <c r="D57">
        <v>8</v>
      </c>
      <c r="F57" t="s">
        <v>325</v>
      </c>
      <c r="I57" t="s">
        <v>776</v>
      </c>
      <c r="J57" t="s">
        <v>713</v>
      </c>
      <c r="U57" t="s">
        <v>487</v>
      </c>
      <c r="V57">
        <v>58</v>
      </c>
      <c r="X57" t="s">
        <v>777</v>
      </c>
      <c r="Y57">
        <v>2170210012</v>
      </c>
    </row>
    <row r="58" spans="1:25" x14ac:dyDescent="0.35">
      <c r="A58" t="str">
        <f t="shared" si="0"/>
        <v/>
      </c>
      <c r="B58">
        <v>393</v>
      </c>
      <c r="C58" t="s">
        <v>316</v>
      </c>
      <c r="D58">
        <v>9</v>
      </c>
      <c r="J58" t="s">
        <v>778</v>
      </c>
      <c r="U58" t="s">
        <v>487</v>
      </c>
      <c r="V58">
        <v>59</v>
      </c>
    </row>
    <row r="59" spans="1:25" x14ac:dyDescent="0.35">
      <c r="A59" t="str">
        <f t="shared" si="0"/>
        <v/>
      </c>
      <c r="B59">
        <v>394</v>
      </c>
      <c r="C59" t="s">
        <v>316</v>
      </c>
      <c r="D59">
        <v>10</v>
      </c>
      <c r="J59" t="s">
        <v>716</v>
      </c>
      <c r="U59" t="s">
        <v>487</v>
      </c>
      <c r="V59">
        <v>60</v>
      </c>
    </row>
    <row r="60" spans="1:25" x14ac:dyDescent="0.35">
      <c r="A60" t="str">
        <f t="shared" si="0"/>
        <v/>
      </c>
      <c r="B60">
        <v>395</v>
      </c>
      <c r="C60" t="s">
        <v>316</v>
      </c>
      <c r="D60">
        <v>11</v>
      </c>
      <c r="J60" t="s">
        <v>717</v>
      </c>
      <c r="U60" t="s">
        <v>487</v>
      </c>
      <c r="V60">
        <v>61</v>
      </c>
    </row>
    <row r="61" spans="1:25" x14ac:dyDescent="0.35">
      <c r="A61" t="str">
        <f t="shared" si="0"/>
        <v>Blake Henderson</v>
      </c>
      <c r="B61">
        <v>396</v>
      </c>
      <c r="C61" t="s">
        <v>316</v>
      </c>
      <c r="D61">
        <v>12</v>
      </c>
      <c r="F61" t="s">
        <v>779</v>
      </c>
      <c r="J61" t="s">
        <v>780</v>
      </c>
      <c r="U61" t="s">
        <v>487</v>
      </c>
      <c r="V61">
        <v>62</v>
      </c>
      <c r="X61" t="s">
        <v>781</v>
      </c>
      <c r="Y61">
        <v>8150250010</v>
      </c>
    </row>
    <row r="62" spans="1:25" x14ac:dyDescent="0.35">
      <c r="A62" t="str">
        <f t="shared" si="0"/>
        <v>Greg's Garage</v>
      </c>
      <c r="B62">
        <v>397</v>
      </c>
      <c r="C62" t="s">
        <v>316</v>
      </c>
      <c r="D62">
        <v>13</v>
      </c>
      <c r="F62" t="s">
        <v>328</v>
      </c>
      <c r="I62" t="s">
        <v>782</v>
      </c>
      <c r="J62" t="s">
        <v>783</v>
      </c>
      <c r="U62" t="s">
        <v>487</v>
      </c>
      <c r="V62">
        <v>63</v>
      </c>
      <c r="X62" t="s">
        <v>784</v>
      </c>
      <c r="Y62">
        <v>2170210081</v>
      </c>
    </row>
    <row r="63" spans="1:25" x14ac:dyDescent="0.35">
      <c r="A63" t="str">
        <f t="shared" si="0"/>
        <v/>
      </c>
      <c r="B63">
        <v>398</v>
      </c>
      <c r="C63" t="s">
        <v>316</v>
      </c>
      <c r="D63">
        <v>14</v>
      </c>
      <c r="J63" t="s">
        <v>785</v>
      </c>
      <c r="U63" t="s">
        <v>487</v>
      </c>
      <c r="V63">
        <v>64</v>
      </c>
    </row>
    <row r="64" spans="1:25" x14ac:dyDescent="0.35">
      <c r="A64" t="str">
        <f t="shared" si="0"/>
        <v/>
      </c>
      <c r="B64">
        <v>399</v>
      </c>
      <c r="C64" t="s">
        <v>316</v>
      </c>
      <c r="D64">
        <v>15</v>
      </c>
      <c r="J64" t="s">
        <v>786</v>
      </c>
      <c r="U64" t="s">
        <v>487</v>
      </c>
      <c r="V64">
        <v>65</v>
      </c>
    </row>
    <row r="65" spans="1:25" x14ac:dyDescent="0.35">
      <c r="A65" t="str">
        <f t="shared" si="0"/>
        <v/>
      </c>
      <c r="B65">
        <v>400</v>
      </c>
      <c r="C65" t="s">
        <v>316</v>
      </c>
      <c r="D65">
        <v>16</v>
      </c>
      <c r="J65" t="s">
        <v>787</v>
      </c>
      <c r="U65" t="s">
        <v>487</v>
      </c>
      <c r="V65">
        <v>66</v>
      </c>
    </row>
    <row r="66" spans="1:25" x14ac:dyDescent="0.35">
      <c r="A66" t="str">
        <f t="shared" si="0"/>
        <v/>
      </c>
      <c r="B66">
        <v>401</v>
      </c>
      <c r="C66" t="s">
        <v>316</v>
      </c>
      <c r="D66">
        <v>17</v>
      </c>
      <c r="J66" t="s">
        <v>788</v>
      </c>
      <c r="U66" t="s">
        <v>487</v>
      </c>
      <c r="V66">
        <v>67</v>
      </c>
    </row>
    <row r="67" spans="1:25" x14ac:dyDescent="0.35">
      <c r="A67" t="str">
        <f t="shared" ref="A67:A130" si="1">IF(F67&lt;&gt;"",F67,"")</f>
        <v>Mike Elliott</v>
      </c>
      <c r="B67">
        <v>402</v>
      </c>
      <c r="C67" t="s">
        <v>316</v>
      </c>
      <c r="D67">
        <v>18</v>
      </c>
      <c r="F67" t="s">
        <v>789</v>
      </c>
      <c r="J67" t="s">
        <v>790</v>
      </c>
      <c r="U67" t="s">
        <v>487</v>
      </c>
      <c r="V67">
        <v>68</v>
      </c>
      <c r="X67" t="s">
        <v>791</v>
      </c>
      <c r="Y67">
        <v>2170225213</v>
      </c>
    </row>
    <row r="68" spans="1:25" x14ac:dyDescent="0.35">
      <c r="A68" t="str">
        <f t="shared" si="1"/>
        <v/>
      </c>
      <c r="B68">
        <v>403</v>
      </c>
      <c r="C68" t="s">
        <v>316</v>
      </c>
      <c r="D68">
        <v>19</v>
      </c>
      <c r="J68" t="s">
        <v>731</v>
      </c>
    </row>
    <row r="69" spans="1:25" x14ac:dyDescent="0.35">
      <c r="A69" t="str">
        <f t="shared" si="1"/>
        <v/>
      </c>
      <c r="B69">
        <v>404</v>
      </c>
      <c r="C69" t="s">
        <v>316</v>
      </c>
      <c r="D69">
        <v>20</v>
      </c>
      <c r="J69" t="s">
        <v>732</v>
      </c>
    </row>
    <row r="70" spans="1:25" x14ac:dyDescent="0.35">
      <c r="A70" t="str">
        <f t="shared" si="1"/>
        <v/>
      </c>
      <c r="B70">
        <v>405</v>
      </c>
      <c r="C70" t="s">
        <v>316</v>
      </c>
      <c r="D70">
        <v>21</v>
      </c>
      <c r="J70" t="s">
        <v>733</v>
      </c>
    </row>
    <row r="71" spans="1:25" x14ac:dyDescent="0.35">
      <c r="A71" t="str">
        <f t="shared" si="1"/>
        <v>Malta Church</v>
      </c>
      <c r="B71">
        <v>406</v>
      </c>
      <c r="C71" t="s">
        <v>316</v>
      </c>
      <c r="D71">
        <v>22</v>
      </c>
      <c r="F71" t="s">
        <v>792</v>
      </c>
      <c r="J71" t="s">
        <v>793</v>
      </c>
      <c r="U71" t="s">
        <v>487</v>
      </c>
      <c r="V71">
        <v>72</v>
      </c>
      <c r="X71" t="s">
        <v>794</v>
      </c>
      <c r="Y71">
        <v>2170228289</v>
      </c>
    </row>
    <row r="72" spans="1:25" x14ac:dyDescent="0.35">
      <c r="A72" t="str">
        <f t="shared" si="1"/>
        <v/>
      </c>
      <c r="B72">
        <v>407</v>
      </c>
      <c r="C72" t="s">
        <v>316</v>
      </c>
      <c r="D72">
        <v>23</v>
      </c>
      <c r="J72" t="s">
        <v>795</v>
      </c>
    </row>
    <row r="73" spans="1:25" x14ac:dyDescent="0.35">
      <c r="A73" t="str">
        <f t="shared" si="1"/>
        <v>Roger Kyler</v>
      </c>
      <c r="B73">
        <v>408</v>
      </c>
      <c r="C73" t="s">
        <v>316</v>
      </c>
      <c r="D73">
        <v>24</v>
      </c>
      <c r="F73" t="s">
        <v>331</v>
      </c>
      <c r="J73" t="s">
        <v>796</v>
      </c>
      <c r="U73" t="s">
        <v>487</v>
      </c>
      <c r="V73">
        <v>46</v>
      </c>
      <c r="X73" t="s">
        <v>797</v>
      </c>
      <c r="Y73">
        <v>2170226021</v>
      </c>
    </row>
    <row r="74" spans="1:25" x14ac:dyDescent="0.35">
      <c r="A74" t="str">
        <f t="shared" si="1"/>
        <v/>
      </c>
      <c r="B74">
        <v>409</v>
      </c>
      <c r="C74" t="s">
        <v>316</v>
      </c>
      <c r="D74">
        <v>25</v>
      </c>
      <c r="J74" t="s">
        <v>798</v>
      </c>
    </row>
    <row r="75" spans="1:25" x14ac:dyDescent="0.35">
      <c r="A75" t="str">
        <f t="shared" si="1"/>
        <v/>
      </c>
      <c r="B75">
        <v>410</v>
      </c>
      <c r="C75" t="s">
        <v>316</v>
      </c>
      <c r="D75">
        <v>26</v>
      </c>
      <c r="J75" t="s">
        <v>741</v>
      </c>
    </row>
    <row r="76" spans="1:25" x14ac:dyDescent="0.35">
      <c r="A76" t="str">
        <f t="shared" si="1"/>
        <v>Stephanie Comer</v>
      </c>
      <c r="B76">
        <v>411</v>
      </c>
      <c r="C76" t="s">
        <v>316</v>
      </c>
      <c r="D76">
        <v>27</v>
      </c>
      <c r="E76" t="s">
        <v>799</v>
      </c>
      <c r="F76" t="s">
        <v>417</v>
      </c>
      <c r="H76">
        <v>8158251673</v>
      </c>
      <c r="J76" t="s">
        <v>800</v>
      </c>
      <c r="U76" t="s">
        <v>487</v>
      </c>
      <c r="V76">
        <v>78</v>
      </c>
      <c r="X76" t="s">
        <v>801</v>
      </c>
      <c r="Y76">
        <v>2170230030</v>
      </c>
    </row>
    <row r="77" spans="1:25" x14ac:dyDescent="0.35">
      <c r="A77" t="str">
        <f t="shared" si="1"/>
        <v/>
      </c>
      <c r="B77">
        <v>412</v>
      </c>
      <c r="C77" t="s">
        <v>316</v>
      </c>
      <c r="D77">
        <v>28</v>
      </c>
      <c r="J77" t="s">
        <v>745</v>
      </c>
    </row>
    <row r="78" spans="1:25" x14ac:dyDescent="0.35">
      <c r="A78" t="str">
        <f t="shared" si="1"/>
        <v>Annette Mears</v>
      </c>
      <c r="B78">
        <v>413</v>
      </c>
      <c r="C78" t="s">
        <v>316</v>
      </c>
      <c r="D78">
        <v>29</v>
      </c>
      <c r="F78" t="s">
        <v>334</v>
      </c>
      <c r="J78" t="s">
        <v>802</v>
      </c>
      <c r="U78" t="s">
        <v>487</v>
      </c>
      <c r="V78">
        <v>80</v>
      </c>
      <c r="X78" t="s">
        <v>803</v>
      </c>
      <c r="Y78">
        <v>2170226945</v>
      </c>
    </row>
    <row r="79" spans="1:25" x14ac:dyDescent="0.35">
      <c r="A79" t="str">
        <f t="shared" si="1"/>
        <v>Matthew Phelps</v>
      </c>
      <c r="B79">
        <v>414</v>
      </c>
      <c r="C79" t="s">
        <v>316</v>
      </c>
      <c r="D79">
        <v>30</v>
      </c>
      <c r="F79" t="s">
        <v>337</v>
      </c>
      <c r="J79" t="s">
        <v>804</v>
      </c>
      <c r="U79" t="s">
        <v>487</v>
      </c>
      <c r="V79">
        <v>81</v>
      </c>
      <c r="X79" t="s">
        <v>805</v>
      </c>
      <c r="Y79">
        <v>2170225745</v>
      </c>
    </row>
    <row r="80" spans="1:25" x14ac:dyDescent="0.35">
      <c r="A80" t="str">
        <f t="shared" si="1"/>
        <v>Matt Ahrens</v>
      </c>
      <c r="B80">
        <v>415</v>
      </c>
      <c r="C80" t="s">
        <v>316</v>
      </c>
      <c r="D80">
        <v>31</v>
      </c>
      <c r="F80" t="s">
        <v>806</v>
      </c>
      <c r="J80" t="s">
        <v>807</v>
      </c>
      <c r="U80" t="s">
        <v>487</v>
      </c>
      <c r="V80">
        <v>82</v>
      </c>
      <c r="X80" t="s">
        <v>808</v>
      </c>
      <c r="Y80">
        <v>2170221617</v>
      </c>
    </row>
    <row r="81" spans="1:25" x14ac:dyDescent="0.35">
      <c r="A81" t="str">
        <f t="shared" si="1"/>
        <v>Roger Elliott</v>
      </c>
      <c r="B81">
        <v>416</v>
      </c>
      <c r="C81" t="s">
        <v>316</v>
      </c>
      <c r="D81">
        <v>32</v>
      </c>
      <c r="F81" t="s">
        <v>809</v>
      </c>
      <c r="J81" t="s">
        <v>810</v>
      </c>
      <c r="U81" t="s">
        <v>487</v>
      </c>
      <c r="V81">
        <v>83</v>
      </c>
      <c r="X81" t="s">
        <v>811</v>
      </c>
      <c r="Y81">
        <v>2170231137</v>
      </c>
    </row>
    <row r="82" spans="1:25" x14ac:dyDescent="0.35">
      <c r="A82" t="str">
        <f t="shared" si="1"/>
        <v/>
      </c>
      <c r="B82">
        <v>417</v>
      </c>
      <c r="C82" t="s">
        <v>316</v>
      </c>
      <c r="D82">
        <v>33</v>
      </c>
      <c r="J82" t="s">
        <v>812</v>
      </c>
    </row>
    <row r="83" spans="1:25" x14ac:dyDescent="0.35">
      <c r="A83" t="str">
        <f t="shared" si="1"/>
        <v>Brandy Carter</v>
      </c>
      <c r="B83">
        <v>418</v>
      </c>
      <c r="C83" t="s">
        <v>316</v>
      </c>
      <c r="D83">
        <v>34</v>
      </c>
      <c r="F83" t="s">
        <v>340</v>
      </c>
      <c r="J83" t="s">
        <v>813</v>
      </c>
      <c r="U83" t="s">
        <v>487</v>
      </c>
      <c r="V83">
        <v>85</v>
      </c>
      <c r="X83" t="s">
        <v>814</v>
      </c>
      <c r="Y83">
        <v>2170223783</v>
      </c>
    </row>
    <row r="84" spans="1:25" x14ac:dyDescent="0.35">
      <c r="A84" t="str">
        <f t="shared" si="1"/>
        <v/>
      </c>
      <c r="B84">
        <v>419</v>
      </c>
      <c r="C84" t="s">
        <v>316</v>
      </c>
      <c r="D84">
        <v>35</v>
      </c>
      <c r="J84" t="s">
        <v>754</v>
      </c>
    </row>
    <row r="85" spans="1:25" x14ac:dyDescent="0.35">
      <c r="A85" t="str">
        <f t="shared" si="1"/>
        <v/>
      </c>
      <c r="B85">
        <v>420</v>
      </c>
      <c r="C85" t="s">
        <v>316</v>
      </c>
      <c r="D85">
        <v>36</v>
      </c>
      <c r="J85" t="s">
        <v>815</v>
      </c>
    </row>
    <row r="86" spans="1:25" x14ac:dyDescent="0.35">
      <c r="A86" t="str">
        <f t="shared" si="1"/>
        <v/>
      </c>
      <c r="B86">
        <v>421</v>
      </c>
      <c r="C86" t="s">
        <v>316</v>
      </c>
      <c r="D86">
        <v>37</v>
      </c>
      <c r="J86" t="s">
        <v>757</v>
      </c>
    </row>
    <row r="87" spans="1:25" x14ac:dyDescent="0.35">
      <c r="A87" t="str">
        <f t="shared" si="1"/>
        <v>Matla Fire Dept.</v>
      </c>
      <c r="B87">
        <v>422</v>
      </c>
      <c r="C87" t="s">
        <v>316</v>
      </c>
      <c r="D87">
        <v>38</v>
      </c>
      <c r="F87" t="s">
        <v>343</v>
      </c>
      <c r="J87" t="s">
        <v>816</v>
      </c>
      <c r="U87" t="s">
        <v>487</v>
      </c>
      <c r="V87">
        <v>89</v>
      </c>
      <c r="X87" t="s">
        <v>817</v>
      </c>
      <c r="Y87">
        <v>2170224821</v>
      </c>
    </row>
    <row r="88" spans="1:25" x14ac:dyDescent="0.35">
      <c r="A88" t="str">
        <f t="shared" si="1"/>
        <v/>
      </c>
      <c r="B88">
        <v>423</v>
      </c>
      <c r="C88" t="s">
        <v>316</v>
      </c>
      <c r="D88">
        <v>39</v>
      </c>
      <c r="J88" t="s">
        <v>759</v>
      </c>
    </row>
    <row r="89" spans="1:25" x14ac:dyDescent="0.35">
      <c r="A89" t="str">
        <f t="shared" si="1"/>
        <v/>
      </c>
      <c r="B89">
        <v>424</v>
      </c>
      <c r="C89" t="s">
        <v>316</v>
      </c>
      <c r="D89">
        <v>40</v>
      </c>
      <c r="J89" t="s">
        <v>760</v>
      </c>
    </row>
    <row r="90" spans="1:25" x14ac:dyDescent="0.35">
      <c r="A90" t="str">
        <f t="shared" si="1"/>
        <v/>
      </c>
      <c r="B90">
        <v>425</v>
      </c>
      <c r="C90" t="s">
        <v>316</v>
      </c>
      <c r="D90">
        <v>41</v>
      </c>
      <c r="J90" t="s">
        <v>761</v>
      </c>
    </row>
    <row r="91" spans="1:25" x14ac:dyDescent="0.35">
      <c r="A91" t="str">
        <f t="shared" si="1"/>
        <v/>
      </c>
      <c r="B91">
        <v>426</v>
      </c>
      <c r="C91" t="s">
        <v>316</v>
      </c>
      <c r="D91">
        <v>42</v>
      </c>
      <c r="J91" t="s">
        <v>762</v>
      </c>
    </row>
    <row r="92" spans="1:25" x14ac:dyDescent="0.35">
      <c r="A92" t="str">
        <f t="shared" si="1"/>
        <v/>
      </c>
      <c r="B92">
        <v>427</v>
      </c>
      <c r="C92" t="s">
        <v>316</v>
      </c>
      <c r="D92">
        <v>43</v>
      </c>
      <c r="J92" t="s">
        <v>763</v>
      </c>
    </row>
    <row r="93" spans="1:25" x14ac:dyDescent="0.35">
      <c r="A93" t="str">
        <f t="shared" si="1"/>
        <v/>
      </c>
      <c r="B93">
        <v>428</v>
      </c>
      <c r="C93" t="s">
        <v>316</v>
      </c>
      <c r="D93">
        <v>44</v>
      </c>
      <c r="J93" t="s">
        <v>764</v>
      </c>
    </row>
    <row r="94" spans="1:25" x14ac:dyDescent="0.35">
      <c r="A94" t="str">
        <f t="shared" si="1"/>
        <v/>
      </c>
      <c r="B94">
        <v>429</v>
      </c>
      <c r="C94" t="s">
        <v>316</v>
      </c>
      <c r="D94">
        <v>45</v>
      </c>
      <c r="J94" t="s">
        <v>765</v>
      </c>
    </row>
    <row r="95" spans="1:25" x14ac:dyDescent="0.35">
      <c r="A95" t="str">
        <f t="shared" si="1"/>
        <v/>
      </c>
      <c r="B95">
        <v>430</v>
      </c>
      <c r="C95" t="s">
        <v>316</v>
      </c>
      <c r="D95">
        <v>46</v>
      </c>
      <c r="J95" t="s">
        <v>818</v>
      </c>
    </row>
    <row r="96" spans="1:25" x14ac:dyDescent="0.35">
      <c r="A96" t="str">
        <f t="shared" si="1"/>
        <v/>
      </c>
      <c r="B96">
        <v>431</v>
      </c>
      <c r="C96" t="s">
        <v>316</v>
      </c>
      <c r="D96">
        <v>47</v>
      </c>
      <c r="J96" t="s">
        <v>768</v>
      </c>
    </row>
    <row r="97" spans="1:10" x14ac:dyDescent="0.35">
      <c r="A97" t="str">
        <f t="shared" si="1"/>
        <v/>
      </c>
      <c r="B97">
        <v>432</v>
      </c>
      <c r="C97" t="s">
        <v>316</v>
      </c>
      <c r="D97">
        <v>48</v>
      </c>
      <c r="J97" t="s">
        <v>769</v>
      </c>
    </row>
    <row r="98" spans="1:10" x14ac:dyDescent="0.35">
      <c r="A98" t="str">
        <f t="shared" si="1"/>
        <v/>
      </c>
    </row>
    <row r="99" spans="1:10" x14ac:dyDescent="0.35">
      <c r="A99" t="str">
        <f t="shared" si="1"/>
        <v/>
      </c>
    </row>
    <row r="100" spans="1:10" x14ac:dyDescent="0.35">
      <c r="A100" t="str">
        <f t="shared" si="1"/>
        <v/>
      </c>
    </row>
    <row r="101" spans="1:10" x14ac:dyDescent="0.35">
      <c r="A101" t="str">
        <f t="shared" si="1"/>
        <v/>
      </c>
    </row>
    <row r="102" spans="1:10" x14ac:dyDescent="0.35">
      <c r="A102" t="str">
        <f t="shared" si="1"/>
        <v/>
      </c>
    </row>
    <row r="103" spans="1:10" x14ac:dyDescent="0.35">
      <c r="A103" t="str">
        <f t="shared" si="1"/>
        <v/>
      </c>
    </row>
    <row r="104" spans="1:10" x14ac:dyDescent="0.35">
      <c r="A104" t="str">
        <f t="shared" si="1"/>
        <v/>
      </c>
    </row>
    <row r="105" spans="1:10" x14ac:dyDescent="0.35">
      <c r="A105" t="str">
        <f t="shared" si="1"/>
        <v/>
      </c>
    </row>
    <row r="106" spans="1:10" x14ac:dyDescent="0.35">
      <c r="A106" t="str">
        <f t="shared" si="1"/>
        <v/>
      </c>
    </row>
    <row r="107" spans="1:10" x14ac:dyDescent="0.35">
      <c r="A107" t="str">
        <f t="shared" si="1"/>
        <v/>
      </c>
    </row>
    <row r="108" spans="1:10" x14ac:dyDescent="0.35">
      <c r="A108" t="str">
        <f t="shared" si="1"/>
        <v/>
      </c>
    </row>
    <row r="109" spans="1:10" x14ac:dyDescent="0.35">
      <c r="A109" t="str">
        <f t="shared" si="1"/>
        <v/>
      </c>
    </row>
    <row r="110" spans="1:10" x14ac:dyDescent="0.35">
      <c r="A110" t="str">
        <f t="shared" si="1"/>
        <v/>
      </c>
    </row>
    <row r="111" spans="1:10" x14ac:dyDescent="0.35">
      <c r="A111" t="str">
        <f t="shared" si="1"/>
        <v/>
      </c>
    </row>
    <row r="112" spans="1:10" x14ac:dyDescent="0.35">
      <c r="A112" t="str">
        <f t="shared" si="1"/>
        <v/>
      </c>
    </row>
    <row r="113" spans="1:1" x14ac:dyDescent="0.35">
      <c r="A113" t="str">
        <f t="shared" si="1"/>
        <v/>
      </c>
    </row>
    <row r="114" spans="1:1" x14ac:dyDescent="0.35">
      <c r="A114" t="str">
        <f t="shared" si="1"/>
        <v/>
      </c>
    </row>
    <row r="115" spans="1:1" x14ac:dyDescent="0.35">
      <c r="A115" t="str">
        <f t="shared" si="1"/>
        <v/>
      </c>
    </row>
    <row r="116" spans="1:1" x14ac:dyDescent="0.35">
      <c r="A116" t="str">
        <f t="shared" si="1"/>
        <v/>
      </c>
    </row>
    <row r="117" spans="1:1" x14ac:dyDescent="0.35">
      <c r="A117" t="str">
        <f t="shared" si="1"/>
        <v/>
      </c>
    </row>
    <row r="118" spans="1:1" x14ac:dyDescent="0.35">
      <c r="A118" t="str">
        <f t="shared" si="1"/>
        <v/>
      </c>
    </row>
    <row r="119" spans="1:1" x14ac:dyDescent="0.35">
      <c r="A119" t="str">
        <f t="shared" si="1"/>
        <v/>
      </c>
    </row>
    <row r="120" spans="1:1" x14ac:dyDescent="0.35">
      <c r="A120" t="str">
        <f t="shared" si="1"/>
        <v/>
      </c>
    </row>
    <row r="121" spans="1:1" x14ac:dyDescent="0.35">
      <c r="A121" t="str">
        <f t="shared" si="1"/>
        <v/>
      </c>
    </row>
    <row r="122" spans="1:1" x14ac:dyDescent="0.35">
      <c r="A122" t="str">
        <f t="shared" si="1"/>
        <v/>
      </c>
    </row>
    <row r="123" spans="1:1" x14ac:dyDescent="0.35">
      <c r="A123" t="str">
        <f t="shared" si="1"/>
        <v/>
      </c>
    </row>
    <row r="124" spans="1:1" x14ac:dyDescent="0.35">
      <c r="A124" t="str">
        <f t="shared" si="1"/>
        <v/>
      </c>
    </row>
    <row r="125" spans="1:1" x14ac:dyDescent="0.35">
      <c r="A125" t="str">
        <f t="shared" si="1"/>
        <v/>
      </c>
    </row>
    <row r="126" spans="1:1" x14ac:dyDescent="0.35">
      <c r="A126" t="str">
        <f t="shared" si="1"/>
        <v/>
      </c>
    </row>
    <row r="127" spans="1:1" x14ac:dyDescent="0.35">
      <c r="A127" t="str">
        <f t="shared" si="1"/>
        <v/>
      </c>
    </row>
    <row r="128" spans="1:1" x14ac:dyDescent="0.35">
      <c r="A128" t="str">
        <f t="shared" si="1"/>
        <v/>
      </c>
    </row>
    <row r="129" spans="1:1" x14ac:dyDescent="0.35">
      <c r="A129" t="str">
        <f t="shared" si="1"/>
        <v/>
      </c>
    </row>
    <row r="130" spans="1:1" x14ac:dyDescent="0.35">
      <c r="A130" t="str">
        <f t="shared" si="1"/>
        <v/>
      </c>
    </row>
    <row r="131" spans="1:1" x14ac:dyDescent="0.35">
      <c r="A131" t="str">
        <f t="shared" ref="A131:A194" si="2">IF(F131&lt;&gt;"",F131,"")</f>
        <v/>
      </c>
    </row>
    <row r="132" spans="1:1" x14ac:dyDescent="0.35">
      <c r="A132" t="str">
        <f t="shared" si="2"/>
        <v/>
      </c>
    </row>
    <row r="133" spans="1:1" x14ac:dyDescent="0.35">
      <c r="A133" t="str">
        <f t="shared" si="2"/>
        <v/>
      </c>
    </row>
    <row r="134" spans="1:1" x14ac:dyDescent="0.35">
      <c r="A134" t="str">
        <f t="shared" si="2"/>
        <v/>
      </c>
    </row>
    <row r="135" spans="1:1" x14ac:dyDescent="0.35">
      <c r="A135" t="str">
        <f t="shared" si="2"/>
        <v/>
      </c>
    </row>
    <row r="136" spans="1:1" x14ac:dyDescent="0.35">
      <c r="A136" t="str">
        <f t="shared" si="2"/>
        <v/>
      </c>
    </row>
    <row r="137" spans="1:1" x14ac:dyDescent="0.35">
      <c r="A137" t="str">
        <f t="shared" si="2"/>
        <v/>
      </c>
    </row>
    <row r="138" spans="1:1" x14ac:dyDescent="0.35">
      <c r="A138" t="str">
        <f t="shared" si="2"/>
        <v/>
      </c>
    </row>
    <row r="139" spans="1:1" x14ac:dyDescent="0.35">
      <c r="A139" t="str">
        <f t="shared" si="2"/>
        <v/>
      </c>
    </row>
    <row r="140" spans="1:1" x14ac:dyDescent="0.35">
      <c r="A140" t="str">
        <f t="shared" si="2"/>
        <v/>
      </c>
    </row>
    <row r="141" spans="1:1" x14ac:dyDescent="0.35">
      <c r="A141" t="str">
        <f t="shared" si="2"/>
        <v/>
      </c>
    </row>
    <row r="142" spans="1:1" x14ac:dyDescent="0.35">
      <c r="A142" t="str">
        <f t="shared" si="2"/>
        <v/>
      </c>
    </row>
    <row r="143" spans="1:1" x14ac:dyDescent="0.35">
      <c r="A143" t="str">
        <f t="shared" si="2"/>
        <v/>
      </c>
    </row>
    <row r="144" spans="1:1" x14ac:dyDescent="0.35">
      <c r="A144" t="str">
        <f t="shared" si="2"/>
        <v/>
      </c>
    </row>
    <row r="145" spans="1:1" x14ac:dyDescent="0.35">
      <c r="A145" t="str">
        <f t="shared" si="2"/>
        <v/>
      </c>
    </row>
    <row r="146" spans="1:1" x14ac:dyDescent="0.35">
      <c r="A146" t="str">
        <f t="shared" si="2"/>
        <v/>
      </c>
    </row>
    <row r="147" spans="1:1" x14ac:dyDescent="0.35">
      <c r="A147" t="str">
        <f t="shared" si="2"/>
        <v/>
      </c>
    </row>
    <row r="148" spans="1:1" x14ac:dyDescent="0.35">
      <c r="A148" t="str">
        <f t="shared" si="2"/>
        <v/>
      </c>
    </row>
    <row r="149" spans="1:1" x14ac:dyDescent="0.35">
      <c r="A149" t="str">
        <f t="shared" si="2"/>
        <v/>
      </c>
    </row>
    <row r="150" spans="1:1" x14ac:dyDescent="0.35">
      <c r="A150" t="str">
        <f t="shared" si="2"/>
        <v/>
      </c>
    </row>
    <row r="151" spans="1:1" x14ac:dyDescent="0.35">
      <c r="A151" t="str">
        <f t="shared" si="2"/>
        <v/>
      </c>
    </row>
    <row r="152" spans="1:1" x14ac:dyDescent="0.35">
      <c r="A152" t="str">
        <f t="shared" si="2"/>
        <v/>
      </c>
    </row>
    <row r="153" spans="1:1" x14ac:dyDescent="0.35">
      <c r="A153" t="str">
        <f t="shared" si="2"/>
        <v/>
      </c>
    </row>
    <row r="154" spans="1:1" x14ac:dyDescent="0.35">
      <c r="A154" t="str">
        <f t="shared" si="2"/>
        <v/>
      </c>
    </row>
    <row r="155" spans="1:1" x14ac:dyDescent="0.35">
      <c r="A155" t="str">
        <f t="shared" si="2"/>
        <v/>
      </c>
    </row>
    <row r="156" spans="1:1" x14ac:dyDescent="0.35">
      <c r="A156" t="str">
        <f t="shared" si="2"/>
        <v/>
      </c>
    </row>
    <row r="157" spans="1:1" x14ac:dyDescent="0.35">
      <c r="A157" t="str">
        <f t="shared" si="2"/>
        <v/>
      </c>
    </row>
    <row r="158" spans="1:1" x14ac:dyDescent="0.35">
      <c r="A158" t="str">
        <f t="shared" si="2"/>
        <v/>
      </c>
    </row>
    <row r="159" spans="1:1" x14ac:dyDescent="0.35">
      <c r="A159" t="str">
        <f t="shared" si="2"/>
        <v/>
      </c>
    </row>
    <row r="160" spans="1:1" x14ac:dyDescent="0.35">
      <c r="A160" t="str">
        <f t="shared" si="2"/>
        <v/>
      </c>
    </row>
    <row r="161" spans="1:1" x14ac:dyDescent="0.35">
      <c r="A161" t="str">
        <f t="shared" si="2"/>
        <v/>
      </c>
    </row>
    <row r="162" spans="1:1" x14ac:dyDescent="0.35">
      <c r="A162" t="str">
        <f t="shared" si="2"/>
        <v/>
      </c>
    </row>
    <row r="163" spans="1:1" x14ac:dyDescent="0.35">
      <c r="A163" t="str">
        <f t="shared" si="2"/>
        <v/>
      </c>
    </row>
    <row r="164" spans="1:1" x14ac:dyDescent="0.35">
      <c r="A164" t="str">
        <f t="shared" si="2"/>
        <v/>
      </c>
    </row>
    <row r="165" spans="1:1" x14ac:dyDescent="0.35">
      <c r="A165" t="str">
        <f t="shared" si="2"/>
        <v/>
      </c>
    </row>
    <row r="166" spans="1:1" x14ac:dyDescent="0.35">
      <c r="A166" t="str">
        <f t="shared" si="2"/>
        <v/>
      </c>
    </row>
    <row r="167" spans="1:1" x14ac:dyDescent="0.35">
      <c r="A167" t="str">
        <f t="shared" si="2"/>
        <v/>
      </c>
    </row>
    <row r="168" spans="1:1" x14ac:dyDescent="0.35">
      <c r="A168" t="str">
        <f t="shared" si="2"/>
        <v/>
      </c>
    </row>
    <row r="169" spans="1:1" x14ac:dyDescent="0.35">
      <c r="A169" t="str">
        <f t="shared" si="2"/>
        <v/>
      </c>
    </row>
    <row r="170" spans="1:1" x14ac:dyDescent="0.35">
      <c r="A170" t="str">
        <f t="shared" si="2"/>
        <v/>
      </c>
    </row>
    <row r="171" spans="1:1" x14ac:dyDescent="0.35">
      <c r="A171" t="str">
        <f t="shared" si="2"/>
        <v/>
      </c>
    </row>
    <row r="172" spans="1:1" x14ac:dyDescent="0.35">
      <c r="A172" t="str">
        <f t="shared" si="2"/>
        <v/>
      </c>
    </row>
    <row r="173" spans="1:1" x14ac:dyDescent="0.35">
      <c r="A173" t="str">
        <f t="shared" si="2"/>
        <v/>
      </c>
    </row>
    <row r="174" spans="1:1" x14ac:dyDescent="0.35">
      <c r="A174" t="str">
        <f t="shared" si="2"/>
        <v/>
      </c>
    </row>
    <row r="175" spans="1:1" x14ac:dyDescent="0.35">
      <c r="A175" t="str">
        <f t="shared" si="2"/>
        <v/>
      </c>
    </row>
    <row r="176" spans="1:1" x14ac:dyDescent="0.35">
      <c r="A176" t="str">
        <f t="shared" si="2"/>
        <v/>
      </c>
    </row>
    <row r="177" spans="1:1" x14ac:dyDescent="0.35">
      <c r="A177" t="str">
        <f t="shared" si="2"/>
        <v/>
      </c>
    </row>
    <row r="178" spans="1:1" x14ac:dyDescent="0.35">
      <c r="A178" t="str">
        <f t="shared" si="2"/>
        <v/>
      </c>
    </row>
    <row r="179" spans="1:1" x14ac:dyDescent="0.35">
      <c r="A179" t="str">
        <f t="shared" si="2"/>
        <v/>
      </c>
    </row>
    <row r="180" spans="1:1" x14ac:dyDescent="0.35">
      <c r="A180" t="str">
        <f t="shared" si="2"/>
        <v/>
      </c>
    </row>
    <row r="181" spans="1:1" x14ac:dyDescent="0.35">
      <c r="A181" t="str">
        <f t="shared" si="2"/>
        <v/>
      </c>
    </row>
    <row r="182" spans="1:1" x14ac:dyDescent="0.35">
      <c r="A182" t="str">
        <f t="shared" si="2"/>
        <v/>
      </c>
    </row>
    <row r="183" spans="1:1" x14ac:dyDescent="0.35">
      <c r="A183" t="str">
        <f t="shared" si="2"/>
        <v/>
      </c>
    </row>
    <row r="184" spans="1:1" x14ac:dyDescent="0.35">
      <c r="A184" t="str">
        <f t="shared" si="2"/>
        <v/>
      </c>
    </row>
    <row r="185" spans="1:1" x14ac:dyDescent="0.35">
      <c r="A185" t="str">
        <f t="shared" si="2"/>
        <v/>
      </c>
    </row>
    <row r="186" spans="1:1" x14ac:dyDescent="0.35">
      <c r="A186" t="str">
        <f t="shared" si="2"/>
        <v/>
      </c>
    </row>
    <row r="187" spans="1:1" x14ac:dyDescent="0.35">
      <c r="A187" t="str">
        <f t="shared" si="2"/>
        <v/>
      </c>
    </row>
    <row r="188" spans="1:1" x14ac:dyDescent="0.35">
      <c r="A188" t="str">
        <f t="shared" si="2"/>
        <v/>
      </c>
    </row>
    <row r="189" spans="1:1" x14ac:dyDescent="0.35">
      <c r="A189" t="str">
        <f t="shared" si="2"/>
        <v/>
      </c>
    </row>
    <row r="190" spans="1:1" x14ac:dyDescent="0.35">
      <c r="A190" t="str">
        <f t="shared" si="2"/>
        <v/>
      </c>
    </row>
    <row r="191" spans="1:1" x14ac:dyDescent="0.35">
      <c r="A191" t="str">
        <f t="shared" si="2"/>
        <v/>
      </c>
    </row>
    <row r="192" spans="1:1" x14ac:dyDescent="0.35">
      <c r="A192" t="str">
        <f t="shared" si="2"/>
        <v/>
      </c>
    </row>
    <row r="193" spans="1:1" x14ac:dyDescent="0.35">
      <c r="A193" t="str">
        <f t="shared" si="2"/>
        <v/>
      </c>
    </row>
    <row r="194" spans="1:1" x14ac:dyDescent="0.35">
      <c r="A194" t="str">
        <f t="shared" si="2"/>
        <v/>
      </c>
    </row>
    <row r="195" spans="1:1" x14ac:dyDescent="0.35">
      <c r="A195" t="str">
        <f t="shared" ref="A195:A258" si="3">IF(F195&lt;&gt;"",F195,"")</f>
        <v/>
      </c>
    </row>
    <row r="196" spans="1:1" x14ac:dyDescent="0.35">
      <c r="A196" t="str">
        <f t="shared" si="3"/>
        <v/>
      </c>
    </row>
    <row r="197" spans="1:1" x14ac:dyDescent="0.35">
      <c r="A197" t="str">
        <f t="shared" si="3"/>
        <v/>
      </c>
    </row>
    <row r="198" spans="1:1" x14ac:dyDescent="0.35">
      <c r="A198" t="str">
        <f t="shared" si="3"/>
        <v/>
      </c>
    </row>
    <row r="199" spans="1:1" x14ac:dyDescent="0.35">
      <c r="A199" t="str">
        <f t="shared" si="3"/>
        <v/>
      </c>
    </row>
    <row r="200" spans="1:1" x14ac:dyDescent="0.35">
      <c r="A200" t="str">
        <f t="shared" si="3"/>
        <v/>
      </c>
    </row>
    <row r="201" spans="1:1" x14ac:dyDescent="0.35">
      <c r="A201" t="str">
        <f t="shared" si="3"/>
        <v/>
      </c>
    </row>
    <row r="202" spans="1:1" x14ac:dyDescent="0.35">
      <c r="A202" t="str">
        <f t="shared" si="3"/>
        <v/>
      </c>
    </row>
    <row r="203" spans="1:1" x14ac:dyDescent="0.35">
      <c r="A203" t="str">
        <f t="shared" si="3"/>
        <v/>
      </c>
    </row>
    <row r="204" spans="1:1" x14ac:dyDescent="0.35">
      <c r="A204" t="str">
        <f t="shared" si="3"/>
        <v/>
      </c>
    </row>
    <row r="205" spans="1:1" x14ac:dyDescent="0.35">
      <c r="A205" t="str">
        <f t="shared" si="3"/>
        <v/>
      </c>
    </row>
    <row r="206" spans="1:1" x14ac:dyDescent="0.35">
      <c r="A206" t="str">
        <f t="shared" si="3"/>
        <v/>
      </c>
    </row>
    <row r="207" spans="1:1" x14ac:dyDescent="0.35">
      <c r="A207" t="str">
        <f t="shared" si="3"/>
        <v/>
      </c>
    </row>
    <row r="208" spans="1:1" x14ac:dyDescent="0.35">
      <c r="A208" t="str">
        <f t="shared" si="3"/>
        <v/>
      </c>
    </row>
    <row r="209" spans="1:1" x14ac:dyDescent="0.35">
      <c r="A209" t="str">
        <f t="shared" si="3"/>
        <v/>
      </c>
    </row>
    <row r="210" spans="1:1" x14ac:dyDescent="0.35">
      <c r="A210" t="str">
        <f t="shared" si="3"/>
        <v/>
      </c>
    </row>
    <row r="211" spans="1:1" x14ac:dyDescent="0.35">
      <c r="A211" t="str">
        <f t="shared" si="3"/>
        <v/>
      </c>
    </row>
    <row r="212" spans="1:1" x14ac:dyDescent="0.35">
      <c r="A212" t="str">
        <f t="shared" si="3"/>
        <v/>
      </c>
    </row>
    <row r="213" spans="1:1" x14ac:dyDescent="0.35">
      <c r="A213" t="str">
        <f t="shared" si="3"/>
        <v/>
      </c>
    </row>
    <row r="214" spans="1:1" x14ac:dyDescent="0.35">
      <c r="A214" t="str">
        <f t="shared" si="3"/>
        <v/>
      </c>
    </row>
    <row r="215" spans="1:1" x14ac:dyDescent="0.35">
      <c r="A215" t="str">
        <f t="shared" si="3"/>
        <v/>
      </c>
    </row>
    <row r="216" spans="1:1" x14ac:dyDescent="0.35">
      <c r="A216" t="str">
        <f t="shared" si="3"/>
        <v/>
      </c>
    </row>
    <row r="217" spans="1:1" x14ac:dyDescent="0.35">
      <c r="A217" t="str">
        <f t="shared" si="3"/>
        <v/>
      </c>
    </row>
    <row r="218" spans="1:1" x14ac:dyDescent="0.35">
      <c r="A218" t="str">
        <f t="shared" si="3"/>
        <v/>
      </c>
    </row>
    <row r="219" spans="1:1" x14ac:dyDescent="0.35">
      <c r="A219" t="str">
        <f t="shared" si="3"/>
        <v/>
      </c>
    </row>
    <row r="220" spans="1:1" x14ac:dyDescent="0.35">
      <c r="A220" t="str">
        <f t="shared" si="3"/>
        <v/>
      </c>
    </row>
    <row r="221" spans="1:1" x14ac:dyDescent="0.35">
      <c r="A221" t="str">
        <f t="shared" si="3"/>
        <v/>
      </c>
    </row>
    <row r="222" spans="1:1" x14ac:dyDescent="0.35">
      <c r="A222" t="str">
        <f t="shared" si="3"/>
        <v/>
      </c>
    </row>
    <row r="223" spans="1:1" x14ac:dyDescent="0.35">
      <c r="A223" t="str">
        <f t="shared" si="3"/>
        <v/>
      </c>
    </row>
    <row r="224" spans="1:1" x14ac:dyDescent="0.35">
      <c r="A224" t="str">
        <f t="shared" si="3"/>
        <v/>
      </c>
    </row>
    <row r="225" spans="1:1" x14ac:dyDescent="0.35">
      <c r="A225" t="str">
        <f t="shared" si="3"/>
        <v/>
      </c>
    </row>
    <row r="226" spans="1:1" x14ac:dyDescent="0.35">
      <c r="A226" t="str">
        <f t="shared" si="3"/>
        <v/>
      </c>
    </row>
    <row r="227" spans="1:1" x14ac:dyDescent="0.35">
      <c r="A227" t="str">
        <f t="shared" si="3"/>
        <v/>
      </c>
    </row>
    <row r="228" spans="1:1" x14ac:dyDescent="0.35">
      <c r="A228" t="str">
        <f t="shared" si="3"/>
        <v/>
      </c>
    </row>
    <row r="229" spans="1:1" x14ac:dyDescent="0.35">
      <c r="A229" t="str">
        <f t="shared" si="3"/>
        <v/>
      </c>
    </row>
    <row r="230" spans="1:1" x14ac:dyDescent="0.35">
      <c r="A230" t="str">
        <f t="shared" si="3"/>
        <v/>
      </c>
    </row>
    <row r="231" spans="1:1" x14ac:dyDescent="0.35">
      <c r="A231" t="str">
        <f t="shared" si="3"/>
        <v/>
      </c>
    </row>
    <row r="232" spans="1:1" x14ac:dyDescent="0.35">
      <c r="A232" t="str">
        <f t="shared" si="3"/>
        <v/>
      </c>
    </row>
    <row r="233" spans="1:1" x14ac:dyDescent="0.35">
      <c r="A233" t="str">
        <f t="shared" si="3"/>
        <v/>
      </c>
    </row>
    <row r="234" spans="1:1" x14ac:dyDescent="0.35">
      <c r="A234" t="str">
        <f t="shared" si="3"/>
        <v/>
      </c>
    </row>
    <row r="235" spans="1:1" x14ac:dyDescent="0.35">
      <c r="A235" t="str">
        <f t="shared" si="3"/>
        <v/>
      </c>
    </row>
    <row r="236" spans="1:1" x14ac:dyDescent="0.35">
      <c r="A236" t="str">
        <f t="shared" si="3"/>
        <v/>
      </c>
    </row>
    <row r="237" spans="1:1" x14ac:dyDescent="0.35">
      <c r="A237" t="str">
        <f t="shared" si="3"/>
        <v/>
      </c>
    </row>
    <row r="238" spans="1:1" x14ac:dyDescent="0.35">
      <c r="A238" t="str">
        <f t="shared" si="3"/>
        <v/>
      </c>
    </row>
    <row r="239" spans="1:1" x14ac:dyDescent="0.35">
      <c r="A239" t="str">
        <f t="shared" si="3"/>
        <v/>
      </c>
    </row>
    <row r="240" spans="1:1" x14ac:dyDescent="0.35">
      <c r="A240" t="str">
        <f t="shared" si="3"/>
        <v/>
      </c>
    </row>
    <row r="241" spans="1:1" x14ac:dyDescent="0.35">
      <c r="A241" t="str">
        <f t="shared" si="3"/>
        <v/>
      </c>
    </row>
    <row r="242" spans="1:1" x14ac:dyDescent="0.35">
      <c r="A242" t="str">
        <f t="shared" si="3"/>
        <v/>
      </c>
    </row>
    <row r="243" spans="1:1" x14ac:dyDescent="0.35">
      <c r="A243" t="str">
        <f t="shared" si="3"/>
        <v/>
      </c>
    </row>
    <row r="244" spans="1:1" x14ac:dyDescent="0.35">
      <c r="A244" t="str">
        <f t="shared" si="3"/>
        <v/>
      </c>
    </row>
    <row r="245" spans="1:1" x14ac:dyDescent="0.35">
      <c r="A245" t="str">
        <f t="shared" si="3"/>
        <v/>
      </c>
    </row>
    <row r="246" spans="1:1" x14ac:dyDescent="0.35">
      <c r="A246" t="str">
        <f t="shared" si="3"/>
        <v/>
      </c>
    </row>
    <row r="247" spans="1:1" x14ac:dyDescent="0.35">
      <c r="A247" t="str">
        <f t="shared" si="3"/>
        <v/>
      </c>
    </row>
    <row r="248" spans="1:1" x14ac:dyDescent="0.35">
      <c r="A248" t="str">
        <f t="shared" si="3"/>
        <v/>
      </c>
    </row>
    <row r="249" spans="1:1" x14ac:dyDescent="0.35">
      <c r="A249" t="str">
        <f t="shared" si="3"/>
        <v/>
      </c>
    </row>
    <row r="250" spans="1:1" x14ac:dyDescent="0.35">
      <c r="A250" t="str">
        <f t="shared" si="3"/>
        <v/>
      </c>
    </row>
    <row r="251" spans="1:1" x14ac:dyDescent="0.35">
      <c r="A251" t="str">
        <f t="shared" si="3"/>
        <v/>
      </c>
    </row>
    <row r="252" spans="1:1" x14ac:dyDescent="0.35">
      <c r="A252" t="str">
        <f t="shared" si="3"/>
        <v/>
      </c>
    </row>
    <row r="253" spans="1:1" x14ac:dyDescent="0.35">
      <c r="A253" t="str">
        <f t="shared" si="3"/>
        <v/>
      </c>
    </row>
    <row r="254" spans="1:1" x14ac:dyDescent="0.35">
      <c r="A254" t="str">
        <f t="shared" si="3"/>
        <v/>
      </c>
    </row>
    <row r="255" spans="1:1" x14ac:dyDescent="0.35">
      <c r="A255" t="str">
        <f t="shared" si="3"/>
        <v/>
      </c>
    </row>
    <row r="256" spans="1:1" x14ac:dyDescent="0.35">
      <c r="A256" t="str">
        <f t="shared" si="3"/>
        <v/>
      </c>
    </row>
    <row r="257" spans="1:1" x14ac:dyDescent="0.35">
      <c r="A257" t="str">
        <f t="shared" si="3"/>
        <v/>
      </c>
    </row>
    <row r="258" spans="1:1" x14ac:dyDescent="0.35">
      <c r="A258" t="str">
        <f t="shared" si="3"/>
        <v/>
      </c>
    </row>
    <row r="259" spans="1:1" x14ac:dyDescent="0.35">
      <c r="A259" t="str">
        <f t="shared" ref="A259:A300" si="4">IF(F259&lt;&gt;"",F259,"")</f>
        <v/>
      </c>
    </row>
    <row r="260" spans="1:1" x14ac:dyDescent="0.35">
      <c r="A260" t="str">
        <f t="shared" si="4"/>
        <v/>
      </c>
    </row>
    <row r="261" spans="1:1" x14ac:dyDescent="0.35">
      <c r="A261" t="str">
        <f t="shared" si="4"/>
        <v/>
      </c>
    </row>
    <row r="262" spans="1:1" x14ac:dyDescent="0.35">
      <c r="A262" t="str">
        <f t="shared" si="4"/>
        <v/>
      </c>
    </row>
    <row r="263" spans="1:1" x14ac:dyDescent="0.35">
      <c r="A263" t="str">
        <f t="shared" si="4"/>
        <v/>
      </c>
    </row>
    <row r="264" spans="1:1" x14ac:dyDescent="0.35">
      <c r="A264" t="str">
        <f t="shared" si="4"/>
        <v/>
      </c>
    </row>
    <row r="265" spans="1:1" x14ac:dyDescent="0.35">
      <c r="A265" t="str">
        <f t="shared" si="4"/>
        <v/>
      </c>
    </row>
    <row r="266" spans="1:1" x14ac:dyDescent="0.35">
      <c r="A266" t="str">
        <f t="shared" si="4"/>
        <v/>
      </c>
    </row>
    <row r="267" spans="1:1" x14ac:dyDescent="0.35">
      <c r="A267" t="str">
        <f t="shared" si="4"/>
        <v/>
      </c>
    </row>
    <row r="268" spans="1:1" x14ac:dyDescent="0.35">
      <c r="A268" t="str">
        <f t="shared" si="4"/>
        <v/>
      </c>
    </row>
    <row r="269" spans="1:1" x14ac:dyDescent="0.35">
      <c r="A269" t="str">
        <f t="shared" si="4"/>
        <v/>
      </c>
    </row>
    <row r="270" spans="1:1" x14ac:dyDescent="0.35">
      <c r="A270" t="str">
        <f t="shared" si="4"/>
        <v/>
      </c>
    </row>
    <row r="271" spans="1:1" x14ac:dyDescent="0.35">
      <c r="A271" t="str">
        <f t="shared" si="4"/>
        <v/>
      </c>
    </row>
    <row r="272" spans="1:1" x14ac:dyDescent="0.35">
      <c r="A272" t="str">
        <f t="shared" si="4"/>
        <v/>
      </c>
    </row>
    <row r="273" spans="1:1" x14ac:dyDescent="0.35">
      <c r="A273" t="str">
        <f t="shared" si="4"/>
        <v/>
      </c>
    </row>
    <row r="274" spans="1:1" x14ac:dyDescent="0.35">
      <c r="A274" t="str">
        <f t="shared" si="4"/>
        <v/>
      </c>
    </row>
    <row r="275" spans="1:1" x14ac:dyDescent="0.35">
      <c r="A275" t="str">
        <f t="shared" si="4"/>
        <v/>
      </c>
    </row>
    <row r="276" spans="1:1" x14ac:dyDescent="0.35">
      <c r="A276" t="str">
        <f t="shared" si="4"/>
        <v/>
      </c>
    </row>
    <row r="277" spans="1:1" x14ac:dyDescent="0.35">
      <c r="A277" t="str">
        <f t="shared" si="4"/>
        <v/>
      </c>
    </row>
    <row r="278" spans="1:1" x14ac:dyDescent="0.35">
      <c r="A278" t="str">
        <f t="shared" si="4"/>
        <v/>
      </c>
    </row>
    <row r="279" spans="1:1" x14ac:dyDescent="0.35">
      <c r="A279" t="str">
        <f t="shared" si="4"/>
        <v/>
      </c>
    </row>
    <row r="280" spans="1:1" x14ac:dyDescent="0.35">
      <c r="A280" t="str">
        <f t="shared" si="4"/>
        <v/>
      </c>
    </row>
    <row r="281" spans="1:1" x14ac:dyDescent="0.35">
      <c r="A281" t="str">
        <f t="shared" si="4"/>
        <v/>
      </c>
    </row>
    <row r="282" spans="1:1" x14ac:dyDescent="0.35">
      <c r="A282" t="str">
        <f t="shared" si="4"/>
        <v/>
      </c>
    </row>
    <row r="283" spans="1:1" x14ac:dyDescent="0.35">
      <c r="A283" t="str">
        <f t="shared" si="4"/>
        <v/>
      </c>
    </row>
    <row r="284" spans="1:1" x14ac:dyDescent="0.35">
      <c r="A284" t="str">
        <f t="shared" si="4"/>
        <v/>
      </c>
    </row>
    <row r="285" spans="1:1" x14ac:dyDescent="0.35">
      <c r="A285" t="str">
        <f t="shared" si="4"/>
        <v/>
      </c>
    </row>
    <row r="286" spans="1:1" x14ac:dyDescent="0.35">
      <c r="A286" t="str">
        <f t="shared" si="4"/>
        <v/>
      </c>
    </row>
    <row r="287" spans="1:1" x14ac:dyDescent="0.35">
      <c r="A287" t="str">
        <f t="shared" si="4"/>
        <v/>
      </c>
    </row>
    <row r="288" spans="1:1" x14ac:dyDescent="0.35">
      <c r="A288" t="str">
        <f t="shared" si="4"/>
        <v/>
      </c>
    </row>
    <row r="289" spans="1:1" x14ac:dyDescent="0.35">
      <c r="A289" t="str">
        <f t="shared" si="4"/>
        <v/>
      </c>
    </row>
    <row r="290" spans="1:1" x14ac:dyDescent="0.35">
      <c r="A290" t="str">
        <f t="shared" si="4"/>
        <v/>
      </c>
    </row>
    <row r="291" spans="1:1" x14ac:dyDescent="0.35">
      <c r="A291" t="str">
        <f t="shared" si="4"/>
        <v/>
      </c>
    </row>
    <row r="292" spans="1:1" x14ac:dyDescent="0.35">
      <c r="A292" t="str">
        <f t="shared" si="4"/>
        <v/>
      </c>
    </row>
    <row r="293" spans="1:1" x14ac:dyDescent="0.35">
      <c r="A293" t="str">
        <f t="shared" si="4"/>
        <v/>
      </c>
    </row>
    <row r="294" spans="1:1" x14ac:dyDescent="0.35">
      <c r="A294" t="str">
        <f t="shared" si="4"/>
        <v/>
      </c>
    </row>
    <row r="295" spans="1:1" x14ac:dyDescent="0.35">
      <c r="A295" t="str">
        <f t="shared" si="4"/>
        <v/>
      </c>
    </row>
    <row r="296" spans="1:1" x14ac:dyDescent="0.35">
      <c r="A296" t="str">
        <f t="shared" si="4"/>
        <v/>
      </c>
    </row>
    <row r="297" spans="1:1" x14ac:dyDescent="0.35">
      <c r="A297" t="str">
        <f t="shared" si="4"/>
        <v/>
      </c>
    </row>
    <row r="298" spans="1:1" x14ac:dyDescent="0.35">
      <c r="A298" t="str">
        <f t="shared" si="4"/>
        <v/>
      </c>
    </row>
    <row r="299" spans="1:1" x14ac:dyDescent="0.35">
      <c r="A299" t="str">
        <f t="shared" si="4"/>
        <v/>
      </c>
    </row>
    <row r="300" spans="1:1" x14ac:dyDescent="0.35">
      <c r="A300" t="str">
        <f t="shared" si="4"/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4763-D05D-4902-ABB5-6D297AA6B8F7}">
  <dimension ref="A1:Z300"/>
  <sheetViews>
    <sheetView workbookViewId="0">
      <selection activeCell="F128" sqref="F128"/>
    </sheetView>
  </sheetViews>
  <sheetFormatPr defaultRowHeight="14.5" x14ac:dyDescent="0.35"/>
  <cols>
    <col min="1" max="1" width="22.26953125" bestFit="1" customWidth="1"/>
    <col min="3" max="3" width="15.1796875" bestFit="1" customWidth="1"/>
    <col min="4" max="4" width="6.7265625" bestFit="1" customWidth="1"/>
    <col min="5" max="7" width="22.26953125" bestFit="1" customWidth="1"/>
    <col min="8" max="8" width="15.453125" bestFit="1" customWidth="1"/>
    <col min="9" max="9" width="28.7265625" bestFit="1" customWidth="1"/>
    <col min="10" max="10" width="14.453125" bestFit="1" customWidth="1"/>
    <col min="20" max="20" width="10.1796875" customWidth="1"/>
    <col min="21" max="21" width="8.1796875" bestFit="1" customWidth="1"/>
    <col min="22" max="22" width="7.26953125" bestFit="1" customWidth="1"/>
    <col min="23" max="23" width="9" customWidth="1"/>
    <col min="24" max="24" width="22.26953125" bestFit="1" customWidth="1"/>
    <col min="25" max="25" width="16.54296875" bestFit="1" customWidth="1"/>
    <col min="26" max="26" width="25" customWidth="1"/>
  </cols>
  <sheetData>
    <row r="1" spans="1:26" x14ac:dyDescent="0.35">
      <c r="A1" t="s">
        <v>459</v>
      </c>
      <c r="B1" t="s">
        <v>460</v>
      </c>
      <c r="C1" t="s">
        <v>17</v>
      </c>
      <c r="D1" t="s">
        <v>461</v>
      </c>
      <c r="E1" t="s">
        <v>462</v>
      </c>
      <c r="F1" t="s">
        <v>463</v>
      </c>
      <c r="G1" t="s">
        <v>464</v>
      </c>
      <c r="H1" t="s">
        <v>465</v>
      </c>
      <c r="I1" t="s">
        <v>466</v>
      </c>
      <c r="J1" t="s">
        <v>467</v>
      </c>
      <c r="K1" t="s">
        <v>468</v>
      </c>
      <c r="L1" t="s">
        <v>469</v>
      </c>
      <c r="M1" t="s">
        <v>470</v>
      </c>
      <c r="N1" t="s">
        <v>471</v>
      </c>
      <c r="O1" t="s">
        <v>472</v>
      </c>
      <c r="P1" t="s">
        <v>473</v>
      </c>
      <c r="Q1" t="s">
        <v>474</v>
      </c>
      <c r="R1" t="s">
        <v>475</v>
      </c>
      <c r="S1" t="s">
        <v>476</v>
      </c>
      <c r="T1" t="s">
        <v>477</v>
      </c>
      <c r="U1" t="s">
        <v>478</v>
      </c>
      <c r="V1" t="s">
        <v>479</v>
      </c>
      <c r="W1" t="s">
        <v>480</v>
      </c>
      <c r="X1" t="s">
        <v>481</v>
      </c>
      <c r="Y1" t="s">
        <v>482</v>
      </c>
      <c r="Z1" t="s">
        <v>483</v>
      </c>
    </row>
    <row r="2" spans="1:26" x14ac:dyDescent="0.35">
      <c r="A2" t="str">
        <f>IF(F2&lt;&gt;"",F2,"")</f>
        <v>P &amp; R Auto Body</v>
      </c>
      <c r="B2">
        <v>673</v>
      </c>
      <c r="C2" t="s">
        <v>104</v>
      </c>
      <c r="D2">
        <v>1</v>
      </c>
      <c r="F2" s="12" t="s">
        <v>103</v>
      </c>
      <c r="J2" t="s">
        <v>819</v>
      </c>
      <c r="U2" t="s">
        <v>585</v>
      </c>
      <c r="V2">
        <v>1</v>
      </c>
      <c r="X2" t="s">
        <v>820</v>
      </c>
      <c r="Y2">
        <v>2170210047</v>
      </c>
    </row>
    <row r="3" spans="1:26" x14ac:dyDescent="0.35">
      <c r="A3" t="str">
        <f t="shared" ref="A3:A66" si="0">IF(F3&lt;&gt;"",F3,"")</f>
        <v/>
      </c>
      <c r="B3">
        <v>674</v>
      </c>
      <c r="C3" t="s">
        <v>104</v>
      </c>
      <c r="D3">
        <v>2</v>
      </c>
      <c r="E3" t="s">
        <v>821</v>
      </c>
      <c r="J3" t="s">
        <v>822</v>
      </c>
      <c r="U3" t="s">
        <v>585</v>
      </c>
      <c r="V3">
        <v>2</v>
      </c>
    </row>
    <row r="4" spans="1:26" x14ac:dyDescent="0.35">
      <c r="A4" t="str">
        <f t="shared" si="0"/>
        <v>DNA (Charoun 1)</v>
      </c>
      <c r="B4">
        <v>675</v>
      </c>
      <c r="C4" t="s">
        <v>104</v>
      </c>
      <c r="D4">
        <v>3</v>
      </c>
      <c r="E4" t="s">
        <v>821</v>
      </c>
      <c r="F4" t="s">
        <v>68</v>
      </c>
      <c r="G4" t="s">
        <v>823</v>
      </c>
      <c r="H4">
        <v>8152173439</v>
      </c>
      <c r="J4" t="s">
        <v>824</v>
      </c>
      <c r="U4" t="s">
        <v>585</v>
      </c>
      <c r="V4">
        <v>3</v>
      </c>
      <c r="X4" t="s">
        <v>825</v>
      </c>
      <c r="Y4">
        <v>2170210039</v>
      </c>
    </row>
    <row r="5" spans="1:26" x14ac:dyDescent="0.35">
      <c r="A5" t="str">
        <f t="shared" si="0"/>
        <v>Jennifer Wells</v>
      </c>
      <c r="B5">
        <v>676</v>
      </c>
      <c r="C5" t="s">
        <v>104</v>
      </c>
      <c r="D5">
        <v>4</v>
      </c>
      <c r="F5" t="s">
        <v>110</v>
      </c>
      <c r="I5" t="s">
        <v>826</v>
      </c>
      <c r="J5" t="s">
        <v>827</v>
      </c>
      <c r="U5" t="s">
        <v>585</v>
      </c>
      <c r="V5">
        <v>4</v>
      </c>
      <c r="X5" t="s">
        <v>828</v>
      </c>
      <c r="Y5">
        <v>8150330002</v>
      </c>
    </row>
    <row r="6" spans="1:26" x14ac:dyDescent="0.35">
      <c r="A6" t="str">
        <f t="shared" si="0"/>
        <v/>
      </c>
      <c r="B6">
        <v>677</v>
      </c>
      <c r="C6" t="s">
        <v>104</v>
      </c>
      <c r="D6">
        <v>5</v>
      </c>
      <c r="J6" t="s">
        <v>829</v>
      </c>
      <c r="U6" t="s">
        <v>585</v>
      </c>
      <c r="V6">
        <v>5</v>
      </c>
      <c r="X6" t="s">
        <v>830</v>
      </c>
      <c r="Y6">
        <v>2170260006</v>
      </c>
    </row>
    <row r="7" spans="1:26" x14ac:dyDescent="0.35">
      <c r="A7" t="str">
        <f t="shared" si="0"/>
        <v>Best Auto</v>
      </c>
      <c r="B7">
        <v>678</v>
      </c>
      <c r="C7" t="s">
        <v>104</v>
      </c>
      <c r="D7">
        <v>6</v>
      </c>
      <c r="F7" t="s">
        <v>831</v>
      </c>
      <c r="J7" t="s">
        <v>832</v>
      </c>
      <c r="U7" t="s">
        <v>585</v>
      </c>
      <c r="V7">
        <v>6</v>
      </c>
    </row>
    <row r="8" spans="1:26" x14ac:dyDescent="0.35">
      <c r="A8" t="str">
        <f t="shared" si="0"/>
        <v xml:space="preserve"> Jeff Hoste</v>
      </c>
      <c r="B8">
        <v>679</v>
      </c>
      <c r="C8" t="s">
        <v>104</v>
      </c>
      <c r="D8">
        <v>7</v>
      </c>
      <c r="F8" t="s">
        <v>833</v>
      </c>
      <c r="H8">
        <v>8152170829</v>
      </c>
      <c r="J8" t="s">
        <v>834</v>
      </c>
      <c r="U8" t="s">
        <v>585</v>
      </c>
      <c r="V8">
        <v>7</v>
      </c>
      <c r="X8" t="s">
        <v>835</v>
      </c>
      <c r="Y8">
        <v>8150330001</v>
      </c>
    </row>
    <row r="9" spans="1:26" x14ac:dyDescent="0.35">
      <c r="A9" t="str">
        <f t="shared" si="0"/>
        <v/>
      </c>
      <c r="B9">
        <v>680</v>
      </c>
      <c r="C9" t="s">
        <v>104</v>
      </c>
      <c r="D9">
        <v>8</v>
      </c>
      <c r="E9" t="s">
        <v>821</v>
      </c>
      <c r="J9" t="s">
        <v>836</v>
      </c>
      <c r="U9" t="s">
        <v>585</v>
      </c>
      <c r="V9">
        <v>8</v>
      </c>
    </row>
    <row r="10" spans="1:26" x14ac:dyDescent="0.35">
      <c r="A10" t="str">
        <f t="shared" si="0"/>
        <v>Modern Mutt Spa</v>
      </c>
      <c r="B10">
        <v>681</v>
      </c>
      <c r="C10" t="s">
        <v>104</v>
      </c>
      <c r="D10">
        <v>9</v>
      </c>
      <c r="E10" t="s">
        <v>837</v>
      </c>
      <c r="F10" t="s">
        <v>116</v>
      </c>
      <c r="G10" t="s">
        <v>838</v>
      </c>
      <c r="H10">
        <v>8159919414</v>
      </c>
      <c r="J10" t="s">
        <v>839</v>
      </c>
      <c r="U10" t="s">
        <v>585</v>
      </c>
      <c r="V10">
        <v>9</v>
      </c>
      <c r="X10" t="s">
        <v>840</v>
      </c>
      <c r="Y10">
        <v>8150360000</v>
      </c>
    </row>
    <row r="11" spans="1:26" x14ac:dyDescent="0.35">
      <c r="A11" t="str">
        <f t="shared" si="0"/>
        <v/>
      </c>
      <c r="B11">
        <v>682</v>
      </c>
      <c r="C11" t="s">
        <v>104</v>
      </c>
      <c r="D11">
        <v>10</v>
      </c>
      <c r="H11">
        <v>8159912019</v>
      </c>
      <c r="J11" t="s">
        <v>841</v>
      </c>
      <c r="U11" t="s">
        <v>585</v>
      </c>
      <c r="V11">
        <v>10</v>
      </c>
    </row>
    <row r="12" spans="1:26" x14ac:dyDescent="0.35">
      <c r="A12" t="str">
        <f t="shared" si="0"/>
        <v>Depot Liquors</v>
      </c>
      <c r="B12">
        <v>683</v>
      </c>
      <c r="C12" t="s">
        <v>104</v>
      </c>
      <c r="D12">
        <v>11</v>
      </c>
      <c r="E12" t="s">
        <v>842</v>
      </c>
      <c r="F12" t="s">
        <v>843</v>
      </c>
      <c r="G12" t="s">
        <v>843</v>
      </c>
      <c r="H12">
        <v>8158996300</v>
      </c>
      <c r="J12" t="s">
        <v>844</v>
      </c>
      <c r="U12" t="s">
        <v>585</v>
      </c>
      <c r="V12">
        <v>11</v>
      </c>
      <c r="X12" t="s">
        <v>845</v>
      </c>
      <c r="Y12">
        <v>2170210043</v>
      </c>
    </row>
    <row r="13" spans="1:26" x14ac:dyDescent="0.35">
      <c r="A13" t="str">
        <f t="shared" si="0"/>
        <v/>
      </c>
      <c r="B13">
        <v>684</v>
      </c>
      <c r="C13" t="s">
        <v>104</v>
      </c>
      <c r="D13">
        <v>12</v>
      </c>
      <c r="J13" t="s">
        <v>33</v>
      </c>
      <c r="U13" t="s">
        <v>585</v>
      </c>
      <c r="V13">
        <v>12</v>
      </c>
    </row>
    <row r="14" spans="1:26" x14ac:dyDescent="0.35">
      <c r="A14" t="str">
        <f t="shared" si="0"/>
        <v>Jackson-Hewitt</v>
      </c>
      <c r="B14">
        <v>685</v>
      </c>
      <c r="C14" t="s">
        <v>104</v>
      </c>
      <c r="D14">
        <v>13</v>
      </c>
      <c r="E14" t="s">
        <v>846</v>
      </c>
      <c r="F14" t="s">
        <v>846</v>
      </c>
      <c r="G14" t="s">
        <v>847</v>
      </c>
      <c r="H14">
        <v>8158991200</v>
      </c>
      <c r="J14" t="s">
        <v>848</v>
      </c>
      <c r="U14" t="s">
        <v>585</v>
      </c>
      <c r="V14">
        <v>13</v>
      </c>
      <c r="X14" t="s">
        <v>849</v>
      </c>
      <c r="Y14">
        <v>2170221605</v>
      </c>
    </row>
    <row r="15" spans="1:26" x14ac:dyDescent="0.35">
      <c r="A15" t="str">
        <f t="shared" si="0"/>
        <v>Patrice Meister</v>
      </c>
      <c r="B15">
        <v>686</v>
      </c>
      <c r="C15" t="s">
        <v>104</v>
      </c>
      <c r="D15">
        <v>14</v>
      </c>
      <c r="E15" t="s">
        <v>121</v>
      </c>
      <c r="F15" t="s">
        <v>121</v>
      </c>
      <c r="H15">
        <v>8158952882</v>
      </c>
      <c r="J15" t="s">
        <v>850</v>
      </c>
      <c r="U15" t="s">
        <v>585</v>
      </c>
      <c r="V15">
        <v>14</v>
      </c>
      <c r="X15" t="s">
        <v>851</v>
      </c>
      <c r="Y15">
        <v>2170230059</v>
      </c>
    </row>
    <row r="16" spans="1:26" x14ac:dyDescent="0.35">
      <c r="A16" t="str">
        <f t="shared" si="0"/>
        <v/>
      </c>
      <c r="B16">
        <v>687</v>
      </c>
      <c r="C16" t="s">
        <v>104</v>
      </c>
      <c r="D16">
        <v>15</v>
      </c>
      <c r="J16" t="s">
        <v>852</v>
      </c>
      <c r="U16" t="s">
        <v>585</v>
      </c>
      <c r="V16">
        <v>15</v>
      </c>
    </row>
    <row r="17" spans="1:25" x14ac:dyDescent="0.35">
      <c r="A17" t="str">
        <f t="shared" si="0"/>
        <v/>
      </c>
      <c r="B17">
        <v>688</v>
      </c>
      <c r="C17" t="s">
        <v>104</v>
      </c>
      <c r="D17">
        <v>16</v>
      </c>
      <c r="J17" t="s">
        <v>853</v>
      </c>
      <c r="U17" t="s">
        <v>585</v>
      </c>
      <c r="V17">
        <v>16</v>
      </c>
    </row>
    <row r="18" spans="1:25" x14ac:dyDescent="0.35">
      <c r="A18" t="str">
        <f t="shared" si="0"/>
        <v/>
      </c>
      <c r="B18">
        <v>689</v>
      </c>
      <c r="C18" t="s">
        <v>104</v>
      </c>
      <c r="D18">
        <v>17</v>
      </c>
      <c r="H18">
        <v>8152170154</v>
      </c>
      <c r="J18" t="s">
        <v>854</v>
      </c>
      <c r="U18" t="s">
        <v>585</v>
      </c>
      <c r="V18">
        <v>17</v>
      </c>
    </row>
    <row r="19" spans="1:25" x14ac:dyDescent="0.35">
      <c r="A19" t="str">
        <f t="shared" si="0"/>
        <v/>
      </c>
      <c r="B19">
        <v>690</v>
      </c>
      <c r="C19" t="s">
        <v>104</v>
      </c>
      <c r="D19">
        <v>18</v>
      </c>
      <c r="J19" t="s">
        <v>855</v>
      </c>
      <c r="U19" t="s">
        <v>585</v>
      </c>
      <c r="V19">
        <v>18</v>
      </c>
    </row>
    <row r="20" spans="1:25" x14ac:dyDescent="0.35">
      <c r="A20" t="str">
        <f t="shared" si="0"/>
        <v>Dairy Ripple</v>
      </c>
      <c r="B20">
        <v>691</v>
      </c>
      <c r="C20" t="s">
        <v>104</v>
      </c>
      <c r="D20">
        <v>19</v>
      </c>
      <c r="F20" t="s">
        <v>129</v>
      </c>
      <c r="I20" t="s">
        <v>856</v>
      </c>
      <c r="J20" t="s">
        <v>857</v>
      </c>
      <c r="U20" t="s">
        <v>585</v>
      </c>
      <c r="V20">
        <v>19</v>
      </c>
      <c r="X20" t="s">
        <v>858</v>
      </c>
      <c r="Y20">
        <v>8150290008</v>
      </c>
    </row>
    <row r="21" spans="1:25" x14ac:dyDescent="0.35">
      <c r="A21" t="str">
        <f t="shared" si="0"/>
        <v>Steve Latimer</v>
      </c>
      <c r="B21">
        <v>692</v>
      </c>
      <c r="C21" t="s">
        <v>104</v>
      </c>
      <c r="D21">
        <v>20</v>
      </c>
      <c r="F21" t="s">
        <v>859</v>
      </c>
      <c r="I21" t="s">
        <v>860</v>
      </c>
      <c r="J21" t="s">
        <v>861</v>
      </c>
      <c r="U21" t="s">
        <v>585</v>
      </c>
      <c r="V21">
        <v>20</v>
      </c>
      <c r="X21" t="s">
        <v>862</v>
      </c>
      <c r="Y21">
        <v>8150150001</v>
      </c>
    </row>
    <row r="22" spans="1:25" x14ac:dyDescent="0.35">
      <c r="A22" t="str">
        <f t="shared" si="0"/>
        <v/>
      </c>
      <c r="B22">
        <v>693</v>
      </c>
      <c r="C22" t="s">
        <v>104</v>
      </c>
      <c r="D22">
        <v>21</v>
      </c>
      <c r="J22" t="s">
        <v>863</v>
      </c>
      <c r="U22" t="s">
        <v>585</v>
      </c>
      <c r="V22">
        <v>21</v>
      </c>
    </row>
    <row r="23" spans="1:25" x14ac:dyDescent="0.35">
      <c r="A23" t="str">
        <f t="shared" si="0"/>
        <v/>
      </c>
      <c r="B23">
        <v>694</v>
      </c>
      <c r="C23" t="s">
        <v>104</v>
      </c>
      <c r="D23">
        <v>22</v>
      </c>
      <c r="J23" t="s">
        <v>864</v>
      </c>
      <c r="U23" t="s">
        <v>585</v>
      </c>
      <c r="V23">
        <v>22</v>
      </c>
    </row>
    <row r="24" spans="1:25" x14ac:dyDescent="0.35">
      <c r="A24" t="str">
        <f t="shared" si="0"/>
        <v/>
      </c>
      <c r="B24">
        <v>695</v>
      </c>
      <c r="C24" t="s">
        <v>104</v>
      </c>
      <c r="D24">
        <v>23</v>
      </c>
      <c r="J24" t="s">
        <v>865</v>
      </c>
      <c r="U24" t="s">
        <v>585</v>
      </c>
      <c r="V24">
        <v>23</v>
      </c>
    </row>
    <row r="25" spans="1:25" x14ac:dyDescent="0.35">
      <c r="A25" t="str">
        <f t="shared" si="0"/>
        <v>Bethel Assembly of God</v>
      </c>
      <c r="B25">
        <v>696</v>
      </c>
      <c r="C25" t="s">
        <v>104</v>
      </c>
      <c r="D25">
        <v>24</v>
      </c>
      <c r="E25" t="s">
        <v>866</v>
      </c>
      <c r="F25" t="s">
        <v>866</v>
      </c>
      <c r="G25" t="s">
        <v>867</v>
      </c>
      <c r="H25">
        <v>8158954740</v>
      </c>
      <c r="J25" t="s">
        <v>868</v>
      </c>
      <c r="U25" t="s">
        <v>585</v>
      </c>
      <c r="V25">
        <v>24</v>
      </c>
      <c r="X25" t="s">
        <v>869</v>
      </c>
      <c r="Y25">
        <v>2170228396</v>
      </c>
    </row>
    <row r="26" spans="1:25" x14ac:dyDescent="0.35">
      <c r="A26" t="str">
        <f t="shared" si="0"/>
        <v>Pat Shaffer (Office)</v>
      </c>
      <c r="B26">
        <v>697</v>
      </c>
      <c r="C26" t="s">
        <v>104</v>
      </c>
      <c r="D26">
        <v>25</v>
      </c>
      <c r="F26" t="s">
        <v>134</v>
      </c>
      <c r="G26" t="s">
        <v>870</v>
      </c>
      <c r="H26">
        <v>8159912001</v>
      </c>
      <c r="I26" t="s">
        <v>871</v>
      </c>
      <c r="J26" t="s">
        <v>872</v>
      </c>
      <c r="U26" t="s">
        <v>585</v>
      </c>
      <c r="V26">
        <v>25</v>
      </c>
      <c r="X26" t="s">
        <v>873</v>
      </c>
      <c r="Y26">
        <v>2170230090</v>
      </c>
    </row>
    <row r="27" spans="1:25" x14ac:dyDescent="0.35">
      <c r="A27" t="str">
        <f t="shared" si="0"/>
        <v/>
      </c>
      <c r="B27">
        <v>698</v>
      </c>
      <c r="C27" t="s">
        <v>104</v>
      </c>
      <c r="D27">
        <v>26</v>
      </c>
      <c r="J27" t="s">
        <v>874</v>
      </c>
      <c r="U27" t="s">
        <v>585</v>
      </c>
      <c r="V27">
        <v>26</v>
      </c>
    </row>
    <row r="28" spans="1:25" x14ac:dyDescent="0.35">
      <c r="A28" t="str">
        <f t="shared" si="0"/>
        <v/>
      </c>
      <c r="B28">
        <v>699</v>
      </c>
      <c r="C28" t="s">
        <v>104</v>
      </c>
      <c r="D28">
        <v>27</v>
      </c>
      <c r="J28" t="s">
        <v>875</v>
      </c>
      <c r="U28" t="s">
        <v>585</v>
      </c>
      <c r="V28">
        <v>27</v>
      </c>
    </row>
    <row r="29" spans="1:25" x14ac:dyDescent="0.35">
      <c r="A29" t="str">
        <f t="shared" si="0"/>
        <v>Dena Wilson</v>
      </c>
      <c r="B29">
        <v>700</v>
      </c>
      <c r="C29" t="s">
        <v>104</v>
      </c>
      <c r="D29">
        <v>28</v>
      </c>
      <c r="E29" t="s">
        <v>876</v>
      </c>
      <c r="F29" t="s">
        <v>877</v>
      </c>
      <c r="H29">
        <v>8152170191</v>
      </c>
      <c r="J29" t="s">
        <v>878</v>
      </c>
      <c r="U29" t="s">
        <v>585</v>
      </c>
      <c r="V29">
        <v>28</v>
      </c>
      <c r="X29" t="s">
        <v>879</v>
      </c>
      <c r="Y29">
        <v>2170260469</v>
      </c>
    </row>
    <row r="30" spans="1:25" x14ac:dyDescent="0.35">
      <c r="A30" t="str">
        <f t="shared" si="0"/>
        <v/>
      </c>
      <c r="B30">
        <v>701</v>
      </c>
      <c r="C30" t="s">
        <v>104</v>
      </c>
      <c r="D30">
        <v>29</v>
      </c>
      <c r="J30" t="s">
        <v>880</v>
      </c>
      <c r="U30" t="s">
        <v>585</v>
      </c>
      <c r="V30">
        <v>29</v>
      </c>
    </row>
    <row r="31" spans="1:25" x14ac:dyDescent="0.35">
      <c r="A31" t="str">
        <f t="shared" si="0"/>
        <v>TBC TEST</v>
      </c>
      <c r="B31">
        <v>702</v>
      </c>
      <c r="C31" t="s">
        <v>104</v>
      </c>
      <c r="D31">
        <v>30</v>
      </c>
      <c r="E31" t="s">
        <v>881</v>
      </c>
      <c r="F31" t="s">
        <v>881</v>
      </c>
      <c r="J31" t="s">
        <v>882</v>
      </c>
      <c r="U31" t="s">
        <v>585</v>
      </c>
      <c r="V31">
        <v>30</v>
      </c>
    </row>
    <row r="32" spans="1:25" x14ac:dyDescent="0.35">
      <c r="A32" t="str">
        <f t="shared" si="0"/>
        <v>Mike Burke</v>
      </c>
      <c r="B32">
        <v>703</v>
      </c>
      <c r="C32" t="s">
        <v>104</v>
      </c>
      <c r="D32">
        <v>31</v>
      </c>
      <c r="F32" t="s">
        <v>883</v>
      </c>
      <c r="I32" t="s">
        <v>884</v>
      </c>
      <c r="J32" t="s">
        <v>885</v>
      </c>
      <c r="U32" t="s">
        <v>585</v>
      </c>
      <c r="V32">
        <v>31</v>
      </c>
      <c r="X32" t="s">
        <v>886</v>
      </c>
      <c r="Y32">
        <v>8151550000</v>
      </c>
    </row>
    <row r="33" spans="1:25" x14ac:dyDescent="0.35">
      <c r="A33" t="str">
        <f t="shared" si="0"/>
        <v>Mike Burke</v>
      </c>
      <c r="B33">
        <v>704</v>
      </c>
      <c r="C33" t="s">
        <v>104</v>
      </c>
      <c r="D33">
        <v>32</v>
      </c>
      <c r="F33" t="s">
        <v>883</v>
      </c>
      <c r="I33" t="s">
        <v>884</v>
      </c>
      <c r="J33" t="s">
        <v>887</v>
      </c>
      <c r="U33" t="s">
        <v>585</v>
      </c>
      <c r="V33">
        <v>32</v>
      </c>
      <c r="X33" t="s">
        <v>888</v>
      </c>
      <c r="Y33">
        <v>2170210075</v>
      </c>
    </row>
    <row r="34" spans="1:25" x14ac:dyDescent="0.35">
      <c r="A34" t="str">
        <f t="shared" si="0"/>
        <v/>
      </c>
      <c r="B34">
        <v>705</v>
      </c>
      <c r="C34" t="s">
        <v>104</v>
      </c>
      <c r="D34">
        <v>33</v>
      </c>
      <c r="J34" t="s">
        <v>889</v>
      </c>
      <c r="U34" t="s">
        <v>585</v>
      </c>
      <c r="V34">
        <v>33</v>
      </c>
    </row>
    <row r="35" spans="1:25" x14ac:dyDescent="0.35">
      <c r="A35" t="str">
        <f t="shared" si="0"/>
        <v/>
      </c>
      <c r="B35">
        <v>706</v>
      </c>
      <c r="C35" t="s">
        <v>104</v>
      </c>
      <c r="D35">
        <v>34</v>
      </c>
      <c r="J35" t="s">
        <v>890</v>
      </c>
      <c r="U35" t="s">
        <v>585</v>
      </c>
      <c r="V35">
        <v>34</v>
      </c>
    </row>
    <row r="36" spans="1:25" x14ac:dyDescent="0.35">
      <c r="A36" t="str">
        <f t="shared" si="0"/>
        <v/>
      </c>
      <c r="B36">
        <v>707</v>
      </c>
      <c r="C36" t="s">
        <v>104</v>
      </c>
      <c r="D36">
        <v>35</v>
      </c>
      <c r="J36" t="s">
        <v>891</v>
      </c>
      <c r="U36" t="s">
        <v>585</v>
      </c>
      <c r="V36">
        <v>35</v>
      </c>
    </row>
    <row r="37" spans="1:25" x14ac:dyDescent="0.35">
      <c r="A37" t="str">
        <f t="shared" si="0"/>
        <v/>
      </c>
      <c r="B37">
        <v>708</v>
      </c>
      <c r="C37" t="s">
        <v>104</v>
      </c>
      <c r="D37">
        <v>36</v>
      </c>
      <c r="J37" t="s">
        <v>892</v>
      </c>
      <c r="U37" t="s">
        <v>585</v>
      </c>
      <c r="V37">
        <v>36</v>
      </c>
    </row>
    <row r="38" spans="1:25" x14ac:dyDescent="0.35">
      <c r="A38" t="str">
        <f t="shared" si="0"/>
        <v/>
      </c>
      <c r="B38">
        <v>709</v>
      </c>
      <c r="C38" t="s">
        <v>104</v>
      </c>
      <c r="D38">
        <v>37</v>
      </c>
      <c r="J38" t="s">
        <v>893</v>
      </c>
      <c r="U38" t="s">
        <v>585</v>
      </c>
      <c r="V38">
        <v>37</v>
      </c>
    </row>
    <row r="39" spans="1:25" x14ac:dyDescent="0.35">
      <c r="A39" t="str">
        <f t="shared" si="0"/>
        <v>Grand Victorian</v>
      </c>
      <c r="B39">
        <v>710</v>
      </c>
      <c r="C39" t="s">
        <v>104</v>
      </c>
      <c r="D39">
        <v>38</v>
      </c>
      <c r="F39" t="s">
        <v>894</v>
      </c>
      <c r="I39" t="s">
        <v>895</v>
      </c>
      <c r="J39" t="s">
        <v>896</v>
      </c>
      <c r="U39" t="s">
        <v>585</v>
      </c>
      <c r="V39">
        <v>38</v>
      </c>
      <c r="X39" t="s">
        <v>897</v>
      </c>
      <c r="Y39">
        <v>2170210074</v>
      </c>
    </row>
    <row r="40" spans="1:25" x14ac:dyDescent="0.35">
      <c r="A40" t="str">
        <f t="shared" si="0"/>
        <v/>
      </c>
      <c r="B40">
        <v>711</v>
      </c>
      <c r="C40" t="s">
        <v>104</v>
      </c>
      <c r="D40">
        <v>39</v>
      </c>
      <c r="J40" t="s">
        <v>898</v>
      </c>
      <c r="U40" t="s">
        <v>585</v>
      </c>
      <c r="V40">
        <v>39</v>
      </c>
    </row>
    <row r="41" spans="1:25" x14ac:dyDescent="0.35">
      <c r="A41" t="str">
        <f t="shared" si="0"/>
        <v/>
      </c>
      <c r="B41">
        <v>712</v>
      </c>
      <c r="C41" t="s">
        <v>104</v>
      </c>
      <c r="D41">
        <v>40</v>
      </c>
      <c r="J41" t="s">
        <v>899</v>
      </c>
      <c r="U41" t="s">
        <v>585</v>
      </c>
      <c r="V41">
        <v>40</v>
      </c>
    </row>
    <row r="42" spans="1:25" x14ac:dyDescent="0.35">
      <c r="A42" t="str">
        <f t="shared" si="0"/>
        <v/>
      </c>
      <c r="B42">
        <v>713</v>
      </c>
      <c r="C42" t="s">
        <v>104</v>
      </c>
      <c r="D42">
        <v>41</v>
      </c>
      <c r="J42" t="s">
        <v>900</v>
      </c>
      <c r="U42" t="s">
        <v>585</v>
      </c>
      <c r="V42">
        <v>41</v>
      </c>
    </row>
    <row r="43" spans="1:25" x14ac:dyDescent="0.35">
      <c r="A43" t="str">
        <f t="shared" si="0"/>
        <v/>
      </c>
      <c r="B43">
        <v>714</v>
      </c>
      <c r="C43" t="s">
        <v>104</v>
      </c>
      <c r="D43">
        <v>42</v>
      </c>
      <c r="J43" t="s">
        <v>901</v>
      </c>
      <c r="U43" t="s">
        <v>585</v>
      </c>
      <c r="V43">
        <v>42</v>
      </c>
    </row>
    <row r="44" spans="1:25" x14ac:dyDescent="0.35">
      <c r="A44" t="str">
        <f t="shared" si="0"/>
        <v/>
      </c>
      <c r="B44">
        <v>715</v>
      </c>
      <c r="C44" t="s">
        <v>104</v>
      </c>
      <c r="D44">
        <v>43</v>
      </c>
      <c r="J44" t="s">
        <v>902</v>
      </c>
      <c r="U44" t="s">
        <v>585</v>
      </c>
      <c r="V44">
        <v>43</v>
      </c>
    </row>
    <row r="45" spans="1:25" x14ac:dyDescent="0.35">
      <c r="A45" t="str">
        <f t="shared" si="0"/>
        <v/>
      </c>
      <c r="B45">
        <v>716</v>
      </c>
      <c r="C45" t="s">
        <v>104</v>
      </c>
      <c r="D45">
        <v>44</v>
      </c>
      <c r="J45" t="s">
        <v>903</v>
      </c>
      <c r="U45" t="s">
        <v>585</v>
      </c>
      <c r="V45">
        <v>44</v>
      </c>
    </row>
    <row r="46" spans="1:25" x14ac:dyDescent="0.35">
      <c r="A46" t="str">
        <f t="shared" si="0"/>
        <v/>
      </c>
      <c r="B46">
        <v>717</v>
      </c>
      <c r="C46" t="s">
        <v>104</v>
      </c>
      <c r="D46">
        <v>45</v>
      </c>
      <c r="J46" t="s">
        <v>904</v>
      </c>
      <c r="U46" t="s">
        <v>585</v>
      </c>
      <c r="V46">
        <v>45</v>
      </c>
    </row>
    <row r="47" spans="1:25" x14ac:dyDescent="0.35">
      <c r="A47" t="str">
        <f t="shared" si="0"/>
        <v/>
      </c>
      <c r="B47">
        <v>718</v>
      </c>
      <c r="C47" t="s">
        <v>104</v>
      </c>
      <c r="D47">
        <v>46</v>
      </c>
      <c r="J47" t="s">
        <v>905</v>
      </c>
      <c r="U47" t="s">
        <v>585</v>
      </c>
      <c r="V47">
        <v>46</v>
      </c>
    </row>
    <row r="48" spans="1:25" x14ac:dyDescent="0.35">
      <c r="A48" t="str">
        <f t="shared" si="0"/>
        <v/>
      </c>
      <c r="B48">
        <v>719</v>
      </c>
      <c r="C48" t="s">
        <v>104</v>
      </c>
      <c r="D48">
        <v>47</v>
      </c>
      <c r="J48" t="s">
        <v>906</v>
      </c>
      <c r="U48" t="s">
        <v>585</v>
      </c>
      <c r="V48">
        <v>47</v>
      </c>
    </row>
    <row r="49" spans="1:25" x14ac:dyDescent="0.35">
      <c r="A49" t="str">
        <f t="shared" si="0"/>
        <v/>
      </c>
      <c r="B49">
        <v>720</v>
      </c>
      <c r="C49" t="s">
        <v>104</v>
      </c>
      <c r="D49">
        <v>48</v>
      </c>
      <c r="J49" t="s">
        <v>907</v>
      </c>
      <c r="U49" t="s">
        <v>585</v>
      </c>
      <c r="V49">
        <v>48</v>
      </c>
    </row>
    <row r="50" spans="1:25" x14ac:dyDescent="0.35">
      <c r="A50" t="str">
        <f t="shared" si="0"/>
        <v>DNA (Charoun 2)</v>
      </c>
      <c r="B50">
        <v>721</v>
      </c>
      <c r="C50" t="s">
        <v>69</v>
      </c>
      <c r="D50">
        <v>1</v>
      </c>
      <c r="F50" t="s">
        <v>908</v>
      </c>
      <c r="I50" t="s">
        <v>909</v>
      </c>
      <c r="J50" t="s">
        <v>910</v>
      </c>
      <c r="U50" t="s">
        <v>487</v>
      </c>
      <c r="V50">
        <v>1</v>
      </c>
      <c r="X50" t="s">
        <v>911</v>
      </c>
      <c r="Y50">
        <v>2170210057</v>
      </c>
    </row>
    <row r="51" spans="1:25" x14ac:dyDescent="0.35">
      <c r="A51" t="str">
        <f t="shared" si="0"/>
        <v>DNA (Charoun 3)</v>
      </c>
      <c r="B51">
        <v>722</v>
      </c>
      <c r="C51" t="s">
        <v>69</v>
      </c>
      <c r="D51">
        <v>2</v>
      </c>
      <c r="F51" t="s">
        <v>912</v>
      </c>
      <c r="I51" t="s">
        <v>909</v>
      </c>
      <c r="J51" t="s">
        <v>913</v>
      </c>
      <c r="U51" t="s">
        <v>487</v>
      </c>
      <c r="V51">
        <v>2</v>
      </c>
      <c r="X51" t="s">
        <v>914</v>
      </c>
      <c r="Y51">
        <v>2170210058</v>
      </c>
    </row>
    <row r="52" spans="1:25" x14ac:dyDescent="0.35">
      <c r="A52" t="str">
        <f t="shared" si="0"/>
        <v/>
      </c>
      <c r="B52">
        <v>723</v>
      </c>
      <c r="C52" t="s">
        <v>69</v>
      </c>
      <c r="D52">
        <v>3</v>
      </c>
      <c r="J52" t="s">
        <v>915</v>
      </c>
      <c r="U52" t="s">
        <v>487</v>
      </c>
      <c r="V52">
        <v>3</v>
      </c>
    </row>
    <row r="53" spans="1:25" x14ac:dyDescent="0.35">
      <c r="A53" t="str">
        <f t="shared" si="0"/>
        <v/>
      </c>
      <c r="B53">
        <v>724</v>
      </c>
      <c r="C53" t="s">
        <v>69</v>
      </c>
      <c r="D53">
        <v>4</v>
      </c>
      <c r="J53" t="s">
        <v>916</v>
      </c>
      <c r="U53" t="s">
        <v>487</v>
      </c>
      <c r="V53">
        <v>4</v>
      </c>
    </row>
    <row r="54" spans="1:25" x14ac:dyDescent="0.35">
      <c r="A54" t="str">
        <f t="shared" si="0"/>
        <v>Jeff Petersen</v>
      </c>
      <c r="B54">
        <v>725</v>
      </c>
      <c r="C54" t="s">
        <v>69</v>
      </c>
      <c r="D54">
        <v>5</v>
      </c>
      <c r="F54" t="s">
        <v>80</v>
      </c>
      <c r="I54" t="s">
        <v>917</v>
      </c>
      <c r="J54" t="s">
        <v>918</v>
      </c>
      <c r="U54" t="s">
        <v>487</v>
      </c>
      <c r="V54">
        <v>5</v>
      </c>
    </row>
    <row r="55" spans="1:25" x14ac:dyDescent="0.35">
      <c r="A55" t="str">
        <f t="shared" si="0"/>
        <v/>
      </c>
      <c r="B55">
        <v>726</v>
      </c>
      <c r="C55" t="s">
        <v>69</v>
      </c>
      <c r="D55">
        <v>6</v>
      </c>
      <c r="J55" t="s">
        <v>919</v>
      </c>
      <c r="U55" t="s">
        <v>487</v>
      </c>
      <c r="V55">
        <v>6</v>
      </c>
    </row>
    <row r="56" spans="1:25" x14ac:dyDescent="0.35">
      <c r="A56" t="str">
        <f t="shared" si="0"/>
        <v/>
      </c>
      <c r="B56">
        <v>727</v>
      </c>
      <c r="C56" t="s">
        <v>69</v>
      </c>
      <c r="D56">
        <v>7</v>
      </c>
      <c r="J56" t="s">
        <v>920</v>
      </c>
      <c r="U56" t="s">
        <v>487</v>
      </c>
      <c r="V56">
        <v>7</v>
      </c>
    </row>
    <row r="57" spans="1:25" x14ac:dyDescent="0.35">
      <c r="A57" t="str">
        <f t="shared" si="0"/>
        <v/>
      </c>
      <c r="B57">
        <v>728</v>
      </c>
      <c r="C57" t="s">
        <v>69</v>
      </c>
      <c r="D57">
        <v>8</v>
      </c>
      <c r="H57">
        <v>8158952921</v>
      </c>
      <c r="I57" t="s">
        <v>921</v>
      </c>
      <c r="J57" t="s">
        <v>922</v>
      </c>
      <c r="U57" t="s">
        <v>487</v>
      </c>
      <c r="V57">
        <v>8</v>
      </c>
    </row>
    <row r="58" spans="1:25" x14ac:dyDescent="0.35">
      <c r="A58" t="str">
        <f t="shared" si="0"/>
        <v/>
      </c>
      <c r="B58">
        <v>729</v>
      </c>
      <c r="C58" t="s">
        <v>69</v>
      </c>
      <c r="D58">
        <v>9</v>
      </c>
      <c r="J58" t="s">
        <v>923</v>
      </c>
      <c r="U58" t="s">
        <v>487</v>
      </c>
      <c r="V58">
        <v>9</v>
      </c>
    </row>
    <row r="59" spans="1:25" x14ac:dyDescent="0.35">
      <c r="A59" t="str">
        <f t="shared" si="0"/>
        <v/>
      </c>
      <c r="B59">
        <v>730</v>
      </c>
      <c r="C59" t="s">
        <v>69</v>
      </c>
      <c r="D59">
        <v>10</v>
      </c>
      <c r="J59" t="s">
        <v>924</v>
      </c>
      <c r="U59" t="s">
        <v>487</v>
      </c>
      <c r="V59">
        <v>10</v>
      </c>
    </row>
    <row r="60" spans="1:25" x14ac:dyDescent="0.35">
      <c r="A60" t="str">
        <f t="shared" si="0"/>
        <v/>
      </c>
      <c r="B60">
        <v>731</v>
      </c>
      <c r="C60" t="s">
        <v>69</v>
      </c>
      <c r="D60">
        <v>11</v>
      </c>
      <c r="J60" t="s">
        <v>925</v>
      </c>
      <c r="U60" t="s">
        <v>487</v>
      </c>
      <c r="V60">
        <v>11</v>
      </c>
    </row>
    <row r="61" spans="1:25" x14ac:dyDescent="0.35">
      <c r="A61" t="str">
        <f t="shared" si="0"/>
        <v>Robert Dietz</v>
      </c>
      <c r="B61">
        <v>732</v>
      </c>
      <c r="C61" t="s">
        <v>69</v>
      </c>
      <c r="D61">
        <v>12</v>
      </c>
      <c r="E61" t="s">
        <v>926</v>
      </c>
      <c r="F61" t="s">
        <v>88</v>
      </c>
      <c r="G61" t="s">
        <v>927</v>
      </c>
      <c r="H61">
        <v>8158952289</v>
      </c>
      <c r="J61" t="s">
        <v>928</v>
      </c>
      <c r="U61" t="s">
        <v>487</v>
      </c>
      <c r="V61">
        <v>12</v>
      </c>
      <c r="X61" t="s">
        <v>929</v>
      </c>
      <c r="Y61">
        <v>2170224068</v>
      </c>
    </row>
    <row r="62" spans="1:25" x14ac:dyDescent="0.35">
      <c r="A62" t="str">
        <f t="shared" si="0"/>
        <v xml:space="preserve">Tara Wilkins </v>
      </c>
      <c r="B62">
        <v>733</v>
      </c>
      <c r="C62" t="s">
        <v>69</v>
      </c>
      <c r="D62">
        <v>13</v>
      </c>
      <c r="F62" t="s">
        <v>93</v>
      </c>
      <c r="I62" t="s">
        <v>930</v>
      </c>
      <c r="J62" t="s">
        <v>931</v>
      </c>
      <c r="U62" t="s">
        <v>487</v>
      </c>
      <c r="V62">
        <v>13</v>
      </c>
      <c r="X62" t="s">
        <v>932</v>
      </c>
      <c r="Y62">
        <v>2170210072</v>
      </c>
    </row>
    <row r="63" spans="1:25" x14ac:dyDescent="0.35">
      <c r="A63" t="str">
        <f t="shared" si="0"/>
        <v/>
      </c>
      <c r="B63">
        <v>734</v>
      </c>
      <c r="C63" t="s">
        <v>69</v>
      </c>
      <c r="D63">
        <v>14</v>
      </c>
      <c r="H63">
        <v>8159912200</v>
      </c>
      <c r="J63" t="s">
        <v>933</v>
      </c>
      <c r="U63" t="s">
        <v>487</v>
      </c>
      <c r="V63">
        <v>14</v>
      </c>
    </row>
    <row r="64" spans="1:25" x14ac:dyDescent="0.35">
      <c r="A64" t="str">
        <f t="shared" si="0"/>
        <v/>
      </c>
      <c r="B64">
        <v>735</v>
      </c>
      <c r="C64" t="s">
        <v>69</v>
      </c>
      <c r="D64">
        <v>15</v>
      </c>
      <c r="J64" t="s">
        <v>934</v>
      </c>
      <c r="U64" t="s">
        <v>487</v>
      </c>
      <c r="V64">
        <v>15</v>
      </c>
    </row>
    <row r="65" spans="1:25" x14ac:dyDescent="0.35">
      <c r="A65" t="str">
        <f t="shared" si="0"/>
        <v/>
      </c>
      <c r="B65">
        <v>736</v>
      </c>
      <c r="C65" t="s">
        <v>69</v>
      </c>
      <c r="D65">
        <v>16</v>
      </c>
      <c r="J65" t="s">
        <v>935</v>
      </c>
      <c r="U65" t="s">
        <v>487</v>
      </c>
      <c r="V65">
        <v>16</v>
      </c>
    </row>
    <row r="66" spans="1:25" x14ac:dyDescent="0.35">
      <c r="A66" t="str">
        <f t="shared" si="0"/>
        <v/>
      </c>
      <c r="B66">
        <v>737</v>
      </c>
      <c r="C66" t="s">
        <v>69</v>
      </c>
      <c r="D66">
        <v>17</v>
      </c>
      <c r="J66" t="s">
        <v>936</v>
      </c>
      <c r="U66" t="s">
        <v>487</v>
      </c>
      <c r="V66">
        <v>17</v>
      </c>
    </row>
    <row r="67" spans="1:25" x14ac:dyDescent="0.35">
      <c r="A67" t="str">
        <f t="shared" ref="A67:A130" si="1">IF(F67&lt;&gt;"",F67,"")</f>
        <v/>
      </c>
      <c r="B67">
        <v>738</v>
      </c>
      <c r="C67" t="s">
        <v>69</v>
      </c>
      <c r="D67">
        <v>18</v>
      </c>
      <c r="J67" t="s">
        <v>937</v>
      </c>
      <c r="U67" t="s">
        <v>487</v>
      </c>
      <c r="V67">
        <v>18</v>
      </c>
    </row>
    <row r="68" spans="1:25" x14ac:dyDescent="0.35">
      <c r="A68" t="str">
        <f t="shared" si="1"/>
        <v>Accurate Towing</v>
      </c>
      <c r="B68">
        <v>739</v>
      </c>
      <c r="C68" t="s">
        <v>69</v>
      </c>
      <c r="D68">
        <v>19</v>
      </c>
      <c r="F68" t="s">
        <v>938</v>
      </c>
      <c r="J68" t="s">
        <v>939</v>
      </c>
      <c r="U68" t="s">
        <v>487</v>
      </c>
      <c r="V68">
        <v>19</v>
      </c>
      <c r="X68" t="s">
        <v>940</v>
      </c>
      <c r="Y68">
        <v>2170210007</v>
      </c>
    </row>
    <row r="69" spans="1:25" x14ac:dyDescent="0.35">
      <c r="A69" t="str">
        <f t="shared" si="1"/>
        <v>Maddie Webb</v>
      </c>
      <c r="B69">
        <v>740</v>
      </c>
      <c r="C69" t="s">
        <v>69</v>
      </c>
      <c r="D69">
        <v>20</v>
      </c>
      <c r="F69" t="s">
        <v>941</v>
      </c>
      <c r="J69" t="s">
        <v>942</v>
      </c>
      <c r="U69" t="s">
        <v>487</v>
      </c>
      <c r="V69">
        <v>20</v>
      </c>
      <c r="X69" t="s">
        <v>943</v>
      </c>
      <c r="Y69">
        <v>8150380007</v>
      </c>
    </row>
    <row r="70" spans="1:25" x14ac:dyDescent="0.35">
      <c r="A70" t="str">
        <f t="shared" si="1"/>
        <v/>
      </c>
      <c r="B70">
        <v>741</v>
      </c>
      <c r="C70" t="s">
        <v>69</v>
      </c>
      <c r="D70">
        <v>21</v>
      </c>
      <c r="J70" t="s">
        <v>944</v>
      </c>
      <c r="U70" t="s">
        <v>487</v>
      </c>
      <c r="V70">
        <v>21</v>
      </c>
    </row>
    <row r="71" spans="1:25" x14ac:dyDescent="0.35">
      <c r="A71" t="str">
        <f t="shared" si="1"/>
        <v/>
      </c>
      <c r="B71">
        <v>742</v>
      </c>
      <c r="C71" t="s">
        <v>69</v>
      </c>
      <c r="D71">
        <v>22</v>
      </c>
      <c r="J71" t="s">
        <v>945</v>
      </c>
      <c r="U71" t="s">
        <v>487</v>
      </c>
      <c r="V71">
        <v>22</v>
      </c>
    </row>
    <row r="72" spans="1:25" x14ac:dyDescent="0.35">
      <c r="A72" t="str">
        <f t="shared" si="1"/>
        <v/>
      </c>
      <c r="B72">
        <v>743</v>
      </c>
      <c r="C72" t="s">
        <v>69</v>
      </c>
      <c r="D72">
        <v>23</v>
      </c>
      <c r="J72" t="s">
        <v>946</v>
      </c>
      <c r="U72" t="s">
        <v>487</v>
      </c>
      <c r="V72">
        <v>23</v>
      </c>
    </row>
    <row r="73" spans="1:25" x14ac:dyDescent="0.35">
      <c r="A73" t="str">
        <f t="shared" si="1"/>
        <v/>
      </c>
      <c r="B73">
        <v>744</v>
      </c>
      <c r="C73" t="s">
        <v>69</v>
      </c>
      <c r="D73">
        <v>24</v>
      </c>
      <c r="J73" t="s">
        <v>947</v>
      </c>
      <c r="U73" t="s">
        <v>487</v>
      </c>
      <c r="V73">
        <v>24</v>
      </c>
    </row>
    <row r="74" spans="1:25" x14ac:dyDescent="0.35">
      <c r="A74" t="str">
        <f t="shared" si="1"/>
        <v/>
      </c>
      <c r="B74">
        <v>745</v>
      </c>
      <c r="C74" t="s">
        <v>69</v>
      </c>
      <c r="D74">
        <v>25</v>
      </c>
      <c r="J74" t="s">
        <v>948</v>
      </c>
      <c r="U74" t="s">
        <v>487</v>
      </c>
      <c r="V74">
        <v>25</v>
      </c>
    </row>
    <row r="75" spans="1:25" x14ac:dyDescent="0.35">
      <c r="A75" t="str">
        <f t="shared" si="1"/>
        <v/>
      </c>
      <c r="B75">
        <v>746</v>
      </c>
      <c r="C75" t="s">
        <v>69</v>
      </c>
      <c r="D75">
        <v>26</v>
      </c>
      <c r="J75" t="s">
        <v>949</v>
      </c>
      <c r="U75" t="s">
        <v>487</v>
      </c>
      <c r="V75">
        <v>26</v>
      </c>
    </row>
    <row r="76" spans="1:25" x14ac:dyDescent="0.35">
      <c r="A76" t="str">
        <f t="shared" si="1"/>
        <v/>
      </c>
      <c r="B76">
        <v>747</v>
      </c>
      <c r="C76" t="s">
        <v>69</v>
      </c>
      <c r="D76">
        <v>27</v>
      </c>
      <c r="J76" t="s">
        <v>950</v>
      </c>
      <c r="U76" t="s">
        <v>487</v>
      </c>
      <c r="V76">
        <v>27</v>
      </c>
    </row>
    <row r="77" spans="1:25" x14ac:dyDescent="0.35">
      <c r="A77" t="str">
        <f t="shared" si="1"/>
        <v/>
      </c>
      <c r="B77">
        <v>748</v>
      </c>
      <c r="C77" t="s">
        <v>69</v>
      </c>
      <c r="D77">
        <v>28</v>
      </c>
      <c r="J77" t="s">
        <v>951</v>
      </c>
      <c r="U77" t="s">
        <v>487</v>
      </c>
      <c r="V77">
        <v>28</v>
      </c>
    </row>
    <row r="78" spans="1:25" x14ac:dyDescent="0.35">
      <c r="A78" t="str">
        <f t="shared" si="1"/>
        <v/>
      </c>
      <c r="B78">
        <v>749</v>
      </c>
      <c r="C78" t="s">
        <v>69</v>
      </c>
      <c r="D78">
        <v>29</v>
      </c>
      <c r="J78" t="s">
        <v>952</v>
      </c>
      <c r="U78" t="s">
        <v>487</v>
      </c>
      <c r="V78">
        <v>29</v>
      </c>
    </row>
    <row r="79" spans="1:25" x14ac:dyDescent="0.35">
      <c r="A79" t="str">
        <f t="shared" si="1"/>
        <v/>
      </c>
      <c r="B79">
        <v>750</v>
      </c>
      <c r="C79" t="s">
        <v>69</v>
      </c>
      <c r="D79">
        <v>30</v>
      </c>
      <c r="J79" t="s">
        <v>953</v>
      </c>
      <c r="U79" t="s">
        <v>487</v>
      </c>
      <c r="V79">
        <v>30</v>
      </c>
    </row>
    <row r="80" spans="1:25" x14ac:dyDescent="0.35">
      <c r="A80" t="str">
        <f t="shared" si="1"/>
        <v/>
      </c>
      <c r="B80">
        <v>751</v>
      </c>
      <c r="C80" t="s">
        <v>69</v>
      </c>
      <c r="D80">
        <v>31</v>
      </c>
      <c r="J80" t="s">
        <v>954</v>
      </c>
      <c r="U80" t="s">
        <v>487</v>
      </c>
      <c r="V80">
        <v>31</v>
      </c>
    </row>
    <row r="81" spans="1:24" x14ac:dyDescent="0.35">
      <c r="A81" t="str">
        <f t="shared" si="1"/>
        <v/>
      </c>
      <c r="B81">
        <v>752</v>
      </c>
      <c r="C81" t="s">
        <v>69</v>
      </c>
      <c r="D81">
        <v>32</v>
      </c>
      <c r="J81" t="s">
        <v>955</v>
      </c>
      <c r="U81" t="s">
        <v>487</v>
      </c>
      <c r="V81">
        <v>32</v>
      </c>
    </row>
    <row r="82" spans="1:24" x14ac:dyDescent="0.35">
      <c r="A82" t="str">
        <f t="shared" si="1"/>
        <v/>
      </c>
      <c r="B82">
        <v>753</v>
      </c>
      <c r="C82" t="s">
        <v>69</v>
      </c>
      <c r="D82">
        <v>33</v>
      </c>
      <c r="J82" t="s">
        <v>956</v>
      </c>
      <c r="U82" t="s">
        <v>487</v>
      </c>
      <c r="V82">
        <v>33</v>
      </c>
    </row>
    <row r="83" spans="1:24" x14ac:dyDescent="0.35">
      <c r="A83" t="str">
        <f t="shared" si="1"/>
        <v/>
      </c>
      <c r="B83">
        <v>754</v>
      </c>
      <c r="C83" t="s">
        <v>69</v>
      </c>
      <c r="D83">
        <v>34</v>
      </c>
      <c r="J83" t="s">
        <v>957</v>
      </c>
      <c r="U83" t="s">
        <v>487</v>
      </c>
      <c r="V83">
        <v>34</v>
      </c>
    </row>
    <row r="84" spans="1:24" x14ac:dyDescent="0.35">
      <c r="A84" t="str">
        <f t="shared" si="1"/>
        <v/>
      </c>
      <c r="B84">
        <v>755</v>
      </c>
      <c r="C84" t="s">
        <v>69</v>
      </c>
      <c r="D84">
        <v>35</v>
      </c>
      <c r="J84" t="s">
        <v>958</v>
      </c>
      <c r="U84" t="s">
        <v>487</v>
      </c>
      <c r="V84">
        <v>35</v>
      </c>
    </row>
    <row r="85" spans="1:24" x14ac:dyDescent="0.35">
      <c r="A85" t="str">
        <f t="shared" si="1"/>
        <v/>
      </c>
      <c r="B85">
        <v>756</v>
      </c>
      <c r="C85" t="s">
        <v>69</v>
      </c>
      <c r="D85">
        <v>36</v>
      </c>
      <c r="J85" t="s">
        <v>959</v>
      </c>
      <c r="U85" t="s">
        <v>487</v>
      </c>
      <c r="V85">
        <v>36</v>
      </c>
    </row>
    <row r="86" spans="1:24" x14ac:dyDescent="0.35">
      <c r="A86" t="str">
        <f t="shared" si="1"/>
        <v/>
      </c>
      <c r="B86">
        <v>757</v>
      </c>
      <c r="C86" t="s">
        <v>69</v>
      </c>
      <c r="D86">
        <v>37</v>
      </c>
      <c r="J86" t="s">
        <v>960</v>
      </c>
      <c r="U86" t="s">
        <v>487</v>
      </c>
      <c r="V86">
        <v>37</v>
      </c>
    </row>
    <row r="87" spans="1:24" x14ac:dyDescent="0.35">
      <c r="A87" t="str">
        <f t="shared" si="1"/>
        <v/>
      </c>
      <c r="B87">
        <v>758</v>
      </c>
      <c r="C87" t="s">
        <v>69</v>
      </c>
      <c r="D87">
        <v>38</v>
      </c>
      <c r="J87" t="s">
        <v>961</v>
      </c>
      <c r="U87" t="s">
        <v>487</v>
      </c>
      <c r="V87">
        <v>38</v>
      </c>
    </row>
    <row r="88" spans="1:24" x14ac:dyDescent="0.35">
      <c r="A88" t="str">
        <f t="shared" si="1"/>
        <v/>
      </c>
      <c r="B88">
        <v>759</v>
      </c>
      <c r="C88" t="s">
        <v>69</v>
      </c>
      <c r="D88">
        <v>39</v>
      </c>
      <c r="J88" t="s">
        <v>962</v>
      </c>
      <c r="U88" t="s">
        <v>487</v>
      </c>
      <c r="V88">
        <v>39</v>
      </c>
    </row>
    <row r="89" spans="1:24" x14ac:dyDescent="0.35">
      <c r="A89" t="str">
        <f t="shared" si="1"/>
        <v/>
      </c>
      <c r="B89">
        <v>760</v>
      </c>
      <c r="C89" t="s">
        <v>69</v>
      </c>
      <c r="D89">
        <v>40</v>
      </c>
      <c r="J89" t="s">
        <v>963</v>
      </c>
      <c r="U89" t="s">
        <v>487</v>
      </c>
      <c r="V89">
        <v>40</v>
      </c>
    </row>
    <row r="90" spans="1:24" x14ac:dyDescent="0.35">
      <c r="A90" t="str">
        <f t="shared" si="1"/>
        <v/>
      </c>
      <c r="B90">
        <v>761</v>
      </c>
      <c r="C90" t="s">
        <v>69</v>
      </c>
      <c r="D90">
        <v>41</v>
      </c>
      <c r="J90" t="s">
        <v>964</v>
      </c>
      <c r="U90" t="s">
        <v>487</v>
      </c>
      <c r="V90">
        <v>41</v>
      </c>
    </row>
    <row r="91" spans="1:24" x14ac:dyDescent="0.35">
      <c r="A91" t="str">
        <f t="shared" si="1"/>
        <v/>
      </c>
      <c r="B91">
        <v>762</v>
      </c>
      <c r="C91" t="s">
        <v>69</v>
      </c>
      <c r="D91">
        <v>42</v>
      </c>
      <c r="J91" t="s">
        <v>965</v>
      </c>
      <c r="U91" t="s">
        <v>487</v>
      </c>
      <c r="V91">
        <v>42</v>
      </c>
    </row>
    <row r="92" spans="1:24" x14ac:dyDescent="0.35">
      <c r="A92" t="str">
        <f t="shared" si="1"/>
        <v/>
      </c>
      <c r="B92">
        <v>763</v>
      </c>
      <c r="C92" t="s">
        <v>69</v>
      </c>
      <c r="D92">
        <v>43</v>
      </c>
      <c r="J92" t="s">
        <v>966</v>
      </c>
      <c r="U92" t="s">
        <v>487</v>
      </c>
      <c r="V92">
        <v>43</v>
      </c>
    </row>
    <row r="93" spans="1:24" x14ac:dyDescent="0.35">
      <c r="A93" t="str">
        <f t="shared" si="1"/>
        <v/>
      </c>
      <c r="B93">
        <v>764</v>
      </c>
      <c r="C93" t="s">
        <v>69</v>
      </c>
      <c r="D93">
        <v>44</v>
      </c>
      <c r="J93" t="s">
        <v>967</v>
      </c>
      <c r="U93" t="s">
        <v>487</v>
      </c>
      <c r="V93">
        <v>44</v>
      </c>
    </row>
    <row r="94" spans="1:24" x14ac:dyDescent="0.35">
      <c r="A94" t="str">
        <f t="shared" si="1"/>
        <v>DeKalb County</v>
      </c>
      <c r="B94">
        <v>765</v>
      </c>
      <c r="C94" t="s">
        <v>69</v>
      </c>
      <c r="D94">
        <v>45</v>
      </c>
      <c r="E94" t="s">
        <v>968</v>
      </c>
      <c r="F94" t="s">
        <v>968</v>
      </c>
      <c r="J94" t="s">
        <v>969</v>
      </c>
      <c r="U94" t="s">
        <v>487</v>
      </c>
      <c r="V94">
        <v>45</v>
      </c>
      <c r="X94" t="s">
        <v>970</v>
      </c>
    </row>
    <row r="95" spans="1:24" x14ac:dyDescent="0.35">
      <c r="A95" t="str">
        <f t="shared" si="1"/>
        <v/>
      </c>
      <c r="B95">
        <v>766</v>
      </c>
      <c r="C95" t="s">
        <v>69</v>
      </c>
      <c r="D95">
        <v>46</v>
      </c>
      <c r="H95">
        <v>8152170850</v>
      </c>
      <c r="I95" t="s">
        <v>971</v>
      </c>
      <c r="J95" t="s">
        <v>972</v>
      </c>
      <c r="U95" t="s">
        <v>487</v>
      </c>
      <c r="V95">
        <v>46</v>
      </c>
    </row>
    <row r="96" spans="1:24" x14ac:dyDescent="0.35">
      <c r="A96" t="str">
        <f t="shared" si="1"/>
        <v/>
      </c>
      <c r="B96">
        <v>767</v>
      </c>
      <c r="C96" t="s">
        <v>69</v>
      </c>
      <c r="D96">
        <v>47</v>
      </c>
      <c r="J96" t="s">
        <v>973</v>
      </c>
      <c r="U96" t="s">
        <v>487</v>
      </c>
      <c r="V96">
        <v>47</v>
      </c>
    </row>
    <row r="97" spans="1:22" x14ac:dyDescent="0.35">
      <c r="A97" t="str">
        <f t="shared" si="1"/>
        <v/>
      </c>
      <c r="B97">
        <v>768</v>
      </c>
      <c r="C97" t="s">
        <v>69</v>
      </c>
      <c r="D97">
        <v>48</v>
      </c>
      <c r="J97" t="s">
        <v>974</v>
      </c>
      <c r="U97" t="s">
        <v>487</v>
      </c>
      <c r="V97">
        <v>48</v>
      </c>
    </row>
    <row r="98" spans="1:22" x14ac:dyDescent="0.35">
      <c r="A98" t="str">
        <f t="shared" si="1"/>
        <v/>
      </c>
      <c r="B98">
        <v>769</v>
      </c>
      <c r="C98" t="s">
        <v>844</v>
      </c>
      <c r="D98">
        <v>1</v>
      </c>
      <c r="J98" t="s">
        <v>104</v>
      </c>
      <c r="U98" t="s">
        <v>487</v>
      </c>
      <c r="V98">
        <v>51</v>
      </c>
    </row>
    <row r="99" spans="1:22" x14ac:dyDescent="0.35">
      <c r="A99" t="str">
        <f t="shared" si="1"/>
        <v/>
      </c>
      <c r="B99">
        <v>770</v>
      </c>
      <c r="C99" t="s">
        <v>844</v>
      </c>
      <c r="D99">
        <v>2</v>
      </c>
      <c r="J99" t="s">
        <v>822</v>
      </c>
      <c r="U99" t="s">
        <v>487</v>
      </c>
      <c r="V99">
        <v>52</v>
      </c>
    </row>
    <row r="100" spans="1:22" x14ac:dyDescent="0.35">
      <c r="A100" t="str">
        <f t="shared" si="1"/>
        <v/>
      </c>
      <c r="B100">
        <v>771</v>
      </c>
      <c r="C100" t="s">
        <v>844</v>
      </c>
      <c r="D100">
        <v>3</v>
      </c>
      <c r="J100" t="s">
        <v>824</v>
      </c>
      <c r="U100" t="s">
        <v>487</v>
      </c>
      <c r="V100">
        <v>53</v>
      </c>
    </row>
    <row r="101" spans="1:22" x14ac:dyDescent="0.35">
      <c r="A101" t="str">
        <f t="shared" si="1"/>
        <v/>
      </c>
      <c r="B101">
        <v>772</v>
      </c>
      <c r="C101" t="s">
        <v>844</v>
      </c>
      <c r="D101">
        <v>4</v>
      </c>
      <c r="J101" t="s">
        <v>69</v>
      </c>
      <c r="U101" t="s">
        <v>487</v>
      </c>
      <c r="V101">
        <v>54</v>
      </c>
    </row>
    <row r="102" spans="1:22" x14ac:dyDescent="0.35">
      <c r="A102" t="str">
        <f t="shared" si="1"/>
        <v/>
      </c>
      <c r="B102">
        <v>773</v>
      </c>
      <c r="C102" t="s">
        <v>844</v>
      </c>
      <c r="D102">
        <v>5</v>
      </c>
      <c r="H102">
        <v>8159818115</v>
      </c>
      <c r="J102" t="s">
        <v>829</v>
      </c>
      <c r="U102" t="s">
        <v>487</v>
      </c>
      <c r="V102">
        <v>55</v>
      </c>
    </row>
    <row r="103" spans="1:22" x14ac:dyDescent="0.35">
      <c r="A103" t="str">
        <f t="shared" si="1"/>
        <v/>
      </c>
      <c r="B103">
        <v>774</v>
      </c>
      <c r="C103" t="s">
        <v>844</v>
      </c>
      <c r="D103">
        <v>6</v>
      </c>
      <c r="J103" t="s">
        <v>832</v>
      </c>
      <c r="U103" t="s">
        <v>487</v>
      </c>
      <c r="V103">
        <v>56</v>
      </c>
    </row>
    <row r="104" spans="1:22" x14ac:dyDescent="0.35">
      <c r="A104" t="str">
        <f t="shared" si="1"/>
        <v/>
      </c>
      <c r="B104">
        <v>775</v>
      </c>
      <c r="C104" t="s">
        <v>844</v>
      </c>
      <c r="D104">
        <v>7</v>
      </c>
      <c r="H104">
        <v>8159912013</v>
      </c>
      <c r="J104" t="s">
        <v>834</v>
      </c>
      <c r="U104" t="s">
        <v>487</v>
      </c>
      <c r="V104">
        <v>57</v>
      </c>
    </row>
    <row r="105" spans="1:22" x14ac:dyDescent="0.35">
      <c r="A105" t="str">
        <f t="shared" si="1"/>
        <v/>
      </c>
      <c r="B105">
        <v>776</v>
      </c>
      <c r="C105" t="s">
        <v>844</v>
      </c>
      <c r="D105">
        <v>8</v>
      </c>
      <c r="H105">
        <v>8152170076</v>
      </c>
      <c r="J105" t="s">
        <v>836</v>
      </c>
      <c r="U105" t="s">
        <v>487</v>
      </c>
      <c r="V105">
        <v>58</v>
      </c>
    </row>
    <row r="106" spans="1:22" x14ac:dyDescent="0.35">
      <c r="A106" t="str">
        <f t="shared" si="1"/>
        <v/>
      </c>
      <c r="B106">
        <v>777</v>
      </c>
      <c r="C106" t="s">
        <v>844</v>
      </c>
      <c r="D106">
        <v>9</v>
      </c>
      <c r="H106">
        <v>8152170077</v>
      </c>
      <c r="J106" t="s">
        <v>839</v>
      </c>
      <c r="U106" t="s">
        <v>487</v>
      </c>
      <c r="V106">
        <v>59</v>
      </c>
    </row>
    <row r="107" spans="1:22" x14ac:dyDescent="0.35">
      <c r="A107" t="str">
        <f t="shared" si="1"/>
        <v/>
      </c>
      <c r="B107">
        <v>778</v>
      </c>
      <c r="C107" t="s">
        <v>844</v>
      </c>
      <c r="D107">
        <v>10</v>
      </c>
      <c r="J107" t="s">
        <v>841</v>
      </c>
      <c r="U107" t="s">
        <v>487</v>
      </c>
      <c r="V107">
        <v>60</v>
      </c>
    </row>
    <row r="108" spans="1:22" x14ac:dyDescent="0.35">
      <c r="A108" t="str">
        <f t="shared" si="1"/>
        <v/>
      </c>
      <c r="B108">
        <v>779</v>
      </c>
      <c r="C108" t="s">
        <v>844</v>
      </c>
      <c r="D108">
        <v>11</v>
      </c>
      <c r="J108" t="s">
        <v>844</v>
      </c>
      <c r="U108" t="s">
        <v>487</v>
      </c>
      <c r="V108">
        <v>61</v>
      </c>
    </row>
    <row r="109" spans="1:22" x14ac:dyDescent="0.35">
      <c r="A109" t="str">
        <f t="shared" si="1"/>
        <v/>
      </c>
      <c r="B109">
        <v>780</v>
      </c>
      <c r="C109" t="s">
        <v>844</v>
      </c>
      <c r="D109">
        <v>12</v>
      </c>
      <c r="J109" t="s">
        <v>33</v>
      </c>
      <c r="U109" t="s">
        <v>487</v>
      </c>
      <c r="V109">
        <v>62</v>
      </c>
    </row>
    <row r="110" spans="1:22" x14ac:dyDescent="0.35">
      <c r="A110" t="str">
        <f t="shared" si="1"/>
        <v/>
      </c>
      <c r="B110">
        <v>781</v>
      </c>
      <c r="C110" t="s">
        <v>844</v>
      </c>
      <c r="D110">
        <v>13</v>
      </c>
      <c r="J110" t="s">
        <v>848</v>
      </c>
      <c r="U110" t="s">
        <v>487</v>
      </c>
      <c r="V110">
        <v>63</v>
      </c>
    </row>
    <row r="111" spans="1:22" x14ac:dyDescent="0.35">
      <c r="A111" t="str">
        <f t="shared" si="1"/>
        <v/>
      </c>
      <c r="B111">
        <v>782</v>
      </c>
      <c r="C111" t="s">
        <v>844</v>
      </c>
      <c r="D111">
        <v>14</v>
      </c>
      <c r="J111" t="s">
        <v>850</v>
      </c>
      <c r="U111" t="s">
        <v>487</v>
      </c>
      <c r="V111">
        <v>64</v>
      </c>
    </row>
    <row r="112" spans="1:22" x14ac:dyDescent="0.35">
      <c r="A112" t="str">
        <f t="shared" si="1"/>
        <v/>
      </c>
      <c r="B112">
        <v>783</v>
      </c>
      <c r="C112" t="s">
        <v>844</v>
      </c>
      <c r="D112">
        <v>15</v>
      </c>
      <c r="J112" t="s">
        <v>852</v>
      </c>
      <c r="U112" t="s">
        <v>487</v>
      </c>
      <c r="V112">
        <v>65</v>
      </c>
    </row>
    <row r="113" spans="1:25" x14ac:dyDescent="0.35">
      <c r="A113" t="str">
        <f t="shared" si="1"/>
        <v/>
      </c>
      <c r="B113">
        <v>784</v>
      </c>
      <c r="C113" t="s">
        <v>844</v>
      </c>
      <c r="D113">
        <v>16</v>
      </c>
      <c r="J113" t="s">
        <v>853</v>
      </c>
      <c r="U113" t="s">
        <v>487</v>
      </c>
      <c r="V113">
        <v>66</v>
      </c>
    </row>
    <row r="114" spans="1:25" x14ac:dyDescent="0.35">
      <c r="A114" t="str">
        <f t="shared" si="1"/>
        <v/>
      </c>
      <c r="B114">
        <v>785</v>
      </c>
      <c r="C114" t="s">
        <v>844</v>
      </c>
      <c r="D114">
        <v>17</v>
      </c>
      <c r="J114" t="s">
        <v>854</v>
      </c>
      <c r="U114" t="s">
        <v>487</v>
      </c>
      <c r="V114">
        <v>67</v>
      </c>
    </row>
    <row r="115" spans="1:25" x14ac:dyDescent="0.35">
      <c r="A115" t="str">
        <f t="shared" si="1"/>
        <v/>
      </c>
      <c r="B115">
        <v>786</v>
      </c>
      <c r="C115" t="s">
        <v>844</v>
      </c>
      <c r="D115">
        <v>18</v>
      </c>
      <c r="J115" t="s">
        <v>855</v>
      </c>
      <c r="U115" t="s">
        <v>487</v>
      </c>
      <c r="V115">
        <v>68</v>
      </c>
    </row>
    <row r="116" spans="1:25" x14ac:dyDescent="0.35">
      <c r="A116" t="str">
        <f t="shared" si="1"/>
        <v/>
      </c>
      <c r="B116">
        <v>787</v>
      </c>
      <c r="C116" t="s">
        <v>844</v>
      </c>
      <c r="D116">
        <v>19</v>
      </c>
      <c r="J116" t="s">
        <v>857</v>
      </c>
      <c r="U116" t="s">
        <v>487</v>
      </c>
      <c r="V116">
        <v>69</v>
      </c>
    </row>
    <row r="117" spans="1:25" x14ac:dyDescent="0.35">
      <c r="A117" t="str">
        <f t="shared" si="1"/>
        <v/>
      </c>
      <c r="B117">
        <v>788</v>
      </c>
      <c r="C117" t="s">
        <v>844</v>
      </c>
      <c r="D117">
        <v>20</v>
      </c>
      <c r="H117">
        <v>8158999108</v>
      </c>
      <c r="J117" t="s">
        <v>861</v>
      </c>
      <c r="U117" t="s">
        <v>487</v>
      </c>
      <c r="V117">
        <v>70</v>
      </c>
    </row>
    <row r="118" spans="1:25" x14ac:dyDescent="0.35">
      <c r="A118" t="str">
        <f t="shared" si="1"/>
        <v/>
      </c>
      <c r="B118">
        <v>789</v>
      </c>
      <c r="C118" t="s">
        <v>844</v>
      </c>
      <c r="D118">
        <v>21</v>
      </c>
      <c r="J118" t="s">
        <v>863</v>
      </c>
      <c r="U118" t="s">
        <v>487</v>
      </c>
      <c r="V118">
        <v>71</v>
      </c>
    </row>
    <row r="119" spans="1:25" x14ac:dyDescent="0.35">
      <c r="A119" t="str">
        <f t="shared" si="1"/>
        <v/>
      </c>
      <c r="B119">
        <v>790</v>
      </c>
      <c r="C119" t="s">
        <v>844</v>
      </c>
      <c r="D119">
        <v>22</v>
      </c>
      <c r="J119" t="s">
        <v>864</v>
      </c>
      <c r="U119" t="s">
        <v>487</v>
      </c>
      <c r="V119">
        <v>72</v>
      </c>
    </row>
    <row r="120" spans="1:25" x14ac:dyDescent="0.35">
      <c r="A120" t="str">
        <f t="shared" si="1"/>
        <v/>
      </c>
      <c r="B120">
        <v>791</v>
      </c>
      <c r="C120" t="s">
        <v>844</v>
      </c>
      <c r="D120">
        <v>23</v>
      </c>
      <c r="J120" t="s">
        <v>865</v>
      </c>
      <c r="U120" t="s">
        <v>487</v>
      </c>
      <c r="V120">
        <v>73</v>
      </c>
    </row>
    <row r="121" spans="1:25" x14ac:dyDescent="0.35">
      <c r="A121" t="str">
        <f t="shared" si="1"/>
        <v/>
      </c>
      <c r="B121">
        <v>792</v>
      </c>
      <c r="C121" t="s">
        <v>844</v>
      </c>
      <c r="D121">
        <v>24</v>
      </c>
      <c r="J121" t="s">
        <v>868</v>
      </c>
      <c r="U121" t="s">
        <v>487</v>
      </c>
      <c r="V121">
        <v>74</v>
      </c>
    </row>
    <row r="122" spans="1:25" x14ac:dyDescent="0.35">
      <c r="A122" t="str">
        <f t="shared" si="1"/>
        <v/>
      </c>
      <c r="B122">
        <v>793</v>
      </c>
      <c r="U122" t="s">
        <v>487</v>
      </c>
      <c r="V122">
        <v>75</v>
      </c>
    </row>
    <row r="123" spans="1:25" x14ac:dyDescent="0.35">
      <c r="A123" t="str">
        <f t="shared" si="1"/>
        <v/>
      </c>
      <c r="B123">
        <v>794</v>
      </c>
      <c r="C123" t="s">
        <v>975</v>
      </c>
      <c r="D123">
        <v>1</v>
      </c>
      <c r="J123" t="s">
        <v>976</v>
      </c>
      <c r="U123" t="s">
        <v>487</v>
      </c>
      <c r="V123">
        <v>76</v>
      </c>
    </row>
    <row r="124" spans="1:25" x14ac:dyDescent="0.35">
      <c r="A124">
        <f t="shared" si="1"/>
        <v>44023</v>
      </c>
      <c r="B124">
        <v>795</v>
      </c>
      <c r="C124" t="s">
        <v>975</v>
      </c>
      <c r="D124">
        <v>2</v>
      </c>
      <c r="E124">
        <v>44023</v>
      </c>
      <c r="F124">
        <v>44023</v>
      </c>
      <c r="I124" t="s">
        <v>977</v>
      </c>
      <c r="J124" t="s">
        <v>978</v>
      </c>
      <c r="U124" t="s">
        <v>487</v>
      </c>
      <c r="V124">
        <v>77</v>
      </c>
      <c r="X124" t="s">
        <v>979</v>
      </c>
      <c r="Y124">
        <v>8151570004</v>
      </c>
    </row>
    <row r="125" spans="1:25" x14ac:dyDescent="0.35">
      <c r="A125" t="str">
        <f t="shared" si="1"/>
        <v>Accurate Towing</v>
      </c>
      <c r="B125">
        <v>796</v>
      </c>
      <c r="C125" t="s">
        <v>975</v>
      </c>
      <c r="D125">
        <v>3</v>
      </c>
      <c r="E125" t="s">
        <v>980</v>
      </c>
      <c r="F125" t="s">
        <v>938</v>
      </c>
      <c r="I125" t="s">
        <v>981</v>
      </c>
      <c r="J125" t="s">
        <v>982</v>
      </c>
      <c r="U125" t="s">
        <v>487</v>
      </c>
      <c r="V125">
        <v>78</v>
      </c>
      <c r="X125" t="s">
        <v>983</v>
      </c>
      <c r="Y125">
        <v>2170210003</v>
      </c>
    </row>
    <row r="126" spans="1:25" x14ac:dyDescent="0.35">
      <c r="A126" t="str">
        <f t="shared" si="1"/>
        <v>Paulsen Appliance</v>
      </c>
      <c r="B126">
        <v>797</v>
      </c>
      <c r="C126" t="s">
        <v>975</v>
      </c>
      <c r="D126">
        <v>4</v>
      </c>
      <c r="E126" t="s">
        <v>984</v>
      </c>
      <c r="F126" t="s">
        <v>984</v>
      </c>
      <c r="I126" t="s">
        <v>985</v>
      </c>
      <c r="J126" t="s">
        <v>986</v>
      </c>
      <c r="U126" t="s">
        <v>487</v>
      </c>
      <c r="V126">
        <v>79</v>
      </c>
      <c r="X126" t="s">
        <v>987</v>
      </c>
      <c r="Y126">
        <v>2170210006</v>
      </c>
    </row>
    <row r="127" spans="1:25" x14ac:dyDescent="0.35">
      <c r="A127" t="str">
        <f t="shared" si="1"/>
        <v>DNA (Charoun 4)</v>
      </c>
      <c r="B127">
        <v>798</v>
      </c>
      <c r="C127" t="s">
        <v>975</v>
      </c>
      <c r="D127">
        <v>5</v>
      </c>
      <c r="E127" t="s">
        <v>988</v>
      </c>
      <c r="F127" t="s">
        <v>989</v>
      </c>
      <c r="I127" t="s">
        <v>990</v>
      </c>
      <c r="J127" t="s">
        <v>991</v>
      </c>
      <c r="U127" t="s">
        <v>487</v>
      </c>
      <c r="V127">
        <v>80</v>
      </c>
      <c r="X127" t="s">
        <v>992</v>
      </c>
      <c r="Y127">
        <v>2170210008</v>
      </c>
    </row>
    <row r="128" spans="1:25" x14ac:dyDescent="0.35">
      <c r="A128" t="str">
        <f t="shared" si="1"/>
        <v>Sycamore Chamber</v>
      </c>
      <c r="B128">
        <v>799</v>
      </c>
      <c r="C128" t="s">
        <v>975</v>
      </c>
      <c r="D128">
        <v>6</v>
      </c>
      <c r="E128" t="s">
        <v>75</v>
      </c>
      <c r="F128" t="s">
        <v>75</v>
      </c>
      <c r="I128" t="s">
        <v>993</v>
      </c>
      <c r="J128" t="s">
        <v>994</v>
      </c>
      <c r="U128" t="s">
        <v>487</v>
      </c>
      <c r="V128">
        <v>81</v>
      </c>
      <c r="X128" t="s">
        <v>995</v>
      </c>
      <c r="Y128">
        <v>2170210025</v>
      </c>
    </row>
    <row r="129" spans="1:25" x14ac:dyDescent="0.35">
      <c r="A129" t="str">
        <f t="shared" si="1"/>
        <v>Paulsen Appliance</v>
      </c>
      <c r="B129">
        <v>800</v>
      </c>
      <c r="C129" t="s">
        <v>975</v>
      </c>
      <c r="D129">
        <v>7</v>
      </c>
      <c r="E129" t="s">
        <v>984</v>
      </c>
      <c r="F129" t="s">
        <v>984</v>
      </c>
      <c r="I129" t="s">
        <v>996</v>
      </c>
      <c r="J129" t="s">
        <v>997</v>
      </c>
      <c r="U129" t="s">
        <v>487</v>
      </c>
      <c r="V129">
        <v>82</v>
      </c>
      <c r="X129" t="s">
        <v>998</v>
      </c>
      <c r="Y129">
        <v>2170210006</v>
      </c>
    </row>
    <row r="130" spans="1:25" x14ac:dyDescent="0.35">
      <c r="A130" t="str">
        <f t="shared" si="1"/>
        <v>Sycamore Chamber</v>
      </c>
      <c r="B130">
        <v>801</v>
      </c>
      <c r="C130" t="s">
        <v>975</v>
      </c>
      <c r="D130">
        <v>8</v>
      </c>
      <c r="E130" t="s">
        <v>75</v>
      </c>
      <c r="F130" t="s">
        <v>75</v>
      </c>
      <c r="I130" t="s">
        <v>999</v>
      </c>
      <c r="J130" t="s">
        <v>1000</v>
      </c>
      <c r="U130" t="s">
        <v>487</v>
      </c>
      <c r="V130">
        <v>83</v>
      </c>
      <c r="X130" t="s">
        <v>1001</v>
      </c>
      <c r="Y130">
        <v>2170210038</v>
      </c>
    </row>
    <row r="131" spans="1:25" x14ac:dyDescent="0.35">
      <c r="A131" t="str">
        <f t="shared" ref="A131:A194" si="2">IF(F131&lt;&gt;"",F131,"")</f>
        <v>Sycamore Chamber</v>
      </c>
      <c r="B131">
        <v>802</v>
      </c>
      <c r="C131" t="s">
        <v>975</v>
      </c>
      <c r="D131">
        <v>9</v>
      </c>
      <c r="E131" t="s">
        <v>75</v>
      </c>
      <c r="F131" t="s">
        <v>75</v>
      </c>
      <c r="I131" t="s">
        <v>999</v>
      </c>
      <c r="J131" t="s">
        <v>1002</v>
      </c>
      <c r="U131" t="s">
        <v>487</v>
      </c>
      <c r="V131">
        <v>84</v>
      </c>
      <c r="X131" t="s">
        <v>1003</v>
      </c>
      <c r="Y131">
        <v>2170210034</v>
      </c>
    </row>
    <row r="132" spans="1:25" x14ac:dyDescent="0.35">
      <c r="A132" t="str">
        <f t="shared" si="2"/>
        <v/>
      </c>
      <c r="B132">
        <v>803</v>
      </c>
      <c r="C132" t="s">
        <v>975</v>
      </c>
      <c r="D132">
        <v>10</v>
      </c>
      <c r="J132" t="s">
        <v>1004</v>
      </c>
      <c r="U132" t="s">
        <v>487</v>
      </c>
      <c r="V132">
        <v>85</v>
      </c>
    </row>
    <row r="133" spans="1:25" x14ac:dyDescent="0.35">
      <c r="A133" t="str">
        <f t="shared" si="2"/>
        <v/>
      </c>
      <c r="B133">
        <v>804</v>
      </c>
      <c r="C133" t="s">
        <v>975</v>
      </c>
      <c r="D133">
        <v>11</v>
      </c>
      <c r="J133" t="s">
        <v>1005</v>
      </c>
      <c r="U133" t="s">
        <v>487</v>
      </c>
      <c r="V133">
        <v>86</v>
      </c>
    </row>
    <row r="134" spans="1:25" x14ac:dyDescent="0.35">
      <c r="A134" t="str">
        <f t="shared" si="2"/>
        <v/>
      </c>
      <c r="B134">
        <v>805</v>
      </c>
      <c r="C134" t="s">
        <v>975</v>
      </c>
      <c r="D134">
        <v>12</v>
      </c>
      <c r="J134" t="s">
        <v>1006</v>
      </c>
      <c r="U134" t="s">
        <v>487</v>
      </c>
      <c r="V134">
        <v>87</v>
      </c>
    </row>
    <row r="135" spans="1:25" x14ac:dyDescent="0.35">
      <c r="A135" t="str">
        <f t="shared" si="2"/>
        <v/>
      </c>
      <c r="B135">
        <v>806</v>
      </c>
      <c r="C135" t="s">
        <v>975</v>
      </c>
      <c r="D135">
        <v>13</v>
      </c>
      <c r="J135" t="s">
        <v>1007</v>
      </c>
      <c r="U135" t="s">
        <v>487</v>
      </c>
      <c r="V135">
        <v>88</v>
      </c>
    </row>
    <row r="136" spans="1:25" x14ac:dyDescent="0.35">
      <c r="A136" t="str">
        <f t="shared" si="2"/>
        <v/>
      </c>
      <c r="B136">
        <v>807</v>
      </c>
      <c r="C136" t="s">
        <v>975</v>
      </c>
      <c r="D136">
        <v>14</v>
      </c>
      <c r="J136" t="s">
        <v>1008</v>
      </c>
      <c r="U136" t="s">
        <v>487</v>
      </c>
      <c r="V136">
        <v>89</v>
      </c>
    </row>
    <row r="137" spans="1:25" x14ac:dyDescent="0.35">
      <c r="A137" t="str">
        <f t="shared" si="2"/>
        <v/>
      </c>
      <c r="B137">
        <v>808</v>
      </c>
      <c r="C137" t="s">
        <v>975</v>
      </c>
      <c r="D137">
        <v>15</v>
      </c>
      <c r="J137" t="s">
        <v>1009</v>
      </c>
      <c r="U137" t="s">
        <v>487</v>
      </c>
      <c r="V137">
        <v>90</v>
      </c>
    </row>
    <row r="138" spans="1:25" x14ac:dyDescent="0.35">
      <c r="A138" t="str">
        <f t="shared" si="2"/>
        <v/>
      </c>
      <c r="B138">
        <v>809</v>
      </c>
      <c r="C138" t="s">
        <v>975</v>
      </c>
      <c r="D138">
        <v>16</v>
      </c>
      <c r="J138" t="s">
        <v>1010</v>
      </c>
      <c r="U138" t="s">
        <v>487</v>
      </c>
      <c r="V138">
        <v>91</v>
      </c>
    </row>
    <row r="139" spans="1:25" x14ac:dyDescent="0.35">
      <c r="A139" t="str">
        <f t="shared" si="2"/>
        <v/>
      </c>
      <c r="B139">
        <v>810</v>
      </c>
      <c r="C139" t="s">
        <v>975</v>
      </c>
      <c r="D139">
        <v>17</v>
      </c>
      <c r="J139" t="s">
        <v>1011</v>
      </c>
      <c r="U139" t="s">
        <v>487</v>
      </c>
      <c r="V139">
        <v>92</v>
      </c>
    </row>
    <row r="140" spans="1:25" x14ac:dyDescent="0.35">
      <c r="A140" t="str">
        <f t="shared" si="2"/>
        <v/>
      </c>
      <c r="B140">
        <v>811</v>
      </c>
      <c r="C140" t="s">
        <v>975</v>
      </c>
      <c r="D140">
        <v>18</v>
      </c>
      <c r="J140" t="s">
        <v>1012</v>
      </c>
      <c r="U140" t="s">
        <v>487</v>
      </c>
      <c r="V140">
        <v>93</v>
      </c>
    </row>
    <row r="141" spans="1:25" x14ac:dyDescent="0.35">
      <c r="A141" t="str">
        <f t="shared" si="2"/>
        <v/>
      </c>
      <c r="B141">
        <v>812</v>
      </c>
      <c r="C141" t="s">
        <v>975</v>
      </c>
      <c r="D141">
        <v>19</v>
      </c>
      <c r="J141" t="s">
        <v>1013</v>
      </c>
      <c r="U141" t="s">
        <v>487</v>
      </c>
      <c r="V141">
        <v>94</v>
      </c>
    </row>
    <row r="142" spans="1:25" x14ac:dyDescent="0.35">
      <c r="A142" t="str">
        <f t="shared" si="2"/>
        <v/>
      </c>
      <c r="B142">
        <v>813</v>
      </c>
      <c r="C142" t="s">
        <v>975</v>
      </c>
      <c r="D142">
        <v>20</v>
      </c>
      <c r="J142" t="s">
        <v>1014</v>
      </c>
      <c r="U142" t="s">
        <v>487</v>
      </c>
      <c r="V142">
        <v>95</v>
      </c>
    </row>
    <row r="143" spans="1:25" x14ac:dyDescent="0.35">
      <c r="A143" t="str">
        <f t="shared" si="2"/>
        <v/>
      </c>
      <c r="B143">
        <v>814</v>
      </c>
      <c r="C143" t="s">
        <v>975</v>
      </c>
      <c r="D143">
        <v>21</v>
      </c>
      <c r="J143" t="s">
        <v>1015</v>
      </c>
      <c r="U143" t="s">
        <v>487</v>
      </c>
      <c r="V143">
        <v>96</v>
      </c>
    </row>
    <row r="144" spans="1:25" x14ac:dyDescent="0.35">
      <c r="A144" t="str">
        <f t="shared" si="2"/>
        <v/>
      </c>
      <c r="B144">
        <v>815</v>
      </c>
      <c r="C144" t="s">
        <v>975</v>
      </c>
      <c r="D144">
        <v>22</v>
      </c>
      <c r="J144" t="s">
        <v>1016</v>
      </c>
      <c r="U144" t="s">
        <v>487</v>
      </c>
      <c r="V144">
        <v>97</v>
      </c>
    </row>
    <row r="145" spans="1:25" x14ac:dyDescent="0.35">
      <c r="A145" t="str">
        <f t="shared" si="2"/>
        <v/>
      </c>
      <c r="B145">
        <v>816</v>
      </c>
      <c r="C145" t="s">
        <v>975</v>
      </c>
      <c r="D145">
        <v>23</v>
      </c>
      <c r="J145" t="s">
        <v>1017</v>
      </c>
      <c r="U145" t="s">
        <v>487</v>
      </c>
      <c r="V145">
        <v>98</v>
      </c>
    </row>
    <row r="146" spans="1:25" x14ac:dyDescent="0.35">
      <c r="A146" t="str">
        <f t="shared" si="2"/>
        <v/>
      </c>
      <c r="C146" t="s">
        <v>975</v>
      </c>
      <c r="D146">
        <v>24</v>
      </c>
      <c r="J146" t="s">
        <v>1018</v>
      </c>
      <c r="U146" t="s">
        <v>487</v>
      </c>
      <c r="V146">
        <v>99</v>
      </c>
    </row>
    <row r="147" spans="1:25" x14ac:dyDescent="0.35">
      <c r="A147" t="str">
        <f t="shared" si="2"/>
        <v>Howard Peterson</v>
      </c>
      <c r="B147">
        <v>817</v>
      </c>
      <c r="C147" t="s">
        <v>33</v>
      </c>
      <c r="D147">
        <v>1</v>
      </c>
      <c r="F147" t="s">
        <v>32</v>
      </c>
      <c r="H147">
        <v>8158954797</v>
      </c>
      <c r="J147" t="s">
        <v>1019</v>
      </c>
      <c r="U147" t="s">
        <v>585</v>
      </c>
      <c r="V147">
        <v>51</v>
      </c>
      <c r="X147" t="s">
        <v>1020</v>
      </c>
      <c r="Y147">
        <v>8150250005</v>
      </c>
    </row>
    <row r="148" spans="1:25" x14ac:dyDescent="0.35">
      <c r="A148" t="str">
        <f t="shared" si="2"/>
        <v/>
      </c>
      <c r="B148">
        <v>818</v>
      </c>
      <c r="C148" t="s">
        <v>33</v>
      </c>
      <c r="D148">
        <v>2</v>
      </c>
      <c r="J148" t="s">
        <v>1021</v>
      </c>
      <c r="U148" t="s">
        <v>585</v>
      </c>
      <c r="V148">
        <v>52</v>
      </c>
    </row>
    <row r="149" spans="1:25" x14ac:dyDescent="0.35">
      <c r="A149" t="str">
        <f t="shared" si="2"/>
        <v/>
      </c>
      <c r="B149">
        <v>819</v>
      </c>
      <c r="C149" t="s">
        <v>33</v>
      </c>
      <c r="D149">
        <v>3</v>
      </c>
      <c r="J149" t="s">
        <v>1022</v>
      </c>
      <c r="U149" t="s">
        <v>585</v>
      </c>
      <c r="V149">
        <v>53</v>
      </c>
    </row>
    <row r="150" spans="1:25" x14ac:dyDescent="0.35">
      <c r="A150" t="str">
        <f t="shared" si="2"/>
        <v>Dustin Stadie</v>
      </c>
      <c r="B150">
        <v>820</v>
      </c>
      <c r="C150" t="s">
        <v>33</v>
      </c>
      <c r="D150">
        <v>4</v>
      </c>
      <c r="F150" t="s">
        <v>41</v>
      </c>
      <c r="I150" t="s">
        <v>1023</v>
      </c>
      <c r="J150" t="s">
        <v>1024</v>
      </c>
      <c r="U150" t="s">
        <v>585</v>
      </c>
      <c r="V150">
        <v>54</v>
      </c>
      <c r="X150" t="s">
        <v>1025</v>
      </c>
      <c r="Y150">
        <v>2170210066</v>
      </c>
    </row>
    <row r="151" spans="1:25" x14ac:dyDescent="0.35">
      <c r="A151" t="str">
        <f t="shared" si="2"/>
        <v>Elizabeth Borders</v>
      </c>
      <c r="B151">
        <v>821</v>
      </c>
      <c r="C151" t="s">
        <v>33</v>
      </c>
      <c r="D151">
        <v>5</v>
      </c>
      <c r="E151" t="s">
        <v>1026</v>
      </c>
      <c r="F151" t="s">
        <v>1026</v>
      </c>
      <c r="J151" t="s">
        <v>1027</v>
      </c>
      <c r="U151" t="s">
        <v>585</v>
      </c>
      <c r="V151">
        <v>55</v>
      </c>
    </row>
    <row r="152" spans="1:25" x14ac:dyDescent="0.35">
      <c r="A152" t="str">
        <f t="shared" si="2"/>
        <v>Maine Event</v>
      </c>
      <c r="B152">
        <v>822</v>
      </c>
      <c r="C152" t="s">
        <v>33</v>
      </c>
      <c r="D152">
        <v>6</v>
      </c>
      <c r="E152" t="s">
        <v>46</v>
      </c>
      <c r="F152" t="s">
        <v>46</v>
      </c>
      <c r="J152" t="s">
        <v>1028</v>
      </c>
      <c r="U152" t="s">
        <v>585</v>
      </c>
      <c r="V152">
        <v>56</v>
      </c>
      <c r="X152" t="s">
        <v>1029</v>
      </c>
      <c r="Y152">
        <v>8150350001</v>
      </c>
    </row>
    <row r="153" spans="1:25" x14ac:dyDescent="0.35">
      <c r="A153" t="str">
        <f t="shared" si="2"/>
        <v>Pamela Wagener</v>
      </c>
      <c r="B153">
        <v>823</v>
      </c>
      <c r="C153" t="s">
        <v>33</v>
      </c>
      <c r="D153">
        <v>7</v>
      </c>
      <c r="E153" t="s">
        <v>51</v>
      </c>
      <c r="F153" t="s">
        <v>51</v>
      </c>
      <c r="G153" t="s">
        <v>51</v>
      </c>
      <c r="H153">
        <v>8158959852</v>
      </c>
      <c r="J153" t="s">
        <v>1030</v>
      </c>
      <c r="U153" t="s">
        <v>585</v>
      </c>
      <c r="V153">
        <v>57</v>
      </c>
      <c r="X153" t="s">
        <v>1031</v>
      </c>
      <c r="Y153">
        <v>2170227033</v>
      </c>
    </row>
    <row r="154" spans="1:25" x14ac:dyDescent="0.35">
      <c r="A154" t="str">
        <f t="shared" si="2"/>
        <v>Jensen &amp; Son</v>
      </c>
      <c r="B154">
        <v>824</v>
      </c>
      <c r="C154" t="s">
        <v>33</v>
      </c>
      <c r="D154">
        <v>8</v>
      </c>
      <c r="E154" t="s">
        <v>1032</v>
      </c>
      <c r="F154" t="s">
        <v>1032</v>
      </c>
      <c r="J154" t="s">
        <v>1033</v>
      </c>
      <c r="U154" t="s">
        <v>585</v>
      </c>
      <c r="V154">
        <v>58</v>
      </c>
      <c r="X154" t="s">
        <v>1034</v>
      </c>
      <c r="Y154">
        <v>2170210046</v>
      </c>
    </row>
    <row r="155" spans="1:25" x14ac:dyDescent="0.35">
      <c r="A155" t="str">
        <f t="shared" si="2"/>
        <v>Jensen &amp; Son</v>
      </c>
      <c r="B155">
        <v>825</v>
      </c>
      <c r="C155" t="s">
        <v>33</v>
      </c>
      <c r="D155">
        <v>9</v>
      </c>
      <c r="E155" t="s">
        <v>1032</v>
      </c>
      <c r="F155" t="s">
        <v>1032</v>
      </c>
      <c r="J155" t="s">
        <v>1035</v>
      </c>
      <c r="U155" t="s">
        <v>585</v>
      </c>
      <c r="V155">
        <v>59</v>
      </c>
      <c r="X155" t="s">
        <v>1036</v>
      </c>
      <c r="Y155">
        <v>2170210048</v>
      </c>
    </row>
    <row r="156" spans="1:25" x14ac:dyDescent="0.35">
      <c r="A156" t="str">
        <f t="shared" si="2"/>
        <v/>
      </c>
      <c r="B156">
        <v>826</v>
      </c>
      <c r="C156" t="s">
        <v>33</v>
      </c>
      <c r="D156">
        <v>10</v>
      </c>
      <c r="J156" t="s">
        <v>1037</v>
      </c>
      <c r="U156" t="s">
        <v>585</v>
      </c>
      <c r="V156">
        <v>60</v>
      </c>
    </row>
    <row r="157" spans="1:25" x14ac:dyDescent="0.35">
      <c r="A157" t="str">
        <f t="shared" si="2"/>
        <v/>
      </c>
      <c r="B157">
        <v>827</v>
      </c>
      <c r="C157" t="s">
        <v>33</v>
      </c>
      <c r="D157">
        <v>11</v>
      </c>
      <c r="J157" t="s">
        <v>1038</v>
      </c>
      <c r="U157" t="s">
        <v>585</v>
      </c>
      <c r="V157">
        <v>61</v>
      </c>
    </row>
    <row r="158" spans="1:25" x14ac:dyDescent="0.35">
      <c r="A158" t="str">
        <f t="shared" si="2"/>
        <v/>
      </c>
      <c r="B158">
        <v>828</v>
      </c>
      <c r="C158" t="s">
        <v>33</v>
      </c>
      <c r="D158">
        <v>12</v>
      </c>
      <c r="J158" t="s">
        <v>1039</v>
      </c>
      <c r="U158" t="s">
        <v>585</v>
      </c>
      <c r="V158">
        <v>62</v>
      </c>
    </row>
    <row r="159" spans="1:25" x14ac:dyDescent="0.35">
      <c r="A159" t="str">
        <f t="shared" si="2"/>
        <v>Garden Market</v>
      </c>
      <c r="B159">
        <v>829</v>
      </c>
      <c r="C159" t="s">
        <v>33</v>
      </c>
      <c r="D159">
        <v>13</v>
      </c>
      <c r="E159" t="s">
        <v>56</v>
      </c>
      <c r="F159" t="s">
        <v>56</v>
      </c>
      <c r="I159" t="s">
        <v>1040</v>
      </c>
      <c r="J159" t="s">
        <v>1041</v>
      </c>
      <c r="U159" t="s">
        <v>585</v>
      </c>
      <c r="V159">
        <v>63</v>
      </c>
    </row>
    <row r="160" spans="1:25" x14ac:dyDescent="0.35">
      <c r="A160" t="str">
        <f t="shared" si="2"/>
        <v>Andrews Chiropractic LTD</v>
      </c>
      <c r="B160">
        <v>830</v>
      </c>
      <c r="C160" t="s">
        <v>33</v>
      </c>
      <c r="D160">
        <v>14</v>
      </c>
      <c r="E160" t="s">
        <v>1042</v>
      </c>
      <c r="F160" t="s">
        <v>1042</v>
      </c>
      <c r="G160" t="s">
        <v>1042</v>
      </c>
      <c r="H160">
        <v>8158998301</v>
      </c>
      <c r="I160" t="s">
        <v>1043</v>
      </c>
      <c r="J160" t="s">
        <v>1044</v>
      </c>
      <c r="U160" t="s">
        <v>585</v>
      </c>
      <c r="V160">
        <v>64</v>
      </c>
      <c r="X160" t="s">
        <v>1045</v>
      </c>
      <c r="Y160">
        <v>2170221870</v>
      </c>
    </row>
    <row r="161" spans="1:22" x14ac:dyDescent="0.35">
      <c r="A161" t="str">
        <f t="shared" si="2"/>
        <v/>
      </c>
      <c r="B161">
        <v>831</v>
      </c>
      <c r="C161" t="s">
        <v>33</v>
      </c>
      <c r="D161">
        <v>15</v>
      </c>
      <c r="H161">
        <v>8158994887</v>
      </c>
      <c r="I161" t="s">
        <v>1046</v>
      </c>
      <c r="J161" t="s">
        <v>1047</v>
      </c>
      <c r="U161" t="s">
        <v>585</v>
      </c>
      <c r="V161">
        <v>65</v>
      </c>
    </row>
    <row r="162" spans="1:22" x14ac:dyDescent="0.35">
      <c r="A162" t="str">
        <f t="shared" si="2"/>
        <v/>
      </c>
      <c r="B162">
        <v>832</v>
      </c>
      <c r="C162" t="s">
        <v>33</v>
      </c>
      <c r="D162">
        <v>16</v>
      </c>
      <c r="J162" t="s">
        <v>1048</v>
      </c>
      <c r="U162" t="s">
        <v>585</v>
      </c>
      <c r="V162">
        <v>66</v>
      </c>
    </row>
    <row r="163" spans="1:22" x14ac:dyDescent="0.35">
      <c r="A163" t="str">
        <f t="shared" si="2"/>
        <v/>
      </c>
      <c r="B163">
        <v>833</v>
      </c>
      <c r="C163" t="s">
        <v>33</v>
      </c>
      <c r="D163">
        <v>17</v>
      </c>
      <c r="G163" t="s">
        <v>1049</v>
      </c>
      <c r="I163" t="s">
        <v>1050</v>
      </c>
      <c r="J163" t="s">
        <v>1051</v>
      </c>
      <c r="U163" t="s">
        <v>585</v>
      </c>
      <c r="V163">
        <v>67</v>
      </c>
    </row>
    <row r="164" spans="1:22" x14ac:dyDescent="0.35">
      <c r="A164" t="str">
        <f t="shared" si="2"/>
        <v/>
      </c>
      <c r="B164">
        <v>834</v>
      </c>
      <c r="C164" t="s">
        <v>33</v>
      </c>
      <c r="D164">
        <v>18</v>
      </c>
      <c r="J164" t="s">
        <v>1052</v>
      </c>
      <c r="U164" t="s">
        <v>585</v>
      </c>
      <c r="V164">
        <v>68</v>
      </c>
    </row>
    <row r="165" spans="1:22" x14ac:dyDescent="0.35">
      <c r="A165" t="str">
        <f t="shared" si="2"/>
        <v/>
      </c>
      <c r="B165">
        <v>835</v>
      </c>
      <c r="C165" t="s">
        <v>33</v>
      </c>
      <c r="D165">
        <v>19</v>
      </c>
      <c r="J165" t="s">
        <v>1053</v>
      </c>
      <c r="U165" t="s">
        <v>585</v>
      </c>
      <c r="V165">
        <v>69</v>
      </c>
    </row>
    <row r="166" spans="1:22" x14ac:dyDescent="0.35">
      <c r="A166" t="str">
        <f t="shared" si="2"/>
        <v/>
      </c>
      <c r="B166">
        <v>836</v>
      </c>
      <c r="C166" t="s">
        <v>33</v>
      </c>
      <c r="D166">
        <v>20</v>
      </c>
      <c r="E166" t="s">
        <v>1054</v>
      </c>
      <c r="G166" t="s">
        <v>1055</v>
      </c>
      <c r="H166">
        <v>8158957611</v>
      </c>
      <c r="J166" t="s">
        <v>861</v>
      </c>
      <c r="U166" t="s">
        <v>585</v>
      </c>
      <c r="V166">
        <v>70</v>
      </c>
    </row>
    <row r="167" spans="1:22" x14ac:dyDescent="0.35">
      <c r="A167" t="str">
        <f t="shared" si="2"/>
        <v/>
      </c>
      <c r="B167">
        <v>837</v>
      </c>
      <c r="C167" t="s">
        <v>33</v>
      </c>
      <c r="D167">
        <v>21</v>
      </c>
      <c r="J167" t="s">
        <v>863</v>
      </c>
      <c r="U167" t="s">
        <v>585</v>
      </c>
      <c r="V167">
        <v>71</v>
      </c>
    </row>
    <row r="168" spans="1:22" x14ac:dyDescent="0.35">
      <c r="A168" t="str">
        <f t="shared" si="2"/>
        <v/>
      </c>
      <c r="B168">
        <v>838</v>
      </c>
      <c r="C168" t="s">
        <v>33</v>
      </c>
      <c r="D168">
        <v>22</v>
      </c>
      <c r="J168" t="s">
        <v>864</v>
      </c>
      <c r="U168" t="s">
        <v>585</v>
      </c>
      <c r="V168">
        <v>72</v>
      </c>
    </row>
    <row r="169" spans="1:22" x14ac:dyDescent="0.35">
      <c r="A169" t="str">
        <f t="shared" si="2"/>
        <v/>
      </c>
      <c r="B169">
        <v>839</v>
      </c>
      <c r="C169" t="s">
        <v>33</v>
      </c>
      <c r="D169">
        <v>23</v>
      </c>
      <c r="J169" t="s">
        <v>865</v>
      </c>
      <c r="U169" t="s">
        <v>585</v>
      </c>
      <c r="V169">
        <v>73</v>
      </c>
    </row>
    <row r="170" spans="1:22" x14ac:dyDescent="0.35">
      <c r="A170" t="str">
        <f t="shared" si="2"/>
        <v/>
      </c>
      <c r="B170">
        <v>840</v>
      </c>
      <c r="C170" t="s">
        <v>33</v>
      </c>
      <c r="D170">
        <v>24</v>
      </c>
      <c r="J170" t="s">
        <v>868</v>
      </c>
      <c r="U170" t="s">
        <v>585</v>
      </c>
      <c r="V170">
        <v>74</v>
      </c>
    </row>
    <row r="171" spans="1:22" x14ac:dyDescent="0.35">
      <c r="A171" t="str">
        <f t="shared" si="2"/>
        <v/>
      </c>
      <c r="B171">
        <v>841</v>
      </c>
      <c r="C171" t="s">
        <v>33</v>
      </c>
      <c r="D171">
        <v>25</v>
      </c>
      <c r="J171" t="s">
        <v>872</v>
      </c>
      <c r="U171" t="s">
        <v>585</v>
      </c>
      <c r="V171">
        <v>75</v>
      </c>
    </row>
    <row r="172" spans="1:22" x14ac:dyDescent="0.35">
      <c r="A172" t="str">
        <f t="shared" si="2"/>
        <v/>
      </c>
      <c r="B172">
        <v>842</v>
      </c>
      <c r="C172" t="s">
        <v>33</v>
      </c>
      <c r="D172">
        <v>26</v>
      </c>
      <c r="J172" t="s">
        <v>874</v>
      </c>
      <c r="U172" t="s">
        <v>585</v>
      </c>
      <c r="V172">
        <v>76</v>
      </c>
    </row>
    <row r="173" spans="1:22" x14ac:dyDescent="0.35">
      <c r="A173" t="str">
        <f t="shared" si="2"/>
        <v/>
      </c>
      <c r="B173">
        <v>843</v>
      </c>
      <c r="C173" t="s">
        <v>33</v>
      </c>
      <c r="D173">
        <v>27</v>
      </c>
      <c r="J173" t="s">
        <v>875</v>
      </c>
      <c r="U173" t="s">
        <v>585</v>
      </c>
      <c r="V173">
        <v>77</v>
      </c>
    </row>
    <row r="174" spans="1:22" x14ac:dyDescent="0.35">
      <c r="A174" t="str">
        <f t="shared" si="2"/>
        <v/>
      </c>
      <c r="B174">
        <v>844</v>
      </c>
      <c r="C174" t="s">
        <v>33</v>
      </c>
      <c r="D174">
        <v>28</v>
      </c>
      <c r="J174" t="s">
        <v>878</v>
      </c>
      <c r="U174" t="s">
        <v>585</v>
      </c>
      <c r="V174">
        <v>78</v>
      </c>
    </row>
    <row r="175" spans="1:22" x14ac:dyDescent="0.35">
      <c r="A175" t="str">
        <f t="shared" si="2"/>
        <v/>
      </c>
      <c r="B175">
        <v>845</v>
      </c>
      <c r="C175" t="s">
        <v>33</v>
      </c>
      <c r="D175">
        <v>29</v>
      </c>
      <c r="H175">
        <v>8158954704</v>
      </c>
      <c r="I175" t="s">
        <v>1056</v>
      </c>
      <c r="J175" t="s">
        <v>880</v>
      </c>
      <c r="U175" t="s">
        <v>585</v>
      </c>
      <c r="V175">
        <v>79</v>
      </c>
    </row>
    <row r="176" spans="1:22" x14ac:dyDescent="0.35">
      <c r="A176" t="str">
        <f t="shared" si="2"/>
        <v/>
      </c>
      <c r="B176">
        <v>846</v>
      </c>
      <c r="C176" t="s">
        <v>33</v>
      </c>
      <c r="D176">
        <v>30</v>
      </c>
      <c r="J176" t="s">
        <v>882</v>
      </c>
      <c r="U176" t="s">
        <v>585</v>
      </c>
      <c r="V176">
        <v>80</v>
      </c>
    </row>
    <row r="177" spans="1:22" x14ac:dyDescent="0.35">
      <c r="A177" t="str">
        <f t="shared" si="2"/>
        <v/>
      </c>
      <c r="B177">
        <v>847</v>
      </c>
      <c r="C177" t="s">
        <v>33</v>
      </c>
      <c r="D177">
        <v>31</v>
      </c>
      <c r="J177" t="s">
        <v>885</v>
      </c>
      <c r="U177" t="s">
        <v>585</v>
      </c>
      <c r="V177">
        <v>81</v>
      </c>
    </row>
    <row r="178" spans="1:22" x14ac:dyDescent="0.35">
      <c r="A178" t="str">
        <f t="shared" si="2"/>
        <v/>
      </c>
      <c r="B178">
        <v>848</v>
      </c>
      <c r="C178" t="s">
        <v>33</v>
      </c>
      <c r="D178">
        <v>32</v>
      </c>
      <c r="J178" t="s">
        <v>887</v>
      </c>
      <c r="U178" t="s">
        <v>585</v>
      </c>
      <c r="V178">
        <v>82</v>
      </c>
    </row>
    <row r="179" spans="1:22" x14ac:dyDescent="0.35">
      <c r="A179" t="str">
        <f t="shared" si="2"/>
        <v/>
      </c>
      <c r="B179">
        <v>849</v>
      </c>
      <c r="C179" t="s">
        <v>33</v>
      </c>
      <c r="D179">
        <v>33</v>
      </c>
      <c r="J179" t="s">
        <v>889</v>
      </c>
      <c r="U179" t="s">
        <v>585</v>
      </c>
      <c r="V179">
        <v>83</v>
      </c>
    </row>
    <row r="180" spans="1:22" x14ac:dyDescent="0.35">
      <c r="A180" t="str">
        <f t="shared" si="2"/>
        <v/>
      </c>
      <c r="B180">
        <v>850</v>
      </c>
      <c r="C180" t="s">
        <v>33</v>
      </c>
      <c r="D180">
        <v>34</v>
      </c>
      <c r="J180" t="s">
        <v>890</v>
      </c>
      <c r="U180" t="s">
        <v>585</v>
      </c>
      <c r="V180">
        <v>84</v>
      </c>
    </row>
    <row r="181" spans="1:22" x14ac:dyDescent="0.35">
      <c r="A181" t="str">
        <f t="shared" si="2"/>
        <v/>
      </c>
      <c r="B181">
        <v>851</v>
      </c>
      <c r="C181" t="s">
        <v>33</v>
      </c>
      <c r="D181">
        <v>35</v>
      </c>
      <c r="H181">
        <v>8158955089</v>
      </c>
      <c r="J181" t="s">
        <v>891</v>
      </c>
      <c r="U181" t="s">
        <v>585</v>
      </c>
      <c r="V181">
        <v>85</v>
      </c>
    </row>
    <row r="182" spans="1:22" x14ac:dyDescent="0.35">
      <c r="A182" t="str">
        <f t="shared" si="2"/>
        <v/>
      </c>
      <c r="B182">
        <v>852</v>
      </c>
      <c r="C182" t="s">
        <v>33</v>
      </c>
      <c r="D182">
        <v>36</v>
      </c>
      <c r="J182" t="s">
        <v>892</v>
      </c>
      <c r="U182" t="s">
        <v>585</v>
      </c>
      <c r="V182">
        <v>86</v>
      </c>
    </row>
    <row r="183" spans="1:22" x14ac:dyDescent="0.35">
      <c r="A183" t="str">
        <f t="shared" si="2"/>
        <v/>
      </c>
      <c r="B183">
        <v>853</v>
      </c>
      <c r="C183" t="s">
        <v>33</v>
      </c>
      <c r="D183">
        <v>37</v>
      </c>
      <c r="J183" t="s">
        <v>893</v>
      </c>
      <c r="U183" t="s">
        <v>585</v>
      </c>
      <c r="V183">
        <v>87</v>
      </c>
    </row>
    <row r="184" spans="1:22" x14ac:dyDescent="0.35">
      <c r="A184" t="str">
        <f t="shared" si="2"/>
        <v/>
      </c>
      <c r="B184">
        <v>854</v>
      </c>
      <c r="C184" t="s">
        <v>33</v>
      </c>
      <c r="D184">
        <v>38</v>
      </c>
      <c r="J184" t="s">
        <v>896</v>
      </c>
      <c r="U184" t="s">
        <v>585</v>
      </c>
      <c r="V184">
        <v>88</v>
      </c>
    </row>
    <row r="185" spans="1:22" x14ac:dyDescent="0.35">
      <c r="A185" t="str">
        <f t="shared" si="2"/>
        <v/>
      </c>
      <c r="B185">
        <v>855</v>
      </c>
      <c r="C185" t="s">
        <v>33</v>
      </c>
      <c r="D185">
        <v>39</v>
      </c>
      <c r="J185" t="s">
        <v>898</v>
      </c>
      <c r="U185" t="s">
        <v>585</v>
      </c>
      <c r="V185">
        <v>89</v>
      </c>
    </row>
    <row r="186" spans="1:22" x14ac:dyDescent="0.35">
      <c r="A186" t="str">
        <f t="shared" si="2"/>
        <v/>
      </c>
      <c r="B186">
        <v>856</v>
      </c>
      <c r="C186" t="s">
        <v>33</v>
      </c>
      <c r="D186">
        <v>40</v>
      </c>
      <c r="J186" t="s">
        <v>899</v>
      </c>
      <c r="U186" t="s">
        <v>585</v>
      </c>
      <c r="V186">
        <v>90</v>
      </c>
    </row>
    <row r="187" spans="1:22" x14ac:dyDescent="0.35">
      <c r="A187" t="str">
        <f t="shared" si="2"/>
        <v/>
      </c>
      <c r="B187">
        <v>857</v>
      </c>
      <c r="C187" t="s">
        <v>33</v>
      </c>
      <c r="D187">
        <v>41</v>
      </c>
      <c r="J187" t="s">
        <v>900</v>
      </c>
      <c r="U187" t="s">
        <v>585</v>
      </c>
      <c r="V187">
        <v>91</v>
      </c>
    </row>
    <row r="188" spans="1:22" x14ac:dyDescent="0.35">
      <c r="A188" t="str">
        <f t="shared" si="2"/>
        <v/>
      </c>
      <c r="B188">
        <v>858</v>
      </c>
      <c r="C188" t="s">
        <v>33</v>
      </c>
      <c r="D188">
        <v>42</v>
      </c>
      <c r="J188" t="s">
        <v>901</v>
      </c>
      <c r="U188" t="s">
        <v>585</v>
      </c>
      <c r="V188">
        <v>92</v>
      </c>
    </row>
    <row r="189" spans="1:22" x14ac:dyDescent="0.35">
      <c r="A189" t="str">
        <f t="shared" si="2"/>
        <v/>
      </c>
      <c r="B189">
        <v>859</v>
      </c>
      <c r="C189" t="s">
        <v>33</v>
      </c>
      <c r="D189">
        <v>43</v>
      </c>
      <c r="J189" t="s">
        <v>902</v>
      </c>
      <c r="U189" t="s">
        <v>585</v>
      </c>
      <c r="V189">
        <v>93</v>
      </c>
    </row>
    <row r="190" spans="1:22" x14ac:dyDescent="0.35">
      <c r="A190" t="str">
        <f t="shared" si="2"/>
        <v/>
      </c>
      <c r="B190">
        <v>860</v>
      </c>
      <c r="C190" t="s">
        <v>33</v>
      </c>
      <c r="D190">
        <v>44</v>
      </c>
      <c r="J190" t="s">
        <v>903</v>
      </c>
      <c r="U190" t="s">
        <v>585</v>
      </c>
      <c r="V190">
        <v>94</v>
      </c>
    </row>
    <row r="191" spans="1:22" x14ac:dyDescent="0.35">
      <c r="A191" t="str">
        <f t="shared" si="2"/>
        <v/>
      </c>
      <c r="B191">
        <v>861</v>
      </c>
      <c r="C191" t="s">
        <v>33</v>
      </c>
      <c r="D191">
        <v>45</v>
      </c>
      <c r="J191" t="s">
        <v>904</v>
      </c>
      <c r="U191" t="s">
        <v>585</v>
      </c>
      <c r="V191">
        <v>95</v>
      </c>
    </row>
    <row r="192" spans="1:22" x14ac:dyDescent="0.35">
      <c r="A192" t="str">
        <f t="shared" si="2"/>
        <v/>
      </c>
      <c r="B192">
        <v>862</v>
      </c>
      <c r="C192" t="s">
        <v>33</v>
      </c>
      <c r="D192">
        <v>46</v>
      </c>
      <c r="J192" t="s">
        <v>905</v>
      </c>
      <c r="U192" t="s">
        <v>585</v>
      </c>
      <c r="V192">
        <v>96</v>
      </c>
    </row>
    <row r="193" spans="1:22" x14ac:dyDescent="0.35">
      <c r="A193" t="str">
        <f t="shared" si="2"/>
        <v/>
      </c>
      <c r="B193">
        <v>863</v>
      </c>
      <c r="C193" t="s">
        <v>33</v>
      </c>
      <c r="D193">
        <v>47</v>
      </c>
      <c r="J193" t="s">
        <v>906</v>
      </c>
      <c r="U193" t="s">
        <v>585</v>
      </c>
      <c r="V193">
        <v>97</v>
      </c>
    </row>
    <row r="194" spans="1:22" x14ac:dyDescent="0.35">
      <c r="A194" t="str">
        <f t="shared" si="2"/>
        <v/>
      </c>
      <c r="B194">
        <v>864</v>
      </c>
      <c r="C194" t="s">
        <v>33</v>
      </c>
      <c r="D194">
        <v>48</v>
      </c>
      <c r="E194" t="s">
        <v>1057</v>
      </c>
      <c r="J194" t="s">
        <v>907</v>
      </c>
      <c r="U194" t="s">
        <v>585</v>
      </c>
      <c r="V194">
        <v>98</v>
      </c>
    </row>
    <row r="195" spans="1:22" x14ac:dyDescent="0.35">
      <c r="A195" t="str">
        <f t="shared" ref="A195:A258" si="3">IF(F195&lt;&gt;"",F195,"")</f>
        <v/>
      </c>
    </row>
    <row r="196" spans="1:22" x14ac:dyDescent="0.35">
      <c r="A196" t="str">
        <f t="shared" si="3"/>
        <v/>
      </c>
    </row>
    <row r="197" spans="1:22" x14ac:dyDescent="0.35">
      <c r="A197" t="str">
        <f t="shared" si="3"/>
        <v/>
      </c>
    </row>
    <row r="198" spans="1:22" x14ac:dyDescent="0.35">
      <c r="A198" t="str">
        <f t="shared" si="3"/>
        <v/>
      </c>
    </row>
    <row r="199" spans="1:22" x14ac:dyDescent="0.35">
      <c r="A199" t="str">
        <f t="shared" si="3"/>
        <v/>
      </c>
    </row>
    <row r="200" spans="1:22" x14ac:dyDescent="0.35">
      <c r="A200" t="str">
        <f t="shared" si="3"/>
        <v/>
      </c>
    </row>
    <row r="201" spans="1:22" x14ac:dyDescent="0.35">
      <c r="A201" t="str">
        <f t="shared" si="3"/>
        <v/>
      </c>
    </row>
    <row r="202" spans="1:22" x14ac:dyDescent="0.35">
      <c r="A202" t="str">
        <f t="shared" si="3"/>
        <v/>
      </c>
    </row>
    <row r="203" spans="1:22" x14ac:dyDescent="0.35">
      <c r="A203" t="str">
        <f t="shared" si="3"/>
        <v/>
      </c>
    </row>
    <row r="204" spans="1:22" x14ac:dyDescent="0.35">
      <c r="A204" t="str">
        <f t="shared" si="3"/>
        <v/>
      </c>
    </row>
    <row r="205" spans="1:22" x14ac:dyDescent="0.35">
      <c r="A205" t="str">
        <f t="shared" si="3"/>
        <v/>
      </c>
    </row>
    <row r="206" spans="1:22" x14ac:dyDescent="0.35">
      <c r="A206" t="str">
        <f t="shared" si="3"/>
        <v/>
      </c>
    </row>
    <row r="207" spans="1:22" x14ac:dyDescent="0.35">
      <c r="A207" t="str">
        <f t="shared" si="3"/>
        <v/>
      </c>
    </row>
    <row r="208" spans="1:22" x14ac:dyDescent="0.35">
      <c r="A208" t="str">
        <f t="shared" si="3"/>
        <v/>
      </c>
    </row>
    <row r="209" spans="1:1" x14ac:dyDescent="0.35">
      <c r="A209" t="str">
        <f t="shared" si="3"/>
        <v/>
      </c>
    </row>
    <row r="210" spans="1:1" x14ac:dyDescent="0.35">
      <c r="A210" t="str">
        <f t="shared" si="3"/>
        <v/>
      </c>
    </row>
    <row r="211" spans="1:1" x14ac:dyDescent="0.35">
      <c r="A211" t="str">
        <f t="shared" si="3"/>
        <v/>
      </c>
    </row>
    <row r="212" spans="1:1" x14ac:dyDescent="0.35">
      <c r="A212" t="str">
        <f t="shared" si="3"/>
        <v/>
      </c>
    </row>
    <row r="213" spans="1:1" x14ac:dyDescent="0.35">
      <c r="A213" t="str">
        <f t="shared" si="3"/>
        <v/>
      </c>
    </row>
    <row r="214" spans="1:1" x14ac:dyDescent="0.35">
      <c r="A214" t="str">
        <f t="shared" si="3"/>
        <v/>
      </c>
    </row>
    <row r="215" spans="1:1" x14ac:dyDescent="0.35">
      <c r="A215" t="str">
        <f t="shared" si="3"/>
        <v/>
      </c>
    </row>
    <row r="216" spans="1:1" x14ac:dyDescent="0.35">
      <c r="A216" t="str">
        <f t="shared" si="3"/>
        <v/>
      </c>
    </row>
    <row r="217" spans="1:1" x14ac:dyDescent="0.35">
      <c r="A217" t="str">
        <f t="shared" si="3"/>
        <v/>
      </c>
    </row>
    <row r="218" spans="1:1" x14ac:dyDescent="0.35">
      <c r="A218" t="str">
        <f t="shared" si="3"/>
        <v/>
      </c>
    </row>
    <row r="219" spans="1:1" x14ac:dyDescent="0.35">
      <c r="A219" t="str">
        <f t="shared" si="3"/>
        <v/>
      </c>
    </row>
    <row r="220" spans="1:1" x14ac:dyDescent="0.35">
      <c r="A220" t="str">
        <f t="shared" si="3"/>
        <v/>
      </c>
    </row>
    <row r="221" spans="1:1" x14ac:dyDescent="0.35">
      <c r="A221" t="str">
        <f t="shared" si="3"/>
        <v/>
      </c>
    </row>
    <row r="222" spans="1:1" x14ac:dyDescent="0.35">
      <c r="A222" t="str">
        <f t="shared" si="3"/>
        <v/>
      </c>
    </row>
    <row r="223" spans="1:1" x14ac:dyDescent="0.35">
      <c r="A223" t="str">
        <f t="shared" si="3"/>
        <v/>
      </c>
    </row>
    <row r="224" spans="1:1" x14ac:dyDescent="0.35">
      <c r="A224" t="str">
        <f t="shared" si="3"/>
        <v/>
      </c>
    </row>
    <row r="225" spans="1:1" x14ac:dyDescent="0.35">
      <c r="A225" t="str">
        <f t="shared" si="3"/>
        <v/>
      </c>
    </row>
    <row r="226" spans="1:1" x14ac:dyDescent="0.35">
      <c r="A226" t="str">
        <f t="shared" si="3"/>
        <v/>
      </c>
    </row>
    <row r="227" spans="1:1" x14ac:dyDescent="0.35">
      <c r="A227" t="str">
        <f t="shared" si="3"/>
        <v/>
      </c>
    </row>
    <row r="228" spans="1:1" x14ac:dyDescent="0.35">
      <c r="A228" t="str">
        <f t="shared" si="3"/>
        <v/>
      </c>
    </row>
    <row r="229" spans="1:1" x14ac:dyDescent="0.35">
      <c r="A229" t="str">
        <f t="shared" si="3"/>
        <v/>
      </c>
    </row>
    <row r="230" spans="1:1" x14ac:dyDescent="0.35">
      <c r="A230" t="str">
        <f t="shared" si="3"/>
        <v/>
      </c>
    </row>
    <row r="231" spans="1:1" x14ac:dyDescent="0.35">
      <c r="A231" t="str">
        <f t="shared" si="3"/>
        <v/>
      </c>
    </row>
    <row r="232" spans="1:1" x14ac:dyDescent="0.35">
      <c r="A232" t="str">
        <f t="shared" si="3"/>
        <v/>
      </c>
    </row>
    <row r="233" spans="1:1" x14ac:dyDescent="0.35">
      <c r="A233" t="str">
        <f t="shared" si="3"/>
        <v/>
      </c>
    </row>
    <row r="234" spans="1:1" x14ac:dyDescent="0.35">
      <c r="A234" t="str">
        <f t="shared" si="3"/>
        <v/>
      </c>
    </row>
    <row r="235" spans="1:1" x14ac:dyDescent="0.35">
      <c r="A235" t="str">
        <f t="shared" si="3"/>
        <v/>
      </c>
    </row>
    <row r="236" spans="1:1" x14ac:dyDescent="0.35">
      <c r="A236" t="str">
        <f t="shared" si="3"/>
        <v/>
      </c>
    </row>
    <row r="237" spans="1:1" x14ac:dyDescent="0.35">
      <c r="A237" t="str">
        <f t="shared" si="3"/>
        <v/>
      </c>
    </row>
    <row r="238" spans="1:1" x14ac:dyDescent="0.35">
      <c r="A238" t="str">
        <f t="shared" si="3"/>
        <v/>
      </c>
    </row>
    <row r="239" spans="1:1" x14ac:dyDescent="0.35">
      <c r="A239" t="str">
        <f t="shared" si="3"/>
        <v/>
      </c>
    </row>
    <row r="240" spans="1:1" x14ac:dyDescent="0.35">
      <c r="A240" t="str">
        <f t="shared" si="3"/>
        <v/>
      </c>
    </row>
    <row r="241" spans="1:1" x14ac:dyDescent="0.35">
      <c r="A241" t="str">
        <f t="shared" si="3"/>
        <v/>
      </c>
    </row>
    <row r="242" spans="1:1" x14ac:dyDescent="0.35">
      <c r="A242" t="str">
        <f t="shared" si="3"/>
        <v/>
      </c>
    </row>
    <row r="243" spans="1:1" x14ac:dyDescent="0.35">
      <c r="A243" t="str">
        <f t="shared" si="3"/>
        <v/>
      </c>
    </row>
    <row r="244" spans="1:1" x14ac:dyDescent="0.35">
      <c r="A244" t="str">
        <f t="shared" si="3"/>
        <v/>
      </c>
    </row>
    <row r="245" spans="1:1" x14ac:dyDescent="0.35">
      <c r="A245" t="str">
        <f t="shared" si="3"/>
        <v/>
      </c>
    </row>
    <row r="246" spans="1:1" x14ac:dyDescent="0.35">
      <c r="A246" t="str">
        <f t="shared" si="3"/>
        <v/>
      </c>
    </row>
    <row r="247" spans="1:1" x14ac:dyDescent="0.35">
      <c r="A247" t="str">
        <f t="shared" si="3"/>
        <v/>
      </c>
    </row>
    <row r="248" spans="1:1" x14ac:dyDescent="0.35">
      <c r="A248" t="str">
        <f t="shared" si="3"/>
        <v/>
      </c>
    </row>
    <row r="249" spans="1:1" x14ac:dyDescent="0.35">
      <c r="A249" t="str">
        <f t="shared" si="3"/>
        <v/>
      </c>
    </row>
    <row r="250" spans="1:1" x14ac:dyDescent="0.35">
      <c r="A250" t="str">
        <f t="shared" si="3"/>
        <v/>
      </c>
    </row>
    <row r="251" spans="1:1" x14ac:dyDescent="0.35">
      <c r="A251" t="str">
        <f t="shared" si="3"/>
        <v/>
      </c>
    </row>
    <row r="252" spans="1:1" x14ac:dyDescent="0.35">
      <c r="A252" t="str">
        <f t="shared" si="3"/>
        <v/>
      </c>
    </row>
    <row r="253" spans="1:1" x14ac:dyDescent="0.35">
      <c r="A253" t="str">
        <f t="shared" si="3"/>
        <v/>
      </c>
    </row>
    <row r="254" spans="1:1" x14ac:dyDescent="0.35">
      <c r="A254" t="str">
        <f t="shared" si="3"/>
        <v/>
      </c>
    </row>
    <row r="255" spans="1:1" x14ac:dyDescent="0.35">
      <c r="A255" t="str">
        <f t="shared" si="3"/>
        <v/>
      </c>
    </row>
    <row r="256" spans="1:1" x14ac:dyDescent="0.35">
      <c r="A256" t="str">
        <f t="shared" si="3"/>
        <v/>
      </c>
    </row>
    <row r="257" spans="1:1" x14ac:dyDescent="0.35">
      <c r="A257" t="str">
        <f t="shared" si="3"/>
        <v/>
      </c>
    </row>
    <row r="258" spans="1:1" x14ac:dyDescent="0.35">
      <c r="A258" t="str">
        <f t="shared" si="3"/>
        <v/>
      </c>
    </row>
    <row r="259" spans="1:1" x14ac:dyDescent="0.35">
      <c r="A259" t="str">
        <f t="shared" ref="A259:A300" si="4">IF(F259&lt;&gt;"",F259,"")</f>
        <v/>
      </c>
    </row>
    <row r="260" spans="1:1" x14ac:dyDescent="0.35">
      <c r="A260" t="str">
        <f t="shared" si="4"/>
        <v/>
      </c>
    </row>
    <row r="261" spans="1:1" x14ac:dyDescent="0.35">
      <c r="A261" t="str">
        <f t="shared" si="4"/>
        <v/>
      </c>
    </row>
    <row r="262" spans="1:1" x14ac:dyDescent="0.35">
      <c r="A262" t="str">
        <f t="shared" si="4"/>
        <v/>
      </c>
    </row>
    <row r="263" spans="1:1" x14ac:dyDescent="0.35">
      <c r="A263" t="str">
        <f t="shared" si="4"/>
        <v/>
      </c>
    </row>
    <row r="264" spans="1:1" x14ac:dyDescent="0.35">
      <c r="A264" t="str">
        <f t="shared" si="4"/>
        <v/>
      </c>
    </row>
    <row r="265" spans="1:1" x14ac:dyDescent="0.35">
      <c r="A265" t="str">
        <f t="shared" si="4"/>
        <v/>
      </c>
    </row>
    <row r="266" spans="1:1" x14ac:dyDescent="0.35">
      <c r="A266" t="str">
        <f t="shared" si="4"/>
        <v/>
      </c>
    </row>
    <row r="267" spans="1:1" x14ac:dyDescent="0.35">
      <c r="A267" t="str">
        <f t="shared" si="4"/>
        <v/>
      </c>
    </row>
    <row r="268" spans="1:1" x14ac:dyDescent="0.35">
      <c r="A268" t="str">
        <f t="shared" si="4"/>
        <v/>
      </c>
    </row>
    <row r="269" spans="1:1" x14ac:dyDescent="0.35">
      <c r="A269" t="str">
        <f t="shared" si="4"/>
        <v/>
      </c>
    </row>
    <row r="270" spans="1:1" x14ac:dyDescent="0.35">
      <c r="A270" t="str">
        <f t="shared" si="4"/>
        <v/>
      </c>
    </row>
    <row r="271" spans="1:1" x14ac:dyDescent="0.35">
      <c r="A271" t="str">
        <f t="shared" si="4"/>
        <v/>
      </c>
    </row>
    <row r="272" spans="1:1" x14ac:dyDescent="0.35">
      <c r="A272" t="str">
        <f t="shared" si="4"/>
        <v/>
      </c>
    </row>
    <row r="273" spans="1:1" x14ac:dyDescent="0.35">
      <c r="A273" t="str">
        <f t="shared" si="4"/>
        <v/>
      </c>
    </row>
    <row r="274" spans="1:1" x14ac:dyDescent="0.35">
      <c r="A274" t="str">
        <f t="shared" si="4"/>
        <v/>
      </c>
    </row>
    <row r="275" spans="1:1" x14ac:dyDescent="0.35">
      <c r="A275" t="str">
        <f t="shared" si="4"/>
        <v/>
      </c>
    </row>
    <row r="276" spans="1:1" x14ac:dyDescent="0.35">
      <c r="A276" t="str">
        <f t="shared" si="4"/>
        <v/>
      </c>
    </row>
    <row r="277" spans="1:1" x14ac:dyDescent="0.35">
      <c r="A277" t="str">
        <f t="shared" si="4"/>
        <v/>
      </c>
    </row>
    <row r="278" spans="1:1" x14ac:dyDescent="0.35">
      <c r="A278" t="str">
        <f t="shared" si="4"/>
        <v/>
      </c>
    </row>
    <row r="279" spans="1:1" x14ac:dyDescent="0.35">
      <c r="A279" t="str">
        <f t="shared" si="4"/>
        <v/>
      </c>
    </row>
    <row r="280" spans="1:1" x14ac:dyDescent="0.35">
      <c r="A280" t="str">
        <f t="shared" si="4"/>
        <v/>
      </c>
    </row>
    <row r="281" spans="1:1" x14ac:dyDescent="0.35">
      <c r="A281" t="str">
        <f t="shared" si="4"/>
        <v/>
      </c>
    </row>
    <row r="282" spans="1:1" x14ac:dyDescent="0.35">
      <c r="A282" t="str">
        <f t="shared" si="4"/>
        <v/>
      </c>
    </row>
    <row r="283" spans="1:1" x14ac:dyDescent="0.35">
      <c r="A283" t="str">
        <f t="shared" si="4"/>
        <v/>
      </c>
    </row>
    <row r="284" spans="1:1" x14ac:dyDescent="0.35">
      <c r="A284" t="str">
        <f t="shared" si="4"/>
        <v/>
      </c>
    </row>
    <row r="285" spans="1:1" x14ac:dyDescent="0.35">
      <c r="A285" t="str">
        <f t="shared" si="4"/>
        <v/>
      </c>
    </row>
    <row r="286" spans="1:1" x14ac:dyDescent="0.35">
      <c r="A286" t="str">
        <f t="shared" si="4"/>
        <v/>
      </c>
    </row>
    <row r="287" spans="1:1" x14ac:dyDescent="0.35">
      <c r="A287" t="str">
        <f t="shared" si="4"/>
        <v/>
      </c>
    </row>
    <row r="288" spans="1:1" x14ac:dyDescent="0.35">
      <c r="A288" t="str">
        <f t="shared" si="4"/>
        <v/>
      </c>
    </row>
    <row r="289" spans="1:1" x14ac:dyDescent="0.35">
      <c r="A289" t="str">
        <f t="shared" si="4"/>
        <v/>
      </c>
    </row>
    <row r="290" spans="1:1" x14ac:dyDescent="0.35">
      <c r="A290" t="str">
        <f t="shared" si="4"/>
        <v/>
      </c>
    </row>
    <row r="291" spans="1:1" x14ac:dyDescent="0.35">
      <c r="A291" t="str">
        <f t="shared" si="4"/>
        <v/>
      </c>
    </row>
    <row r="292" spans="1:1" x14ac:dyDescent="0.35">
      <c r="A292" t="str">
        <f t="shared" si="4"/>
        <v/>
      </c>
    </row>
    <row r="293" spans="1:1" x14ac:dyDescent="0.35">
      <c r="A293" t="str">
        <f t="shared" si="4"/>
        <v/>
      </c>
    </row>
    <row r="294" spans="1:1" x14ac:dyDescent="0.35">
      <c r="A294" t="str">
        <f t="shared" si="4"/>
        <v/>
      </c>
    </row>
    <row r="295" spans="1:1" x14ac:dyDescent="0.35">
      <c r="A295" t="str">
        <f t="shared" si="4"/>
        <v/>
      </c>
    </row>
    <row r="296" spans="1:1" x14ac:dyDescent="0.35">
      <c r="A296" t="str">
        <f t="shared" si="4"/>
        <v/>
      </c>
    </row>
    <row r="297" spans="1:1" x14ac:dyDescent="0.35">
      <c r="A297" t="str">
        <f t="shared" si="4"/>
        <v/>
      </c>
    </row>
    <row r="298" spans="1:1" x14ac:dyDescent="0.35">
      <c r="A298" t="str">
        <f t="shared" si="4"/>
        <v/>
      </c>
    </row>
    <row r="299" spans="1:1" x14ac:dyDescent="0.35">
      <c r="A299" t="str">
        <f t="shared" si="4"/>
        <v/>
      </c>
    </row>
    <row r="300" spans="1:1" x14ac:dyDescent="0.35">
      <c r="A300" t="str">
        <f t="shared" si="4"/>
        <v/>
      </c>
    </row>
  </sheetData>
  <conditionalFormatting sqref="F2">
    <cfRule type="expression" dxfId="0" priority="1">
      <formula>MATCH(F2,$A$3:$A$300,0)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AE05-0765-4680-AB5B-92095A564739}">
  <dimension ref="A1:Z300"/>
  <sheetViews>
    <sheetView workbookViewId="0"/>
  </sheetViews>
  <sheetFormatPr defaultRowHeight="14.5" x14ac:dyDescent="0.35"/>
  <cols>
    <col min="1" max="1" width="15.54296875" bestFit="1" customWidth="1"/>
    <col min="2" max="2" width="5" bestFit="1" customWidth="1"/>
    <col min="3" max="3" width="12.26953125" bestFit="1" customWidth="1"/>
    <col min="4" max="4" width="6.7265625" bestFit="1" customWidth="1"/>
    <col min="5" max="5" width="12.1796875" bestFit="1" customWidth="1"/>
    <col min="6" max="6" width="15.54296875" bestFit="1" customWidth="1"/>
    <col min="7" max="7" width="18.26953125" bestFit="1" customWidth="1"/>
    <col min="8" max="8" width="15.453125" bestFit="1" customWidth="1"/>
    <col min="9" max="9" width="22.26953125" bestFit="1" customWidth="1"/>
    <col min="10" max="10" width="14.453125" bestFit="1" customWidth="1"/>
    <col min="20" max="20" width="10.1796875" customWidth="1"/>
    <col min="21" max="21" width="8.1796875" bestFit="1" customWidth="1"/>
    <col min="22" max="22" width="7.26953125" bestFit="1" customWidth="1"/>
    <col min="23" max="23" width="9.453125" bestFit="1" customWidth="1"/>
    <col min="24" max="24" width="22.26953125" bestFit="1" customWidth="1"/>
    <col min="25" max="25" width="16.54296875" bestFit="1" customWidth="1"/>
    <col min="26" max="26" width="25.7265625" bestFit="1" customWidth="1"/>
  </cols>
  <sheetData>
    <row r="1" spans="1:26" x14ac:dyDescent="0.35">
      <c r="A1" t="s">
        <v>459</v>
      </c>
      <c r="B1" t="s">
        <v>460</v>
      </c>
      <c r="C1" t="s">
        <v>17</v>
      </c>
      <c r="D1" t="s">
        <v>461</v>
      </c>
      <c r="E1" t="s">
        <v>462</v>
      </c>
      <c r="F1" t="s">
        <v>463</v>
      </c>
      <c r="G1" t="s">
        <v>464</v>
      </c>
      <c r="H1" t="s">
        <v>465</v>
      </c>
      <c r="I1" t="s">
        <v>466</v>
      </c>
      <c r="J1" t="s">
        <v>467</v>
      </c>
      <c r="K1" t="s">
        <v>468</v>
      </c>
      <c r="L1" t="s">
        <v>469</v>
      </c>
      <c r="M1" t="s">
        <v>470</v>
      </c>
      <c r="N1" t="s">
        <v>471</v>
      </c>
      <c r="O1" t="s">
        <v>472</v>
      </c>
      <c r="P1" t="s">
        <v>473</v>
      </c>
      <c r="Q1" t="s">
        <v>474</v>
      </c>
      <c r="R1" t="s">
        <v>475</v>
      </c>
      <c r="S1" t="s">
        <v>476</v>
      </c>
      <c r="T1" t="s">
        <v>477</v>
      </c>
      <c r="U1" t="s">
        <v>478</v>
      </c>
      <c r="V1" t="s">
        <v>479</v>
      </c>
      <c r="W1" t="s">
        <v>480</v>
      </c>
      <c r="X1" t="s">
        <v>481</v>
      </c>
      <c r="Y1" t="s">
        <v>482</v>
      </c>
      <c r="Z1" t="s">
        <v>483</v>
      </c>
    </row>
    <row r="2" spans="1:26" x14ac:dyDescent="0.35">
      <c r="A2" t="str">
        <f>IF(F2&lt;&gt;"",F2,"")</f>
        <v>Tails and Nails</v>
      </c>
      <c r="B2">
        <v>241</v>
      </c>
      <c r="C2" t="s">
        <v>1058</v>
      </c>
      <c r="D2">
        <v>1</v>
      </c>
      <c r="F2" t="s">
        <v>1059</v>
      </c>
      <c r="I2" t="s">
        <v>1060</v>
      </c>
      <c r="J2" t="s">
        <v>1061</v>
      </c>
      <c r="U2" t="s">
        <v>487</v>
      </c>
      <c r="V2">
        <v>1</v>
      </c>
      <c r="X2" t="s">
        <v>1062</v>
      </c>
      <c r="Y2">
        <v>2170210063</v>
      </c>
    </row>
    <row r="3" spans="1:26" x14ac:dyDescent="0.35">
      <c r="A3" t="str">
        <f t="shared" ref="A3:A66" si="0">IF(F3&lt;&gt;"",F3,"")</f>
        <v>Kingston Mutual</v>
      </c>
      <c r="B3">
        <v>242</v>
      </c>
      <c r="C3" t="s">
        <v>1058</v>
      </c>
      <c r="D3">
        <v>2</v>
      </c>
      <c r="F3" t="s">
        <v>1063</v>
      </c>
      <c r="I3" t="s">
        <v>1064</v>
      </c>
      <c r="J3" t="s">
        <v>1065</v>
      </c>
      <c r="U3" t="s">
        <v>487</v>
      </c>
      <c r="V3">
        <v>2</v>
      </c>
      <c r="X3" t="s">
        <v>1066</v>
      </c>
      <c r="Y3">
        <v>8150220012</v>
      </c>
    </row>
    <row r="4" spans="1:26" x14ac:dyDescent="0.35">
      <c r="A4" t="str">
        <f t="shared" si="0"/>
        <v>Genoa Chamber</v>
      </c>
      <c r="B4">
        <v>243</v>
      </c>
      <c r="C4" t="s">
        <v>1058</v>
      </c>
      <c r="D4">
        <v>3</v>
      </c>
      <c r="F4" t="s">
        <v>1067</v>
      </c>
      <c r="I4" t="s">
        <v>1068</v>
      </c>
      <c r="J4" t="s">
        <v>1069</v>
      </c>
      <c r="U4" t="s">
        <v>487</v>
      </c>
      <c r="V4">
        <v>3</v>
      </c>
      <c r="X4" t="s">
        <v>1070</v>
      </c>
      <c r="Y4">
        <v>8150330007</v>
      </c>
    </row>
    <row r="5" spans="1:26" x14ac:dyDescent="0.35">
      <c r="A5" t="str">
        <f t="shared" si="0"/>
        <v>Matthew Veins</v>
      </c>
      <c r="B5">
        <v>244</v>
      </c>
      <c r="C5" t="s">
        <v>1058</v>
      </c>
      <c r="D5">
        <v>4</v>
      </c>
      <c r="F5" t="s">
        <v>1071</v>
      </c>
      <c r="I5" t="s">
        <v>1072</v>
      </c>
      <c r="J5" t="s">
        <v>1073</v>
      </c>
      <c r="U5" t="s">
        <v>487</v>
      </c>
      <c r="V5">
        <v>4</v>
      </c>
      <c r="X5" t="s">
        <v>1074</v>
      </c>
      <c r="Y5">
        <v>8150340001</v>
      </c>
    </row>
    <row r="6" spans="1:26" x14ac:dyDescent="0.35">
      <c r="A6" t="str">
        <f t="shared" si="0"/>
        <v>Kurt Smith</v>
      </c>
      <c r="B6">
        <v>245</v>
      </c>
      <c r="C6" t="s">
        <v>1058</v>
      </c>
      <c r="D6">
        <v>5</v>
      </c>
      <c r="F6" t="s">
        <v>1075</v>
      </c>
      <c r="I6" t="s">
        <v>1076</v>
      </c>
      <c r="J6" t="s">
        <v>1077</v>
      </c>
      <c r="U6" t="s">
        <v>487</v>
      </c>
      <c r="V6">
        <v>5</v>
      </c>
      <c r="X6" t="s">
        <v>1078</v>
      </c>
      <c r="Y6">
        <v>2170210080</v>
      </c>
    </row>
    <row r="7" spans="1:26" x14ac:dyDescent="0.35">
      <c r="A7" t="str">
        <f t="shared" si="0"/>
        <v>Debbie Kottmeter</v>
      </c>
      <c r="B7">
        <v>246</v>
      </c>
      <c r="C7" t="s">
        <v>1058</v>
      </c>
      <c r="D7">
        <v>6</v>
      </c>
      <c r="F7" t="s">
        <v>1079</v>
      </c>
      <c r="I7" t="s">
        <v>1080</v>
      </c>
      <c r="J7" t="s">
        <v>1081</v>
      </c>
      <c r="U7" t="s">
        <v>487</v>
      </c>
      <c r="V7">
        <v>6</v>
      </c>
      <c r="X7" t="s">
        <v>1082</v>
      </c>
      <c r="Y7">
        <v>2170232119</v>
      </c>
    </row>
    <row r="8" spans="1:26" x14ac:dyDescent="0.35">
      <c r="A8" t="str">
        <f t="shared" si="0"/>
        <v>Debbie Kottmeter</v>
      </c>
      <c r="B8">
        <v>247</v>
      </c>
      <c r="C8" t="s">
        <v>1058</v>
      </c>
      <c r="D8">
        <v>7</v>
      </c>
      <c r="F8" t="s">
        <v>1079</v>
      </c>
      <c r="I8" t="s">
        <v>1080</v>
      </c>
      <c r="J8" t="s">
        <v>1083</v>
      </c>
      <c r="U8" t="s">
        <v>487</v>
      </c>
      <c r="V8">
        <v>7</v>
      </c>
      <c r="X8" t="s">
        <v>1084</v>
      </c>
      <c r="Y8">
        <v>2170210014</v>
      </c>
    </row>
    <row r="9" spans="1:26" x14ac:dyDescent="0.35">
      <c r="A9" t="str">
        <f t="shared" si="0"/>
        <v>Everything Floral</v>
      </c>
      <c r="B9">
        <v>248</v>
      </c>
      <c r="C9" t="s">
        <v>1058</v>
      </c>
      <c r="D9">
        <v>8</v>
      </c>
      <c r="F9" t="s">
        <v>1085</v>
      </c>
      <c r="I9" t="s">
        <v>1086</v>
      </c>
      <c r="J9" t="s">
        <v>1087</v>
      </c>
      <c r="U9" t="s">
        <v>487</v>
      </c>
      <c r="V9">
        <v>8</v>
      </c>
      <c r="X9" t="s">
        <v>1088</v>
      </c>
      <c r="Y9">
        <v>2170210077</v>
      </c>
    </row>
    <row r="10" spans="1:26" x14ac:dyDescent="0.35">
      <c r="A10" t="str">
        <f t="shared" si="0"/>
        <v>Everything Floral</v>
      </c>
      <c r="B10">
        <v>249</v>
      </c>
      <c r="C10" t="s">
        <v>1058</v>
      </c>
      <c r="D10">
        <v>9</v>
      </c>
      <c r="F10" t="s">
        <v>1085</v>
      </c>
      <c r="I10" t="s">
        <v>1086</v>
      </c>
      <c r="J10" t="s">
        <v>1089</v>
      </c>
      <c r="U10" t="s">
        <v>1090</v>
      </c>
      <c r="V10">
        <v>9</v>
      </c>
      <c r="X10" t="s">
        <v>1091</v>
      </c>
      <c r="Y10">
        <v>2170210082</v>
      </c>
    </row>
    <row r="11" spans="1:26" x14ac:dyDescent="0.35">
      <c r="A11" t="str">
        <f t="shared" si="0"/>
        <v/>
      </c>
      <c r="B11">
        <v>250</v>
      </c>
      <c r="C11" t="s">
        <v>1058</v>
      </c>
      <c r="D11">
        <v>10</v>
      </c>
      <c r="J11" t="s">
        <v>1092</v>
      </c>
      <c r="U11" t="s">
        <v>1090</v>
      </c>
      <c r="V11">
        <v>10</v>
      </c>
    </row>
    <row r="12" spans="1:26" x14ac:dyDescent="0.35">
      <c r="A12" t="str">
        <f t="shared" si="0"/>
        <v/>
      </c>
      <c r="B12">
        <v>251</v>
      </c>
      <c r="C12" t="s">
        <v>1058</v>
      </c>
      <c r="D12">
        <v>11</v>
      </c>
      <c r="J12" t="s">
        <v>1093</v>
      </c>
      <c r="U12" t="s">
        <v>487</v>
      </c>
      <c r="V12">
        <v>11</v>
      </c>
    </row>
    <row r="13" spans="1:26" x14ac:dyDescent="0.35">
      <c r="A13" t="str">
        <f t="shared" si="0"/>
        <v>Hill's Tap</v>
      </c>
      <c r="B13">
        <v>252</v>
      </c>
      <c r="C13" t="s">
        <v>1058</v>
      </c>
      <c r="D13">
        <v>12</v>
      </c>
      <c r="F13" t="s">
        <v>1094</v>
      </c>
      <c r="I13" t="s">
        <v>1095</v>
      </c>
      <c r="J13" t="s">
        <v>1096</v>
      </c>
      <c r="U13" t="s">
        <v>487</v>
      </c>
      <c r="V13">
        <v>12</v>
      </c>
      <c r="X13" t="s">
        <v>1097</v>
      </c>
      <c r="Y13">
        <v>8150220010</v>
      </c>
    </row>
    <row r="14" spans="1:26" x14ac:dyDescent="0.35">
      <c r="A14" t="str">
        <f t="shared" si="0"/>
        <v/>
      </c>
      <c r="B14">
        <v>253</v>
      </c>
      <c r="C14" t="s">
        <v>1058</v>
      </c>
      <c r="D14">
        <v>13</v>
      </c>
      <c r="J14" t="s">
        <v>1098</v>
      </c>
    </row>
    <row r="15" spans="1:26" x14ac:dyDescent="0.35">
      <c r="A15" t="str">
        <f t="shared" si="0"/>
        <v/>
      </c>
      <c r="B15">
        <v>254</v>
      </c>
      <c r="C15" t="s">
        <v>1058</v>
      </c>
      <c r="D15">
        <v>14</v>
      </c>
      <c r="J15" t="s">
        <v>1099</v>
      </c>
    </row>
    <row r="16" spans="1:26" x14ac:dyDescent="0.35">
      <c r="A16" t="str">
        <f t="shared" si="0"/>
        <v>Awe Insurance</v>
      </c>
      <c r="B16">
        <v>255</v>
      </c>
      <c r="C16" t="s">
        <v>1058</v>
      </c>
      <c r="D16">
        <v>15</v>
      </c>
      <c r="F16" t="s">
        <v>1100</v>
      </c>
      <c r="I16" t="s">
        <v>1101</v>
      </c>
      <c r="J16" t="s">
        <v>1102</v>
      </c>
      <c r="U16" t="s">
        <v>1090</v>
      </c>
      <c r="V16">
        <v>15</v>
      </c>
      <c r="X16" t="s">
        <v>1103</v>
      </c>
      <c r="Y16">
        <v>8150380001</v>
      </c>
    </row>
    <row r="17" spans="1:10" x14ac:dyDescent="0.35">
      <c r="A17" t="str">
        <f t="shared" si="0"/>
        <v/>
      </c>
      <c r="B17">
        <v>256</v>
      </c>
      <c r="C17" t="s">
        <v>1058</v>
      </c>
      <c r="D17">
        <v>16</v>
      </c>
      <c r="J17" t="s">
        <v>1104</v>
      </c>
    </row>
    <row r="18" spans="1:10" x14ac:dyDescent="0.35">
      <c r="A18" t="str">
        <f t="shared" si="0"/>
        <v/>
      </c>
      <c r="B18">
        <v>257</v>
      </c>
      <c r="C18" t="s">
        <v>1058</v>
      </c>
      <c r="D18">
        <v>17</v>
      </c>
      <c r="J18" t="s">
        <v>1105</v>
      </c>
    </row>
    <row r="19" spans="1:10" x14ac:dyDescent="0.35">
      <c r="A19" t="str">
        <f t="shared" si="0"/>
        <v/>
      </c>
      <c r="B19">
        <v>258</v>
      </c>
      <c r="C19" t="s">
        <v>1058</v>
      </c>
      <c r="D19">
        <v>18</v>
      </c>
      <c r="J19" t="s">
        <v>1106</v>
      </c>
    </row>
    <row r="20" spans="1:10" x14ac:dyDescent="0.35">
      <c r="A20" t="str">
        <f t="shared" si="0"/>
        <v/>
      </c>
      <c r="B20">
        <v>259</v>
      </c>
      <c r="C20" t="s">
        <v>1058</v>
      </c>
      <c r="D20">
        <v>19</v>
      </c>
      <c r="J20" t="s">
        <v>1107</v>
      </c>
    </row>
    <row r="21" spans="1:10" x14ac:dyDescent="0.35">
      <c r="A21" t="str">
        <f t="shared" si="0"/>
        <v/>
      </c>
      <c r="B21">
        <v>260</v>
      </c>
      <c r="C21" t="s">
        <v>1058</v>
      </c>
      <c r="D21">
        <v>20</v>
      </c>
      <c r="J21" t="s">
        <v>1108</v>
      </c>
    </row>
    <row r="22" spans="1:10" x14ac:dyDescent="0.35">
      <c r="A22" t="str">
        <f t="shared" si="0"/>
        <v/>
      </c>
      <c r="B22">
        <v>261</v>
      </c>
      <c r="C22" t="s">
        <v>1058</v>
      </c>
      <c r="D22">
        <v>21</v>
      </c>
      <c r="J22" t="s">
        <v>1109</v>
      </c>
    </row>
    <row r="23" spans="1:10" x14ac:dyDescent="0.35">
      <c r="A23" t="str">
        <f t="shared" si="0"/>
        <v/>
      </c>
      <c r="B23">
        <v>262</v>
      </c>
      <c r="C23" t="s">
        <v>1058</v>
      </c>
      <c r="D23">
        <v>22</v>
      </c>
      <c r="J23" t="s">
        <v>1110</v>
      </c>
    </row>
    <row r="24" spans="1:10" x14ac:dyDescent="0.35">
      <c r="A24" t="str">
        <f t="shared" si="0"/>
        <v/>
      </c>
      <c r="B24">
        <v>263</v>
      </c>
      <c r="C24" t="s">
        <v>1058</v>
      </c>
      <c r="D24">
        <v>23</v>
      </c>
      <c r="J24" t="s">
        <v>1111</v>
      </c>
    </row>
    <row r="25" spans="1:10" x14ac:dyDescent="0.35">
      <c r="A25" t="str">
        <f t="shared" si="0"/>
        <v/>
      </c>
      <c r="B25">
        <v>264</v>
      </c>
      <c r="C25" t="s">
        <v>1058</v>
      </c>
      <c r="D25">
        <v>24</v>
      </c>
      <c r="J25" t="s">
        <v>1112</v>
      </c>
    </row>
    <row r="26" spans="1:10" x14ac:dyDescent="0.35">
      <c r="A26" t="str">
        <f t="shared" si="0"/>
        <v/>
      </c>
      <c r="B26">
        <v>265</v>
      </c>
      <c r="C26" t="s">
        <v>1058</v>
      </c>
      <c r="D26">
        <v>25</v>
      </c>
      <c r="J26" t="s">
        <v>1113</v>
      </c>
    </row>
    <row r="27" spans="1:10" x14ac:dyDescent="0.35">
      <c r="A27" t="str">
        <f t="shared" si="0"/>
        <v/>
      </c>
      <c r="B27">
        <v>266</v>
      </c>
      <c r="C27" t="s">
        <v>1058</v>
      </c>
      <c r="D27">
        <v>26</v>
      </c>
      <c r="J27" t="s">
        <v>1114</v>
      </c>
    </row>
    <row r="28" spans="1:10" x14ac:dyDescent="0.35">
      <c r="A28" t="str">
        <f t="shared" si="0"/>
        <v/>
      </c>
      <c r="B28">
        <v>267</v>
      </c>
      <c r="C28" t="s">
        <v>1058</v>
      </c>
      <c r="D28">
        <v>27</v>
      </c>
      <c r="J28" t="s">
        <v>1115</v>
      </c>
    </row>
    <row r="29" spans="1:10" x14ac:dyDescent="0.35">
      <c r="A29" t="str">
        <f t="shared" si="0"/>
        <v/>
      </c>
      <c r="B29">
        <v>268</v>
      </c>
      <c r="C29" t="s">
        <v>1058</v>
      </c>
      <c r="D29">
        <v>28</v>
      </c>
      <c r="J29" t="s">
        <v>1116</v>
      </c>
    </row>
    <row r="30" spans="1:10" x14ac:dyDescent="0.35">
      <c r="A30" t="str">
        <f t="shared" si="0"/>
        <v/>
      </c>
      <c r="B30">
        <v>269</v>
      </c>
      <c r="C30" t="s">
        <v>1058</v>
      </c>
      <c r="D30">
        <v>29</v>
      </c>
      <c r="J30" t="s">
        <v>1117</v>
      </c>
    </row>
    <row r="31" spans="1:10" x14ac:dyDescent="0.35">
      <c r="A31" t="str">
        <f t="shared" si="0"/>
        <v/>
      </c>
      <c r="B31">
        <v>270</v>
      </c>
      <c r="C31" t="s">
        <v>1058</v>
      </c>
      <c r="D31">
        <v>30</v>
      </c>
      <c r="J31" t="s">
        <v>1118</v>
      </c>
    </row>
    <row r="32" spans="1:10" x14ac:dyDescent="0.35">
      <c r="A32" t="str">
        <f t="shared" si="0"/>
        <v/>
      </c>
      <c r="B32">
        <v>271</v>
      </c>
      <c r="C32" t="s">
        <v>1058</v>
      </c>
      <c r="D32">
        <v>31</v>
      </c>
      <c r="J32" t="s">
        <v>1119</v>
      </c>
    </row>
    <row r="33" spans="1:10" x14ac:dyDescent="0.35">
      <c r="A33" t="str">
        <f t="shared" si="0"/>
        <v/>
      </c>
      <c r="B33">
        <v>272</v>
      </c>
      <c r="C33" t="s">
        <v>1058</v>
      </c>
      <c r="D33">
        <v>32</v>
      </c>
      <c r="J33" t="s">
        <v>1120</v>
      </c>
    </row>
    <row r="34" spans="1:10" x14ac:dyDescent="0.35">
      <c r="A34" t="str">
        <f t="shared" si="0"/>
        <v/>
      </c>
      <c r="B34">
        <v>273</v>
      </c>
      <c r="C34" t="s">
        <v>1058</v>
      </c>
      <c r="D34">
        <v>33</v>
      </c>
      <c r="J34" t="s">
        <v>1121</v>
      </c>
    </row>
    <row r="35" spans="1:10" x14ac:dyDescent="0.35">
      <c r="A35" t="str">
        <f t="shared" si="0"/>
        <v/>
      </c>
      <c r="B35">
        <v>274</v>
      </c>
      <c r="C35" t="s">
        <v>1058</v>
      </c>
      <c r="D35">
        <v>34</v>
      </c>
      <c r="J35" t="s">
        <v>1122</v>
      </c>
    </row>
    <row r="36" spans="1:10" x14ac:dyDescent="0.35">
      <c r="A36" t="str">
        <f t="shared" si="0"/>
        <v/>
      </c>
      <c r="B36">
        <v>275</v>
      </c>
      <c r="C36" t="s">
        <v>1058</v>
      </c>
      <c r="D36">
        <v>35</v>
      </c>
      <c r="J36" t="s">
        <v>1123</v>
      </c>
    </row>
    <row r="37" spans="1:10" x14ac:dyDescent="0.35">
      <c r="A37" t="str">
        <f t="shared" si="0"/>
        <v/>
      </c>
      <c r="B37">
        <v>276</v>
      </c>
      <c r="C37" t="s">
        <v>1058</v>
      </c>
      <c r="D37">
        <v>36</v>
      </c>
      <c r="J37" t="s">
        <v>1124</v>
      </c>
    </row>
    <row r="38" spans="1:10" x14ac:dyDescent="0.35">
      <c r="A38" t="str">
        <f t="shared" si="0"/>
        <v/>
      </c>
      <c r="B38">
        <v>277</v>
      </c>
      <c r="C38" t="s">
        <v>1058</v>
      </c>
      <c r="D38">
        <v>37</v>
      </c>
      <c r="J38" t="s">
        <v>1125</v>
      </c>
    </row>
    <row r="39" spans="1:10" x14ac:dyDescent="0.35">
      <c r="A39" t="str">
        <f t="shared" si="0"/>
        <v/>
      </c>
      <c r="B39">
        <v>278</v>
      </c>
      <c r="C39" t="s">
        <v>1058</v>
      </c>
      <c r="D39">
        <v>38</v>
      </c>
      <c r="J39" t="s">
        <v>1126</v>
      </c>
    </row>
    <row r="40" spans="1:10" x14ac:dyDescent="0.35">
      <c r="A40" t="str">
        <f t="shared" si="0"/>
        <v/>
      </c>
      <c r="B40">
        <v>279</v>
      </c>
      <c r="C40" t="s">
        <v>1058</v>
      </c>
      <c r="D40">
        <v>39</v>
      </c>
      <c r="J40" t="s">
        <v>1127</v>
      </c>
    </row>
    <row r="41" spans="1:10" x14ac:dyDescent="0.35">
      <c r="A41" t="str">
        <f t="shared" si="0"/>
        <v/>
      </c>
      <c r="B41">
        <v>280</v>
      </c>
      <c r="C41" t="s">
        <v>1058</v>
      </c>
      <c r="D41">
        <v>40</v>
      </c>
      <c r="J41" t="s">
        <v>1128</v>
      </c>
    </row>
    <row r="42" spans="1:10" x14ac:dyDescent="0.35">
      <c r="A42" t="str">
        <f t="shared" si="0"/>
        <v/>
      </c>
      <c r="B42">
        <v>281</v>
      </c>
      <c r="C42" t="s">
        <v>1058</v>
      </c>
      <c r="D42">
        <v>41</v>
      </c>
      <c r="J42" t="s">
        <v>1129</v>
      </c>
    </row>
    <row r="43" spans="1:10" x14ac:dyDescent="0.35">
      <c r="A43" t="str">
        <f t="shared" si="0"/>
        <v/>
      </c>
      <c r="B43">
        <v>282</v>
      </c>
      <c r="C43" t="s">
        <v>1058</v>
      </c>
      <c r="D43">
        <v>42</v>
      </c>
      <c r="J43" t="s">
        <v>1130</v>
      </c>
    </row>
    <row r="44" spans="1:10" x14ac:dyDescent="0.35">
      <c r="A44" t="str">
        <f t="shared" si="0"/>
        <v/>
      </c>
      <c r="B44">
        <v>283</v>
      </c>
      <c r="C44" t="s">
        <v>1058</v>
      </c>
      <c r="D44">
        <v>43</v>
      </c>
      <c r="J44" t="s">
        <v>1131</v>
      </c>
    </row>
    <row r="45" spans="1:10" x14ac:dyDescent="0.35">
      <c r="A45" t="str">
        <f t="shared" si="0"/>
        <v/>
      </c>
      <c r="B45">
        <v>284</v>
      </c>
      <c r="C45" t="s">
        <v>1058</v>
      </c>
      <c r="D45">
        <v>44</v>
      </c>
      <c r="J45" t="s">
        <v>1132</v>
      </c>
    </row>
    <row r="46" spans="1:10" x14ac:dyDescent="0.35">
      <c r="A46" t="str">
        <f t="shared" si="0"/>
        <v/>
      </c>
      <c r="B46">
        <v>285</v>
      </c>
      <c r="C46" t="s">
        <v>1058</v>
      </c>
      <c r="D46">
        <v>45</v>
      </c>
      <c r="J46" t="s">
        <v>1133</v>
      </c>
    </row>
    <row r="47" spans="1:10" x14ac:dyDescent="0.35">
      <c r="A47" t="str">
        <f t="shared" si="0"/>
        <v/>
      </c>
      <c r="B47">
        <v>286</v>
      </c>
      <c r="C47" t="s">
        <v>1058</v>
      </c>
      <c r="D47">
        <v>46</v>
      </c>
      <c r="J47" t="s">
        <v>1134</v>
      </c>
    </row>
    <row r="48" spans="1:10" x14ac:dyDescent="0.35">
      <c r="A48" t="str">
        <f t="shared" si="0"/>
        <v/>
      </c>
      <c r="B48">
        <v>287</v>
      </c>
      <c r="C48" t="s">
        <v>1058</v>
      </c>
      <c r="D48">
        <v>47</v>
      </c>
      <c r="J48" t="s">
        <v>1135</v>
      </c>
    </row>
    <row r="49" spans="1:10" x14ac:dyDescent="0.35">
      <c r="A49" t="str">
        <f t="shared" si="0"/>
        <v/>
      </c>
      <c r="B49">
        <v>288</v>
      </c>
      <c r="C49" t="s">
        <v>1058</v>
      </c>
      <c r="D49">
        <v>48</v>
      </c>
      <c r="J49" t="s">
        <v>1136</v>
      </c>
    </row>
    <row r="50" spans="1:10" x14ac:dyDescent="0.35">
      <c r="A50" t="str">
        <f t="shared" si="0"/>
        <v/>
      </c>
    </row>
    <row r="51" spans="1:10" x14ac:dyDescent="0.35">
      <c r="A51" t="str">
        <f t="shared" si="0"/>
        <v/>
      </c>
    </row>
    <row r="52" spans="1:10" x14ac:dyDescent="0.35">
      <c r="A52" t="str">
        <f t="shared" si="0"/>
        <v/>
      </c>
    </row>
    <row r="53" spans="1:10" x14ac:dyDescent="0.35">
      <c r="A53" t="str">
        <f t="shared" si="0"/>
        <v/>
      </c>
    </row>
    <row r="54" spans="1:10" x14ac:dyDescent="0.35">
      <c r="A54" t="str">
        <f t="shared" si="0"/>
        <v/>
      </c>
    </row>
    <row r="55" spans="1:10" x14ac:dyDescent="0.35">
      <c r="A55" t="str">
        <f t="shared" si="0"/>
        <v/>
      </c>
    </row>
    <row r="56" spans="1:10" x14ac:dyDescent="0.35">
      <c r="A56" t="str">
        <f t="shared" si="0"/>
        <v/>
      </c>
    </row>
    <row r="57" spans="1:10" x14ac:dyDescent="0.35">
      <c r="A57" t="str">
        <f t="shared" si="0"/>
        <v/>
      </c>
    </row>
    <row r="58" spans="1:10" x14ac:dyDescent="0.35">
      <c r="A58" t="str">
        <f t="shared" si="0"/>
        <v/>
      </c>
    </row>
    <row r="59" spans="1:10" x14ac:dyDescent="0.35">
      <c r="A59" t="str">
        <f t="shared" si="0"/>
        <v/>
      </c>
    </row>
    <row r="60" spans="1:10" x14ac:dyDescent="0.35">
      <c r="A60" t="str">
        <f t="shared" si="0"/>
        <v/>
      </c>
    </row>
    <row r="61" spans="1:10" x14ac:dyDescent="0.35">
      <c r="A61" t="str">
        <f t="shared" si="0"/>
        <v/>
      </c>
    </row>
    <row r="62" spans="1:10" x14ac:dyDescent="0.35">
      <c r="A62" t="str">
        <f t="shared" si="0"/>
        <v/>
      </c>
    </row>
    <row r="63" spans="1:10" x14ac:dyDescent="0.35">
      <c r="A63" t="str">
        <f t="shared" si="0"/>
        <v/>
      </c>
    </row>
    <row r="64" spans="1:10" x14ac:dyDescent="0.35">
      <c r="A64" t="str">
        <f t="shared" si="0"/>
        <v/>
      </c>
    </row>
    <row r="65" spans="1:1" x14ac:dyDescent="0.35">
      <c r="A65" t="str">
        <f t="shared" si="0"/>
        <v/>
      </c>
    </row>
    <row r="66" spans="1:1" x14ac:dyDescent="0.35">
      <c r="A66" t="str">
        <f t="shared" si="0"/>
        <v/>
      </c>
    </row>
    <row r="67" spans="1:1" x14ac:dyDescent="0.35">
      <c r="A67" t="str">
        <f t="shared" ref="A67:A130" si="1">IF(F67&lt;&gt;"",F67,"")</f>
        <v/>
      </c>
    </row>
    <row r="68" spans="1:1" x14ac:dyDescent="0.35">
      <c r="A68" t="str">
        <f t="shared" si="1"/>
        <v/>
      </c>
    </row>
    <row r="69" spans="1:1" x14ac:dyDescent="0.35">
      <c r="A69" t="str">
        <f t="shared" si="1"/>
        <v/>
      </c>
    </row>
    <row r="70" spans="1:1" x14ac:dyDescent="0.35">
      <c r="A70" t="str">
        <f t="shared" si="1"/>
        <v/>
      </c>
    </row>
    <row r="71" spans="1:1" x14ac:dyDescent="0.35">
      <c r="A71" t="str">
        <f t="shared" si="1"/>
        <v/>
      </c>
    </row>
    <row r="72" spans="1:1" x14ac:dyDescent="0.35">
      <c r="A72" t="str">
        <f t="shared" si="1"/>
        <v/>
      </c>
    </row>
    <row r="73" spans="1:1" x14ac:dyDescent="0.35">
      <c r="A73" t="str">
        <f t="shared" si="1"/>
        <v/>
      </c>
    </row>
    <row r="74" spans="1:1" x14ac:dyDescent="0.35">
      <c r="A74" t="str">
        <f t="shared" si="1"/>
        <v/>
      </c>
    </row>
    <row r="75" spans="1:1" x14ac:dyDescent="0.35">
      <c r="A75" t="str">
        <f t="shared" si="1"/>
        <v/>
      </c>
    </row>
    <row r="76" spans="1:1" x14ac:dyDescent="0.35">
      <c r="A76" t="str">
        <f t="shared" si="1"/>
        <v/>
      </c>
    </row>
    <row r="77" spans="1:1" x14ac:dyDescent="0.35">
      <c r="A77" t="str">
        <f t="shared" si="1"/>
        <v/>
      </c>
    </row>
    <row r="78" spans="1:1" x14ac:dyDescent="0.35">
      <c r="A78" t="str">
        <f t="shared" si="1"/>
        <v/>
      </c>
    </row>
    <row r="79" spans="1:1" x14ac:dyDescent="0.35">
      <c r="A79" t="str">
        <f t="shared" si="1"/>
        <v/>
      </c>
    </row>
    <row r="80" spans="1:1" x14ac:dyDescent="0.35">
      <c r="A80" t="str">
        <f t="shared" si="1"/>
        <v/>
      </c>
    </row>
    <row r="81" spans="1:1" x14ac:dyDescent="0.35">
      <c r="A81" t="str">
        <f t="shared" si="1"/>
        <v/>
      </c>
    </row>
    <row r="82" spans="1:1" x14ac:dyDescent="0.35">
      <c r="A82" t="str">
        <f t="shared" si="1"/>
        <v/>
      </c>
    </row>
    <row r="83" spans="1:1" x14ac:dyDescent="0.35">
      <c r="A83" t="str">
        <f t="shared" si="1"/>
        <v/>
      </c>
    </row>
    <row r="84" spans="1:1" x14ac:dyDescent="0.35">
      <c r="A84" t="str">
        <f t="shared" si="1"/>
        <v/>
      </c>
    </row>
    <row r="85" spans="1:1" x14ac:dyDescent="0.35">
      <c r="A85" t="str">
        <f t="shared" si="1"/>
        <v/>
      </c>
    </row>
    <row r="86" spans="1:1" x14ac:dyDescent="0.35">
      <c r="A86" t="str">
        <f t="shared" si="1"/>
        <v/>
      </c>
    </row>
    <row r="87" spans="1:1" x14ac:dyDescent="0.35">
      <c r="A87" t="str">
        <f t="shared" si="1"/>
        <v/>
      </c>
    </row>
    <row r="88" spans="1:1" x14ac:dyDescent="0.35">
      <c r="A88" t="str">
        <f t="shared" si="1"/>
        <v/>
      </c>
    </row>
    <row r="89" spans="1:1" x14ac:dyDescent="0.35">
      <c r="A89" t="str">
        <f t="shared" si="1"/>
        <v/>
      </c>
    </row>
    <row r="90" spans="1:1" x14ac:dyDescent="0.35">
      <c r="A90" t="str">
        <f t="shared" si="1"/>
        <v/>
      </c>
    </row>
    <row r="91" spans="1:1" x14ac:dyDescent="0.35">
      <c r="A91" t="str">
        <f t="shared" si="1"/>
        <v/>
      </c>
    </row>
    <row r="92" spans="1:1" x14ac:dyDescent="0.35">
      <c r="A92" t="str">
        <f t="shared" si="1"/>
        <v/>
      </c>
    </row>
    <row r="93" spans="1:1" x14ac:dyDescent="0.35">
      <c r="A93" t="str">
        <f t="shared" si="1"/>
        <v/>
      </c>
    </row>
    <row r="94" spans="1:1" x14ac:dyDescent="0.35">
      <c r="A94" t="str">
        <f t="shared" si="1"/>
        <v/>
      </c>
    </row>
    <row r="95" spans="1:1" x14ac:dyDescent="0.35">
      <c r="A95" t="str">
        <f t="shared" si="1"/>
        <v/>
      </c>
    </row>
    <row r="96" spans="1:1" x14ac:dyDescent="0.35">
      <c r="A96" t="str">
        <f t="shared" si="1"/>
        <v/>
      </c>
    </row>
    <row r="97" spans="1:1" x14ac:dyDescent="0.35">
      <c r="A97" t="str">
        <f t="shared" si="1"/>
        <v/>
      </c>
    </row>
    <row r="98" spans="1:1" x14ac:dyDescent="0.35">
      <c r="A98" t="str">
        <f t="shared" si="1"/>
        <v/>
      </c>
    </row>
    <row r="99" spans="1:1" x14ac:dyDescent="0.35">
      <c r="A99" t="str">
        <f t="shared" si="1"/>
        <v/>
      </c>
    </row>
    <row r="100" spans="1:1" x14ac:dyDescent="0.35">
      <c r="A100" t="str">
        <f t="shared" si="1"/>
        <v/>
      </c>
    </row>
    <row r="101" spans="1:1" x14ac:dyDescent="0.35">
      <c r="A101" t="str">
        <f t="shared" si="1"/>
        <v/>
      </c>
    </row>
    <row r="102" spans="1:1" x14ac:dyDescent="0.35">
      <c r="A102" t="str">
        <f t="shared" si="1"/>
        <v/>
      </c>
    </row>
    <row r="103" spans="1:1" x14ac:dyDescent="0.35">
      <c r="A103" t="str">
        <f t="shared" si="1"/>
        <v/>
      </c>
    </row>
    <row r="104" spans="1:1" x14ac:dyDescent="0.35">
      <c r="A104" t="str">
        <f t="shared" si="1"/>
        <v/>
      </c>
    </row>
    <row r="105" spans="1:1" x14ac:dyDescent="0.35">
      <c r="A105" t="str">
        <f t="shared" si="1"/>
        <v/>
      </c>
    </row>
    <row r="106" spans="1:1" x14ac:dyDescent="0.35">
      <c r="A106" t="str">
        <f t="shared" si="1"/>
        <v/>
      </c>
    </row>
    <row r="107" spans="1:1" x14ac:dyDescent="0.35">
      <c r="A107" t="str">
        <f t="shared" si="1"/>
        <v/>
      </c>
    </row>
    <row r="108" spans="1:1" x14ac:dyDescent="0.35">
      <c r="A108" t="str">
        <f t="shared" si="1"/>
        <v/>
      </c>
    </row>
    <row r="109" spans="1:1" x14ac:dyDescent="0.35">
      <c r="A109" t="str">
        <f t="shared" si="1"/>
        <v/>
      </c>
    </row>
    <row r="110" spans="1:1" x14ac:dyDescent="0.35">
      <c r="A110" t="str">
        <f t="shared" si="1"/>
        <v/>
      </c>
    </row>
    <row r="111" spans="1:1" x14ac:dyDescent="0.35">
      <c r="A111" t="str">
        <f t="shared" si="1"/>
        <v/>
      </c>
    </row>
    <row r="112" spans="1:1" x14ac:dyDescent="0.35">
      <c r="A112" t="str">
        <f t="shared" si="1"/>
        <v/>
      </c>
    </row>
    <row r="113" spans="1:1" x14ac:dyDescent="0.35">
      <c r="A113" t="str">
        <f t="shared" si="1"/>
        <v/>
      </c>
    </row>
    <row r="114" spans="1:1" x14ac:dyDescent="0.35">
      <c r="A114" t="str">
        <f t="shared" si="1"/>
        <v/>
      </c>
    </row>
    <row r="115" spans="1:1" x14ac:dyDescent="0.35">
      <c r="A115" t="str">
        <f t="shared" si="1"/>
        <v/>
      </c>
    </row>
    <row r="116" spans="1:1" x14ac:dyDescent="0.35">
      <c r="A116" t="str">
        <f t="shared" si="1"/>
        <v/>
      </c>
    </row>
    <row r="117" spans="1:1" x14ac:dyDescent="0.35">
      <c r="A117" t="str">
        <f t="shared" si="1"/>
        <v/>
      </c>
    </row>
    <row r="118" spans="1:1" x14ac:dyDescent="0.35">
      <c r="A118" t="str">
        <f t="shared" si="1"/>
        <v/>
      </c>
    </row>
    <row r="119" spans="1:1" x14ac:dyDescent="0.35">
      <c r="A119" t="str">
        <f t="shared" si="1"/>
        <v/>
      </c>
    </row>
    <row r="120" spans="1:1" x14ac:dyDescent="0.35">
      <c r="A120" t="str">
        <f t="shared" si="1"/>
        <v/>
      </c>
    </row>
    <row r="121" spans="1:1" x14ac:dyDescent="0.35">
      <c r="A121" t="str">
        <f t="shared" si="1"/>
        <v/>
      </c>
    </row>
    <row r="122" spans="1:1" x14ac:dyDescent="0.35">
      <c r="A122" t="str">
        <f t="shared" si="1"/>
        <v/>
      </c>
    </row>
    <row r="123" spans="1:1" x14ac:dyDescent="0.35">
      <c r="A123" t="str">
        <f t="shared" si="1"/>
        <v/>
      </c>
    </row>
    <row r="124" spans="1:1" x14ac:dyDescent="0.35">
      <c r="A124" t="str">
        <f t="shared" si="1"/>
        <v/>
      </c>
    </row>
    <row r="125" spans="1:1" x14ac:dyDescent="0.35">
      <c r="A125" t="str">
        <f t="shared" si="1"/>
        <v/>
      </c>
    </row>
    <row r="126" spans="1:1" x14ac:dyDescent="0.35">
      <c r="A126" t="str">
        <f t="shared" si="1"/>
        <v/>
      </c>
    </row>
    <row r="127" spans="1:1" x14ac:dyDescent="0.35">
      <c r="A127" t="str">
        <f t="shared" si="1"/>
        <v/>
      </c>
    </row>
    <row r="128" spans="1:1" x14ac:dyDescent="0.35">
      <c r="A128" t="str">
        <f t="shared" si="1"/>
        <v/>
      </c>
    </row>
    <row r="129" spans="1:1" x14ac:dyDescent="0.35">
      <c r="A129" t="str">
        <f t="shared" si="1"/>
        <v/>
      </c>
    </row>
    <row r="130" spans="1:1" x14ac:dyDescent="0.35">
      <c r="A130" t="str">
        <f t="shared" si="1"/>
        <v/>
      </c>
    </row>
    <row r="131" spans="1:1" x14ac:dyDescent="0.35">
      <c r="A131" t="str">
        <f t="shared" ref="A131:A194" si="2">IF(F131&lt;&gt;"",F131,"")</f>
        <v/>
      </c>
    </row>
    <row r="132" spans="1:1" x14ac:dyDescent="0.35">
      <c r="A132" t="str">
        <f t="shared" si="2"/>
        <v/>
      </c>
    </row>
    <row r="133" spans="1:1" x14ac:dyDescent="0.35">
      <c r="A133" t="str">
        <f t="shared" si="2"/>
        <v/>
      </c>
    </row>
    <row r="134" spans="1:1" x14ac:dyDescent="0.35">
      <c r="A134" t="str">
        <f t="shared" si="2"/>
        <v/>
      </c>
    </row>
    <row r="135" spans="1:1" x14ac:dyDescent="0.35">
      <c r="A135" t="str">
        <f t="shared" si="2"/>
        <v/>
      </c>
    </row>
    <row r="136" spans="1:1" x14ac:dyDescent="0.35">
      <c r="A136" t="str">
        <f t="shared" si="2"/>
        <v/>
      </c>
    </row>
    <row r="137" spans="1:1" x14ac:dyDescent="0.35">
      <c r="A137" t="str">
        <f t="shared" si="2"/>
        <v/>
      </c>
    </row>
    <row r="138" spans="1:1" x14ac:dyDescent="0.35">
      <c r="A138" t="str">
        <f t="shared" si="2"/>
        <v/>
      </c>
    </row>
    <row r="139" spans="1:1" x14ac:dyDescent="0.35">
      <c r="A139" t="str">
        <f t="shared" si="2"/>
        <v/>
      </c>
    </row>
    <row r="140" spans="1:1" x14ac:dyDescent="0.35">
      <c r="A140" t="str">
        <f t="shared" si="2"/>
        <v/>
      </c>
    </row>
    <row r="141" spans="1:1" x14ac:dyDescent="0.35">
      <c r="A141" t="str">
        <f t="shared" si="2"/>
        <v/>
      </c>
    </row>
    <row r="142" spans="1:1" x14ac:dyDescent="0.35">
      <c r="A142" t="str">
        <f t="shared" si="2"/>
        <v/>
      </c>
    </row>
    <row r="143" spans="1:1" x14ac:dyDescent="0.35">
      <c r="A143" t="str">
        <f t="shared" si="2"/>
        <v/>
      </c>
    </row>
    <row r="144" spans="1:1" x14ac:dyDescent="0.35">
      <c r="A144" t="str">
        <f t="shared" si="2"/>
        <v/>
      </c>
    </row>
    <row r="145" spans="1:1" x14ac:dyDescent="0.35">
      <c r="A145" t="str">
        <f t="shared" si="2"/>
        <v/>
      </c>
    </row>
    <row r="146" spans="1:1" x14ac:dyDescent="0.35">
      <c r="A146" t="str">
        <f t="shared" si="2"/>
        <v/>
      </c>
    </row>
    <row r="147" spans="1:1" x14ac:dyDescent="0.35">
      <c r="A147" t="str">
        <f t="shared" si="2"/>
        <v/>
      </c>
    </row>
    <row r="148" spans="1:1" x14ac:dyDescent="0.35">
      <c r="A148" t="str">
        <f t="shared" si="2"/>
        <v/>
      </c>
    </row>
    <row r="149" spans="1:1" x14ac:dyDescent="0.35">
      <c r="A149" t="str">
        <f t="shared" si="2"/>
        <v/>
      </c>
    </row>
    <row r="150" spans="1:1" x14ac:dyDescent="0.35">
      <c r="A150" t="str">
        <f t="shared" si="2"/>
        <v/>
      </c>
    </row>
    <row r="151" spans="1:1" x14ac:dyDescent="0.35">
      <c r="A151" t="str">
        <f t="shared" si="2"/>
        <v/>
      </c>
    </row>
    <row r="152" spans="1:1" x14ac:dyDescent="0.35">
      <c r="A152" t="str">
        <f t="shared" si="2"/>
        <v/>
      </c>
    </row>
    <row r="153" spans="1:1" x14ac:dyDescent="0.35">
      <c r="A153" t="str">
        <f t="shared" si="2"/>
        <v/>
      </c>
    </row>
    <row r="154" spans="1:1" x14ac:dyDescent="0.35">
      <c r="A154" t="str">
        <f t="shared" si="2"/>
        <v/>
      </c>
    </row>
    <row r="155" spans="1:1" x14ac:dyDescent="0.35">
      <c r="A155" t="str">
        <f t="shared" si="2"/>
        <v/>
      </c>
    </row>
    <row r="156" spans="1:1" x14ac:dyDescent="0.35">
      <c r="A156" t="str">
        <f t="shared" si="2"/>
        <v/>
      </c>
    </row>
    <row r="157" spans="1:1" x14ac:dyDescent="0.35">
      <c r="A157" t="str">
        <f t="shared" si="2"/>
        <v/>
      </c>
    </row>
    <row r="158" spans="1:1" x14ac:dyDescent="0.35">
      <c r="A158" t="str">
        <f t="shared" si="2"/>
        <v/>
      </c>
    </row>
    <row r="159" spans="1:1" x14ac:dyDescent="0.35">
      <c r="A159" t="str">
        <f t="shared" si="2"/>
        <v/>
      </c>
    </row>
    <row r="160" spans="1:1" x14ac:dyDescent="0.35">
      <c r="A160" t="str">
        <f t="shared" si="2"/>
        <v/>
      </c>
    </row>
    <row r="161" spans="1:1" x14ac:dyDescent="0.35">
      <c r="A161" t="str">
        <f t="shared" si="2"/>
        <v/>
      </c>
    </row>
    <row r="162" spans="1:1" x14ac:dyDescent="0.35">
      <c r="A162" t="str">
        <f t="shared" si="2"/>
        <v/>
      </c>
    </row>
    <row r="163" spans="1:1" x14ac:dyDescent="0.35">
      <c r="A163" t="str">
        <f t="shared" si="2"/>
        <v/>
      </c>
    </row>
    <row r="164" spans="1:1" x14ac:dyDescent="0.35">
      <c r="A164" t="str">
        <f t="shared" si="2"/>
        <v/>
      </c>
    </row>
    <row r="165" spans="1:1" x14ac:dyDescent="0.35">
      <c r="A165" t="str">
        <f t="shared" si="2"/>
        <v/>
      </c>
    </row>
    <row r="166" spans="1:1" x14ac:dyDescent="0.35">
      <c r="A166" t="str">
        <f t="shared" si="2"/>
        <v/>
      </c>
    </row>
    <row r="167" spans="1:1" x14ac:dyDescent="0.35">
      <c r="A167" t="str">
        <f t="shared" si="2"/>
        <v/>
      </c>
    </row>
    <row r="168" spans="1:1" x14ac:dyDescent="0.35">
      <c r="A168" t="str">
        <f t="shared" si="2"/>
        <v/>
      </c>
    </row>
    <row r="169" spans="1:1" x14ac:dyDescent="0.35">
      <c r="A169" t="str">
        <f t="shared" si="2"/>
        <v/>
      </c>
    </row>
    <row r="170" spans="1:1" x14ac:dyDescent="0.35">
      <c r="A170" t="str">
        <f t="shared" si="2"/>
        <v/>
      </c>
    </row>
    <row r="171" spans="1:1" x14ac:dyDescent="0.35">
      <c r="A171" t="str">
        <f t="shared" si="2"/>
        <v/>
      </c>
    </row>
    <row r="172" spans="1:1" x14ac:dyDescent="0.35">
      <c r="A172" t="str">
        <f t="shared" si="2"/>
        <v/>
      </c>
    </row>
    <row r="173" spans="1:1" x14ac:dyDescent="0.35">
      <c r="A173" t="str">
        <f t="shared" si="2"/>
        <v/>
      </c>
    </row>
    <row r="174" spans="1:1" x14ac:dyDescent="0.35">
      <c r="A174" t="str">
        <f t="shared" si="2"/>
        <v/>
      </c>
    </row>
    <row r="175" spans="1:1" x14ac:dyDescent="0.35">
      <c r="A175" t="str">
        <f t="shared" si="2"/>
        <v/>
      </c>
    </row>
    <row r="176" spans="1:1" x14ac:dyDescent="0.35">
      <c r="A176" t="str">
        <f t="shared" si="2"/>
        <v/>
      </c>
    </row>
    <row r="177" spans="1:1" x14ac:dyDescent="0.35">
      <c r="A177" t="str">
        <f t="shared" si="2"/>
        <v/>
      </c>
    </row>
    <row r="178" spans="1:1" x14ac:dyDescent="0.35">
      <c r="A178" t="str">
        <f t="shared" si="2"/>
        <v/>
      </c>
    </row>
    <row r="179" spans="1:1" x14ac:dyDescent="0.35">
      <c r="A179" t="str">
        <f t="shared" si="2"/>
        <v/>
      </c>
    </row>
    <row r="180" spans="1:1" x14ac:dyDescent="0.35">
      <c r="A180" t="str">
        <f t="shared" si="2"/>
        <v/>
      </c>
    </row>
    <row r="181" spans="1:1" x14ac:dyDescent="0.35">
      <c r="A181" t="str">
        <f t="shared" si="2"/>
        <v/>
      </c>
    </row>
    <row r="182" spans="1:1" x14ac:dyDescent="0.35">
      <c r="A182" t="str">
        <f t="shared" si="2"/>
        <v/>
      </c>
    </row>
    <row r="183" spans="1:1" x14ac:dyDescent="0.35">
      <c r="A183" t="str">
        <f t="shared" si="2"/>
        <v/>
      </c>
    </row>
    <row r="184" spans="1:1" x14ac:dyDescent="0.35">
      <c r="A184" t="str">
        <f t="shared" si="2"/>
        <v/>
      </c>
    </row>
    <row r="185" spans="1:1" x14ac:dyDescent="0.35">
      <c r="A185" t="str">
        <f t="shared" si="2"/>
        <v/>
      </c>
    </row>
    <row r="186" spans="1:1" x14ac:dyDescent="0.35">
      <c r="A186" t="str">
        <f t="shared" si="2"/>
        <v/>
      </c>
    </row>
    <row r="187" spans="1:1" x14ac:dyDescent="0.35">
      <c r="A187" t="str">
        <f t="shared" si="2"/>
        <v/>
      </c>
    </row>
    <row r="188" spans="1:1" x14ac:dyDescent="0.35">
      <c r="A188" t="str">
        <f t="shared" si="2"/>
        <v/>
      </c>
    </row>
    <row r="189" spans="1:1" x14ac:dyDescent="0.35">
      <c r="A189" t="str">
        <f t="shared" si="2"/>
        <v/>
      </c>
    </row>
    <row r="190" spans="1:1" x14ac:dyDescent="0.35">
      <c r="A190" t="str">
        <f t="shared" si="2"/>
        <v/>
      </c>
    </row>
    <row r="191" spans="1:1" x14ac:dyDescent="0.35">
      <c r="A191" t="str">
        <f t="shared" si="2"/>
        <v/>
      </c>
    </row>
    <row r="192" spans="1:1" x14ac:dyDescent="0.35">
      <c r="A192" t="str">
        <f t="shared" si="2"/>
        <v/>
      </c>
    </row>
    <row r="193" spans="1:1" x14ac:dyDescent="0.35">
      <c r="A193" t="str">
        <f t="shared" si="2"/>
        <v/>
      </c>
    </row>
    <row r="194" spans="1:1" x14ac:dyDescent="0.35">
      <c r="A194" t="str">
        <f t="shared" si="2"/>
        <v/>
      </c>
    </row>
    <row r="195" spans="1:1" x14ac:dyDescent="0.35">
      <c r="A195" t="str">
        <f t="shared" ref="A195:A258" si="3">IF(F195&lt;&gt;"",F195,"")</f>
        <v/>
      </c>
    </row>
    <row r="196" spans="1:1" x14ac:dyDescent="0.35">
      <c r="A196" t="str">
        <f t="shared" si="3"/>
        <v/>
      </c>
    </row>
    <row r="197" spans="1:1" x14ac:dyDescent="0.35">
      <c r="A197" t="str">
        <f t="shared" si="3"/>
        <v/>
      </c>
    </row>
    <row r="198" spans="1:1" x14ac:dyDescent="0.35">
      <c r="A198" t="str">
        <f t="shared" si="3"/>
        <v/>
      </c>
    </row>
    <row r="199" spans="1:1" x14ac:dyDescent="0.35">
      <c r="A199" t="str">
        <f t="shared" si="3"/>
        <v/>
      </c>
    </row>
    <row r="200" spans="1:1" x14ac:dyDescent="0.35">
      <c r="A200" t="str">
        <f t="shared" si="3"/>
        <v/>
      </c>
    </row>
    <row r="201" spans="1:1" x14ac:dyDescent="0.35">
      <c r="A201" t="str">
        <f t="shared" si="3"/>
        <v/>
      </c>
    </row>
    <row r="202" spans="1:1" x14ac:dyDescent="0.35">
      <c r="A202" t="str">
        <f t="shared" si="3"/>
        <v/>
      </c>
    </row>
    <row r="203" spans="1:1" x14ac:dyDescent="0.35">
      <c r="A203" t="str">
        <f t="shared" si="3"/>
        <v/>
      </c>
    </row>
    <row r="204" spans="1:1" x14ac:dyDescent="0.35">
      <c r="A204" t="str">
        <f t="shared" si="3"/>
        <v/>
      </c>
    </row>
    <row r="205" spans="1:1" x14ac:dyDescent="0.35">
      <c r="A205" t="str">
        <f t="shared" si="3"/>
        <v/>
      </c>
    </row>
    <row r="206" spans="1:1" x14ac:dyDescent="0.35">
      <c r="A206" t="str">
        <f t="shared" si="3"/>
        <v/>
      </c>
    </row>
    <row r="207" spans="1:1" x14ac:dyDescent="0.35">
      <c r="A207" t="str">
        <f t="shared" si="3"/>
        <v/>
      </c>
    </row>
    <row r="208" spans="1:1" x14ac:dyDescent="0.35">
      <c r="A208" t="str">
        <f t="shared" si="3"/>
        <v/>
      </c>
    </row>
    <row r="209" spans="1:1" x14ac:dyDescent="0.35">
      <c r="A209" t="str">
        <f t="shared" si="3"/>
        <v/>
      </c>
    </row>
    <row r="210" spans="1:1" x14ac:dyDescent="0.35">
      <c r="A210" t="str">
        <f t="shared" si="3"/>
        <v/>
      </c>
    </row>
    <row r="211" spans="1:1" x14ac:dyDescent="0.35">
      <c r="A211" t="str">
        <f t="shared" si="3"/>
        <v/>
      </c>
    </row>
    <row r="212" spans="1:1" x14ac:dyDescent="0.35">
      <c r="A212" t="str">
        <f t="shared" si="3"/>
        <v/>
      </c>
    </row>
    <row r="213" spans="1:1" x14ac:dyDescent="0.35">
      <c r="A213" t="str">
        <f t="shared" si="3"/>
        <v/>
      </c>
    </row>
    <row r="214" spans="1:1" x14ac:dyDescent="0.35">
      <c r="A214" t="str">
        <f t="shared" si="3"/>
        <v/>
      </c>
    </row>
    <row r="215" spans="1:1" x14ac:dyDescent="0.35">
      <c r="A215" t="str">
        <f t="shared" si="3"/>
        <v/>
      </c>
    </row>
    <row r="216" spans="1:1" x14ac:dyDescent="0.35">
      <c r="A216" t="str">
        <f t="shared" si="3"/>
        <v/>
      </c>
    </row>
    <row r="217" spans="1:1" x14ac:dyDescent="0.35">
      <c r="A217" t="str">
        <f t="shared" si="3"/>
        <v/>
      </c>
    </row>
    <row r="218" spans="1:1" x14ac:dyDescent="0.35">
      <c r="A218" t="str">
        <f t="shared" si="3"/>
        <v/>
      </c>
    </row>
    <row r="219" spans="1:1" x14ac:dyDescent="0.35">
      <c r="A219" t="str">
        <f t="shared" si="3"/>
        <v/>
      </c>
    </row>
    <row r="220" spans="1:1" x14ac:dyDescent="0.35">
      <c r="A220" t="str">
        <f t="shared" si="3"/>
        <v/>
      </c>
    </row>
    <row r="221" spans="1:1" x14ac:dyDescent="0.35">
      <c r="A221" t="str">
        <f t="shared" si="3"/>
        <v/>
      </c>
    </row>
    <row r="222" spans="1:1" x14ac:dyDescent="0.35">
      <c r="A222" t="str">
        <f t="shared" si="3"/>
        <v/>
      </c>
    </row>
    <row r="223" spans="1:1" x14ac:dyDescent="0.35">
      <c r="A223" t="str">
        <f t="shared" si="3"/>
        <v/>
      </c>
    </row>
    <row r="224" spans="1:1" x14ac:dyDescent="0.35">
      <c r="A224" t="str">
        <f t="shared" si="3"/>
        <v/>
      </c>
    </row>
    <row r="225" spans="1:1" x14ac:dyDescent="0.35">
      <c r="A225" t="str">
        <f t="shared" si="3"/>
        <v/>
      </c>
    </row>
    <row r="226" spans="1:1" x14ac:dyDescent="0.35">
      <c r="A226" t="str">
        <f t="shared" si="3"/>
        <v/>
      </c>
    </row>
    <row r="227" spans="1:1" x14ac:dyDescent="0.35">
      <c r="A227" t="str">
        <f t="shared" si="3"/>
        <v/>
      </c>
    </row>
    <row r="228" spans="1:1" x14ac:dyDescent="0.35">
      <c r="A228" t="str">
        <f t="shared" si="3"/>
        <v/>
      </c>
    </row>
    <row r="229" spans="1:1" x14ac:dyDescent="0.35">
      <c r="A229" t="str">
        <f t="shared" si="3"/>
        <v/>
      </c>
    </row>
    <row r="230" spans="1:1" x14ac:dyDescent="0.35">
      <c r="A230" t="str">
        <f t="shared" si="3"/>
        <v/>
      </c>
    </row>
    <row r="231" spans="1:1" x14ac:dyDescent="0.35">
      <c r="A231" t="str">
        <f t="shared" si="3"/>
        <v/>
      </c>
    </row>
    <row r="232" spans="1:1" x14ac:dyDescent="0.35">
      <c r="A232" t="str">
        <f t="shared" si="3"/>
        <v/>
      </c>
    </row>
    <row r="233" spans="1:1" x14ac:dyDescent="0.35">
      <c r="A233" t="str">
        <f t="shared" si="3"/>
        <v/>
      </c>
    </row>
    <row r="234" spans="1:1" x14ac:dyDescent="0.35">
      <c r="A234" t="str">
        <f t="shared" si="3"/>
        <v/>
      </c>
    </row>
    <row r="235" spans="1:1" x14ac:dyDescent="0.35">
      <c r="A235" t="str">
        <f t="shared" si="3"/>
        <v/>
      </c>
    </row>
    <row r="236" spans="1:1" x14ac:dyDescent="0.35">
      <c r="A236" t="str">
        <f t="shared" si="3"/>
        <v/>
      </c>
    </row>
    <row r="237" spans="1:1" x14ac:dyDescent="0.35">
      <c r="A237" t="str">
        <f t="shared" si="3"/>
        <v/>
      </c>
    </row>
    <row r="238" spans="1:1" x14ac:dyDescent="0.35">
      <c r="A238" t="str">
        <f t="shared" si="3"/>
        <v/>
      </c>
    </row>
    <row r="239" spans="1:1" x14ac:dyDescent="0.35">
      <c r="A239" t="str">
        <f t="shared" si="3"/>
        <v/>
      </c>
    </row>
    <row r="240" spans="1:1" x14ac:dyDescent="0.35">
      <c r="A240" t="str">
        <f t="shared" si="3"/>
        <v/>
      </c>
    </row>
    <row r="241" spans="1:1" x14ac:dyDescent="0.35">
      <c r="A241" t="str">
        <f t="shared" si="3"/>
        <v/>
      </c>
    </row>
    <row r="242" spans="1:1" x14ac:dyDescent="0.35">
      <c r="A242" t="str">
        <f t="shared" si="3"/>
        <v/>
      </c>
    </row>
    <row r="243" spans="1:1" x14ac:dyDescent="0.35">
      <c r="A243" t="str">
        <f t="shared" si="3"/>
        <v/>
      </c>
    </row>
    <row r="244" spans="1:1" x14ac:dyDescent="0.35">
      <c r="A244" t="str">
        <f t="shared" si="3"/>
        <v/>
      </c>
    </row>
    <row r="245" spans="1:1" x14ac:dyDescent="0.35">
      <c r="A245" t="str">
        <f t="shared" si="3"/>
        <v/>
      </c>
    </row>
    <row r="246" spans="1:1" x14ac:dyDescent="0.35">
      <c r="A246" t="str">
        <f t="shared" si="3"/>
        <v/>
      </c>
    </row>
    <row r="247" spans="1:1" x14ac:dyDescent="0.35">
      <c r="A247" t="str">
        <f t="shared" si="3"/>
        <v/>
      </c>
    </row>
    <row r="248" spans="1:1" x14ac:dyDescent="0.35">
      <c r="A248" t="str">
        <f t="shared" si="3"/>
        <v/>
      </c>
    </row>
    <row r="249" spans="1:1" x14ac:dyDescent="0.35">
      <c r="A249" t="str">
        <f t="shared" si="3"/>
        <v/>
      </c>
    </row>
    <row r="250" spans="1:1" x14ac:dyDescent="0.35">
      <c r="A250" t="str">
        <f t="shared" si="3"/>
        <v/>
      </c>
    </row>
    <row r="251" spans="1:1" x14ac:dyDescent="0.35">
      <c r="A251" t="str">
        <f t="shared" si="3"/>
        <v/>
      </c>
    </row>
    <row r="252" spans="1:1" x14ac:dyDescent="0.35">
      <c r="A252" t="str">
        <f t="shared" si="3"/>
        <v/>
      </c>
    </row>
    <row r="253" spans="1:1" x14ac:dyDescent="0.35">
      <c r="A253" t="str">
        <f t="shared" si="3"/>
        <v/>
      </c>
    </row>
    <row r="254" spans="1:1" x14ac:dyDescent="0.35">
      <c r="A254" t="str">
        <f t="shared" si="3"/>
        <v/>
      </c>
    </row>
    <row r="255" spans="1:1" x14ac:dyDescent="0.35">
      <c r="A255" t="str">
        <f t="shared" si="3"/>
        <v/>
      </c>
    </row>
    <row r="256" spans="1:1" x14ac:dyDescent="0.35">
      <c r="A256" t="str">
        <f t="shared" si="3"/>
        <v/>
      </c>
    </row>
    <row r="257" spans="1:1" x14ac:dyDescent="0.35">
      <c r="A257" t="str">
        <f t="shared" si="3"/>
        <v/>
      </c>
    </row>
    <row r="258" spans="1:1" x14ac:dyDescent="0.35">
      <c r="A258" t="str">
        <f t="shared" si="3"/>
        <v/>
      </c>
    </row>
    <row r="259" spans="1:1" x14ac:dyDescent="0.35">
      <c r="A259" t="str">
        <f t="shared" ref="A259:A300" si="4">IF(F259&lt;&gt;"",F259,"")</f>
        <v/>
      </c>
    </row>
    <row r="260" spans="1:1" x14ac:dyDescent="0.35">
      <c r="A260" t="str">
        <f t="shared" si="4"/>
        <v/>
      </c>
    </row>
    <row r="261" spans="1:1" x14ac:dyDescent="0.35">
      <c r="A261" t="str">
        <f t="shared" si="4"/>
        <v/>
      </c>
    </row>
    <row r="262" spans="1:1" x14ac:dyDescent="0.35">
      <c r="A262" t="str">
        <f t="shared" si="4"/>
        <v/>
      </c>
    </row>
    <row r="263" spans="1:1" x14ac:dyDescent="0.35">
      <c r="A263" t="str">
        <f t="shared" si="4"/>
        <v/>
      </c>
    </row>
    <row r="264" spans="1:1" x14ac:dyDescent="0.35">
      <c r="A264" t="str">
        <f t="shared" si="4"/>
        <v/>
      </c>
    </row>
    <row r="265" spans="1:1" x14ac:dyDescent="0.35">
      <c r="A265" t="str">
        <f t="shared" si="4"/>
        <v/>
      </c>
    </row>
    <row r="266" spans="1:1" x14ac:dyDescent="0.35">
      <c r="A266" t="str">
        <f t="shared" si="4"/>
        <v/>
      </c>
    </row>
    <row r="267" spans="1:1" x14ac:dyDescent="0.35">
      <c r="A267" t="str">
        <f t="shared" si="4"/>
        <v/>
      </c>
    </row>
    <row r="268" spans="1:1" x14ac:dyDescent="0.35">
      <c r="A268" t="str">
        <f t="shared" si="4"/>
        <v/>
      </c>
    </row>
    <row r="269" spans="1:1" x14ac:dyDescent="0.35">
      <c r="A269" t="str">
        <f t="shared" si="4"/>
        <v/>
      </c>
    </row>
    <row r="270" spans="1:1" x14ac:dyDescent="0.35">
      <c r="A270" t="str">
        <f t="shared" si="4"/>
        <v/>
      </c>
    </row>
    <row r="271" spans="1:1" x14ac:dyDescent="0.35">
      <c r="A271" t="str">
        <f t="shared" si="4"/>
        <v/>
      </c>
    </row>
    <row r="272" spans="1:1" x14ac:dyDescent="0.35">
      <c r="A272" t="str">
        <f t="shared" si="4"/>
        <v/>
      </c>
    </row>
    <row r="273" spans="1:1" x14ac:dyDescent="0.35">
      <c r="A273" t="str">
        <f t="shared" si="4"/>
        <v/>
      </c>
    </row>
    <row r="274" spans="1:1" x14ac:dyDescent="0.35">
      <c r="A274" t="str">
        <f t="shared" si="4"/>
        <v/>
      </c>
    </row>
    <row r="275" spans="1:1" x14ac:dyDescent="0.35">
      <c r="A275" t="str">
        <f t="shared" si="4"/>
        <v/>
      </c>
    </row>
    <row r="276" spans="1:1" x14ac:dyDescent="0.35">
      <c r="A276" t="str">
        <f t="shared" si="4"/>
        <v/>
      </c>
    </row>
    <row r="277" spans="1:1" x14ac:dyDescent="0.35">
      <c r="A277" t="str">
        <f t="shared" si="4"/>
        <v/>
      </c>
    </row>
    <row r="278" spans="1:1" x14ac:dyDescent="0.35">
      <c r="A278" t="str">
        <f t="shared" si="4"/>
        <v/>
      </c>
    </row>
    <row r="279" spans="1:1" x14ac:dyDescent="0.35">
      <c r="A279" t="str">
        <f t="shared" si="4"/>
        <v/>
      </c>
    </row>
    <row r="280" spans="1:1" x14ac:dyDescent="0.35">
      <c r="A280" t="str">
        <f t="shared" si="4"/>
        <v/>
      </c>
    </row>
    <row r="281" spans="1:1" x14ac:dyDescent="0.35">
      <c r="A281" t="str">
        <f t="shared" si="4"/>
        <v/>
      </c>
    </row>
    <row r="282" spans="1:1" x14ac:dyDescent="0.35">
      <c r="A282" t="str">
        <f t="shared" si="4"/>
        <v/>
      </c>
    </row>
    <row r="283" spans="1:1" x14ac:dyDescent="0.35">
      <c r="A283" t="str">
        <f t="shared" si="4"/>
        <v/>
      </c>
    </row>
    <row r="284" spans="1:1" x14ac:dyDescent="0.35">
      <c r="A284" t="str">
        <f t="shared" si="4"/>
        <v/>
      </c>
    </row>
    <row r="285" spans="1:1" x14ac:dyDescent="0.35">
      <c r="A285" t="str">
        <f t="shared" si="4"/>
        <v/>
      </c>
    </row>
    <row r="286" spans="1:1" x14ac:dyDescent="0.35">
      <c r="A286" t="str">
        <f t="shared" si="4"/>
        <v/>
      </c>
    </row>
    <row r="287" spans="1:1" x14ac:dyDescent="0.35">
      <c r="A287" t="str">
        <f t="shared" si="4"/>
        <v/>
      </c>
    </row>
    <row r="288" spans="1:1" x14ac:dyDescent="0.35">
      <c r="A288" t="str">
        <f t="shared" si="4"/>
        <v/>
      </c>
    </row>
    <row r="289" spans="1:1" x14ac:dyDescent="0.35">
      <c r="A289" t="str">
        <f t="shared" si="4"/>
        <v/>
      </c>
    </row>
    <row r="290" spans="1:1" x14ac:dyDescent="0.35">
      <c r="A290" t="str">
        <f t="shared" si="4"/>
        <v/>
      </c>
    </row>
    <row r="291" spans="1:1" x14ac:dyDescent="0.35">
      <c r="A291" t="str">
        <f t="shared" si="4"/>
        <v/>
      </c>
    </row>
    <row r="292" spans="1:1" x14ac:dyDescent="0.35">
      <c r="A292" t="str">
        <f t="shared" si="4"/>
        <v/>
      </c>
    </row>
    <row r="293" spans="1:1" x14ac:dyDescent="0.35">
      <c r="A293" t="str">
        <f t="shared" si="4"/>
        <v/>
      </c>
    </row>
    <row r="294" spans="1:1" x14ac:dyDescent="0.35">
      <c r="A294" t="str">
        <f t="shared" si="4"/>
        <v/>
      </c>
    </row>
    <row r="295" spans="1:1" x14ac:dyDescent="0.35">
      <c r="A295" t="str">
        <f t="shared" si="4"/>
        <v/>
      </c>
    </row>
    <row r="296" spans="1:1" x14ac:dyDescent="0.35">
      <c r="A296" t="str">
        <f t="shared" si="4"/>
        <v/>
      </c>
    </row>
    <row r="297" spans="1:1" x14ac:dyDescent="0.35">
      <c r="A297" t="str">
        <f t="shared" si="4"/>
        <v/>
      </c>
    </row>
    <row r="298" spans="1:1" x14ac:dyDescent="0.35">
      <c r="A298" t="str">
        <f t="shared" si="4"/>
        <v/>
      </c>
    </row>
    <row r="299" spans="1:1" x14ac:dyDescent="0.35">
      <c r="A299" t="str">
        <f t="shared" si="4"/>
        <v/>
      </c>
    </row>
    <row r="300" spans="1:1" x14ac:dyDescent="0.35">
      <c r="A300" t="str">
        <f t="shared" si="4"/>
        <v/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23E12-9F0B-41A9-9DE3-12E37107C35E}">
  <dimension ref="A1:Z300"/>
  <sheetViews>
    <sheetView topLeftCell="A12" workbookViewId="0">
      <selection activeCell="F23" sqref="F23"/>
    </sheetView>
  </sheetViews>
  <sheetFormatPr defaultRowHeight="14.5" x14ac:dyDescent="0.35"/>
  <cols>
    <col min="1" max="1" width="20.26953125" bestFit="1" customWidth="1"/>
    <col min="2" max="2" width="5" bestFit="1" customWidth="1"/>
    <col min="3" max="3" width="14.1796875" bestFit="1" customWidth="1"/>
    <col min="4" max="4" width="6.7265625" bestFit="1" customWidth="1"/>
    <col min="5" max="5" width="12.1796875" bestFit="1" customWidth="1"/>
    <col min="6" max="6" width="20.26953125" bestFit="1" customWidth="1"/>
    <col min="7" max="7" width="18.26953125" bestFit="1" customWidth="1"/>
    <col min="8" max="8" width="15.453125" bestFit="1" customWidth="1"/>
    <col min="9" max="9" width="19.81640625" bestFit="1" customWidth="1"/>
    <col min="10" max="10" width="14.453125" bestFit="1" customWidth="1"/>
    <col min="20" max="20" width="10.1796875" customWidth="1"/>
    <col min="21" max="21" width="8.1796875" bestFit="1" customWidth="1"/>
    <col min="22" max="22" width="7.26953125" bestFit="1" customWidth="1"/>
    <col min="23" max="23" width="9.453125" bestFit="1" customWidth="1"/>
    <col min="24" max="24" width="22.453125" bestFit="1" customWidth="1"/>
    <col min="25" max="25" width="16.54296875" bestFit="1" customWidth="1"/>
    <col min="26" max="26" width="25.7265625" bestFit="1" customWidth="1"/>
  </cols>
  <sheetData>
    <row r="1" spans="1:26" x14ac:dyDescent="0.35">
      <c r="A1" t="s">
        <v>459</v>
      </c>
      <c r="B1" t="s">
        <v>460</v>
      </c>
      <c r="C1" t="s">
        <v>17</v>
      </c>
      <c r="D1" t="s">
        <v>461</v>
      </c>
      <c r="E1" t="s">
        <v>462</v>
      </c>
      <c r="F1" t="s">
        <v>463</v>
      </c>
      <c r="G1" t="s">
        <v>464</v>
      </c>
      <c r="H1" t="s">
        <v>465</v>
      </c>
      <c r="I1" t="s">
        <v>466</v>
      </c>
      <c r="J1" t="s">
        <v>467</v>
      </c>
      <c r="K1" t="s">
        <v>468</v>
      </c>
      <c r="L1" t="s">
        <v>469</v>
      </c>
      <c r="M1" t="s">
        <v>470</v>
      </c>
      <c r="N1" t="s">
        <v>471</v>
      </c>
      <c r="O1" t="s">
        <v>472</v>
      </c>
      <c r="P1" t="s">
        <v>473</v>
      </c>
      <c r="Q1" t="s">
        <v>474</v>
      </c>
      <c r="R1" t="s">
        <v>475</v>
      </c>
      <c r="S1" t="s">
        <v>476</v>
      </c>
      <c r="T1" t="s">
        <v>477</v>
      </c>
      <c r="U1" t="s">
        <v>478</v>
      </c>
      <c r="V1" t="s">
        <v>479</v>
      </c>
      <c r="W1" t="s">
        <v>480</v>
      </c>
      <c r="X1" t="s">
        <v>481</v>
      </c>
      <c r="Y1" t="s">
        <v>482</v>
      </c>
      <c r="Z1" t="s">
        <v>483</v>
      </c>
    </row>
    <row r="2" spans="1:26" x14ac:dyDescent="0.35">
      <c r="A2" t="str">
        <f>IF(F2&lt;&gt;"",F2,"")</f>
        <v>Raymond Voss</v>
      </c>
      <c r="B2">
        <v>433</v>
      </c>
      <c r="C2" t="s">
        <v>218</v>
      </c>
      <c r="D2">
        <v>1</v>
      </c>
      <c r="F2" t="s">
        <v>1137</v>
      </c>
      <c r="J2" t="s">
        <v>1138</v>
      </c>
      <c r="U2" t="s">
        <v>487</v>
      </c>
      <c r="V2">
        <v>1</v>
      </c>
      <c r="X2" t="s">
        <v>540</v>
      </c>
      <c r="Y2">
        <v>2170229863</v>
      </c>
    </row>
    <row r="3" spans="1:26" x14ac:dyDescent="0.35">
      <c r="A3" t="str">
        <f t="shared" ref="A3:A66" si="0">IF(F3&lt;&gt;"",F3,"")</f>
        <v>Alphonso Vruno</v>
      </c>
      <c r="B3">
        <v>434</v>
      </c>
      <c r="C3" t="s">
        <v>218</v>
      </c>
      <c r="D3">
        <v>2</v>
      </c>
      <c r="F3" t="s">
        <v>217</v>
      </c>
      <c r="I3" t="s">
        <v>1139</v>
      </c>
      <c r="J3" t="s">
        <v>1140</v>
      </c>
      <c r="U3" t="s">
        <v>487</v>
      </c>
      <c r="V3">
        <v>2</v>
      </c>
      <c r="X3" t="s">
        <v>1141</v>
      </c>
      <c r="Y3">
        <v>2170210045</v>
      </c>
    </row>
    <row r="4" spans="1:26" x14ac:dyDescent="0.35">
      <c r="A4" t="str">
        <f t="shared" si="0"/>
        <v>Pemberton Plumbing</v>
      </c>
      <c r="B4">
        <v>435</v>
      </c>
      <c r="C4" t="s">
        <v>218</v>
      </c>
      <c r="D4">
        <v>3</v>
      </c>
      <c r="F4" t="s">
        <v>1142</v>
      </c>
      <c r="J4" t="s">
        <v>1143</v>
      </c>
      <c r="U4" t="s">
        <v>487</v>
      </c>
      <c r="V4">
        <v>3</v>
      </c>
      <c r="X4" t="s">
        <v>1144</v>
      </c>
      <c r="Y4">
        <v>8150040000</v>
      </c>
    </row>
    <row r="5" spans="1:26" x14ac:dyDescent="0.35">
      <c r="A5" t="str">
        <f t="shared" si="0"/>
        <v>Walker's Decorating</v>
      </c>
      <c r="B5">
        <v>436</v>
      </c>
      <c r="C5" t="s">
        <v>218</v>
      </c>
      <c r="D5">
        <v>4</v>
      </c>
      <c r="F5" t="s">
        <v>1145</v>
      </c>
      <c r="J5" t="s">
        <v>1146</v>
      </c>
      <c r="U5" t="s">
        <v>487</v>
      </c>
      <c r="V5">
        <v>4</v>
      </c>
      <c r="X5" t="s">
        <v>1147</v>
      </c>
      <c r="Y5">
        <v>2170210040</v>
      </c>
    </row>
    <row r="6" spans="1:26" x14ac:dyDescent="0.35">
      <c r="A6" t="str">
        <f t="shared" si="0"/>
        <v/>
      </c>
      <c r="B6">
        <v>437</v>
      </c>
      <c r="C6" t="s">
        <v>218</v>
      </c>
      <c r="D6">
        <v>5</v>
      </c>
      <c r="J6" t="s">
        <v>1148</v>
      </c>
    </row>
    <row r="7" spans="1:26" x14ac:dyDescent="0.35">
      <c r="A7" t="str">
        <f t="shared" si="0"/>
        <v/>
      </c>
      <c r="B7">
        <v>438</v>
      </c>
      <c r="C7" t="s">
        <v>218</v>
      </c>
      <c r="D7">
        <v>6</v>
      </c>
      <c r="J7" t="s">
        <v>1149</v>
      </c>
    </row>
    <row r="8" spans="1:26" x14ac:dyDescent="0.35">
      <c r="A8" t="str">
        <f t="shared" si="0"/>
        <v>DNA (Office 1)</v>
      </c>
      <c r="B8">
        <v>439</v>
      </c>
      <c r="C8" t="s">
        <v>218</v>
      </c>
      <c r="D8">
        <v>7</v>
      </c>
      <c r="F8" t="s">
        <v>1150</v>
      </c>
      <c r="J8" t="s">
        <v>1151</v>
      </c>
      <c r="U8" t="s">
        <v>487</v>
      </c>
      <c r="V8">
        <v>7</v>
      </c>
      <c r="X8" t="s">
        <v>1152</v>
      </c>
      <c r="Y8">
        <v>2170231767</v>
      </c>
    </row>
    <row r="9" spans="1:26" x14ac:dyDescent="0.35">
      <c r="A9" t="str">
        <f t="shared" si="0"/>
        <v>Sjostrom &amp; Sons</v>
      </c>
      <c r="B9">
        <v>440</v>
      </c>
      <c r="C9" t="s">
        <v>218</v>
      </c>
      <c r="D9">
        <v>8</v>
      </c>
      <c r="F9" t="s">
        <v>1153</v>
      </c>
      <c r="I9" t="s">
        <v>1154</v>
      </c>
      <c r="J9" t="s">
        <v>1155</v>
      </c>
      <c r="X9" t="s">
        <v>1156</v>
      </c>
      <c r="Y9">
        <v>2170210070</v>
      </c>
    </row>
    <row r="10" spans="1:26" x14ac:dyDescent="0.35">
      <c r="A10" t="str">
        <f t="shared" si="0"/>
        <v>Steve Bingham</v>
      </c>
      <c r="B10">
        <v>441</v>
      </c>
      <c r="C10" t="s">
        <v>218</v>
      </c>
      <c r="D10">
        <v>9</v>
      </c>
      <c r="F10" t="s">
        <v>224</v>
      </c>
      <c r="I10" t="s">
        <v>1157</v>
      </c>
      <c r="J10" t="s">
        <v>1158</v>
      </c>
      <c r="U10" t="s">
        <v>487</v>
      </c>
      <c r="V10">
        <v>9</v>
      </c>
      <c r="X10" t="s">
        <v>1159</v>
      </c>
      <c r="Y10">
        <v>2170228915</v>
      </c>
    </row>
    <row r="11" spans="1:26" x14ac:dyDescent="0.35">
      <c r="A11" t="str">
        <f t="shared" si="0"/>
        <v/>
      </c>
      <c r="B11">
        <v>442</v>
      </c>
      <c r="C11" t="s">
        <v>218</v>
      </c>
      <c r="D11">
        <v>10</v>
      </c>
      <c r="J11" t="s">
        <v>1160</v>
      </c>
    </row>
    <row r="12" spans="1:26" x14ac:dyDescent="0.35">
      <c r="A12" t="str">
        <f t="shared" si="0"/>
        <v/>
      </c>
      <c r="B12">
        <v>443</v>
      </c>
      <c r="C12" t="s">
        <v>218</v>
      </c>
      <c r="D12">
        <v>11</v>
      </c>
      <c r="J12" t="s">
        <v>1161</v>
      </c>
    </row>
    <row r="13" spans="1:26" x14ac:dyDescent="0.35">
      <c r="A13" t="str">
        <f t="shared" si="0"/>
        <v>Kevin Miller</v>
      </c>
      <c r="B13">
        <v>444</v>
      </c>
      <c r="C13" t="s">
        <v>218</v>
      </c>
      <c r="D13">
        <v>12</v>
      </c>
      <c r="F13" t="s">
        <v>1162</v>
      </c>
      <c r="I13" t="s">
        <v>1163</v>
      </c>
      <c r="J13" t="s">
        <v>1164</v>
      </c>
      <c r="X13" t="s">
        <v>1165</v>
      </c>
      <c r="Y13">
        <v>2170210062</v>
      </c>
    </row>
    <row r="14" spans="1:26" x14ac:dyDescent="0.35">
      <c r="A14" t="str">
        <f t="shared" si="0"/>
        <v>DNA (Office 2)</v>
      </c>
      <c r="B14">
        <v>445</v>
      </c>
      <c r="C14" t="s">
        <v>218</v>
      </c>
      <c r="D14">
        <v>13</v>
      </c>
      <c r="F14" t="s">
        <v>229</v>
      </c>
      <c r="J14" t="s">
        <v>1166</v>
      </c>
      <c r="U14" t="s">
        <v>487</v>
      </c>
      <c r="V14">
        <v>13</v>
      </c>
      <c r="X14" t="s">
        <v>1167</v>
      </c>
      <c r="Y14">
        <v>2170222140</v>
      </c>
    </row>
    <row r="15" spans="1:26" x14ac:dyDescent="0.35">
      <c r="A15" t="str">
        <f t="shared" si="0"/>
        <v/>
      </c>
      <c r="B15">
        <v>446</v>
      </c>
      <c r="C15" t="s">
        <v>218</v>
      </c>
      <c r="D15">
        <v>14</v>
      </c>
      <c r="J15" t="s">
        <v>1168</v>
      </c>
    </row>
    <row r="16" spans="1:26" x14ac:dyDescent="0.35">
      <c r="A16" t="str">
        <f t="shared" si="0"/>
        <v>Charnock Flooring</v>
      </c>
      <c r="B16">
        <v>447</v>
      </c>
      <c r="C16" t="s">
        <v>218</v>
      </c>
      <c r="D16">
        <v>15</v>
      </c>
      <c r="F16" t="s">
        <v>1169</v>
      </c>
      <c r="J16" t="s">
        <v>1170</v>
      </c>
      <c r="U16" t="s">
        <v>487</v>
      </c>
      <c r="V16">
        <v>15</v>
      </c>
      <c r="X16" t="s">
        <v>1171</v>
      </c>
      <c r="Y16">
        <v>2170229823</v>
      </c>
    </row>
    <row r="17" spans="1:25" x14ac:dyDescent="0.35">
      <c r="A17" t="str">
        <f t="shared" si="0"/>
        <v>Printing ETC</v>
      </c>
      <c r="B17">
        <v>448</v>
      </c>
      <c r="C17" t="s">
        <v>218</v>
      </c>
      <c r="D17">
        <v>16</v>
      </c>
      <c r="F17" t="s">
        <v>232</v>
      </c>
      <c r="I17" t="s">
        <v>1172</v>
      </c>
      <c r="J17" t="s">
        <v>1173</v>
      </c>
      <c r="X17" t="s">
        <v>1174</v>
      </c>
      <c r="Y17">
        <v>8150400013</v>
      </c>
    </row>
    <row r="18" spans="1:25" x14ac:dyDescent="0.35">
      <c r="A18" t="str">
        <f t="shared" si="0"/>
        <v>Gary Phillips</v>
      </c>
      <c r="B18">
        <v>449</v>
      </c>
      <c r="C18" t="s">
        <v>218</v>
      </c>
      <c r="D18">
        <v>17</v>
      </c>
      <c r="F18" t="s">
        <v>237</v>
      </c>
      <c r="I18" t="s">
        <v>1175</v>
      </c>
      <c r="J18" t="s">
        <v>1176</v>
      </c>
      <c r="U18" t="s">
        <v>487</v>
      </c>
      <c r="V18">
        <v>17</v>
      </c>
      <c r="X18" t="s">
        <v>1177</v>
      </c>
      <c r="Y18">
        <v>8151570002</v>
      </c>
    </row>
    <row r="19" spans="1:25" x14ac:dyDescent="0.35">
      <c r="A19" t="str">
        <f t="shared" si="0"/>
        <v/>
      </c>
      <c r="B19">
        <v>450</v>
      </c>
      <c r="C19" t="s">
        <v>218</v>
      </c>
      <c r="D19">
        <v>18</v>
      </c>
      <c r="J19" t="s">
        <v>1178</v>
      </c>
    </row>
    <row r="20" spans="1:25" x14ac:dyDescent="0.35">
      <c r="A20" t="str">
        <f t="shared" si="0"/>
        <v/>
      </c>
      <c r="B20">
        <v>451</v>
      </c>
      <c r="C20" t="s">
        <v>218</v>
      </c>
      <c r="D20">
        <v>19</v>
      </c>
      <c r="J20" t="s">
        <v>1179</v>
      </c>
    </row>
    <row r="21" spans="1:25" x14ac:dyDescent="0.35">
      <c r="A21" t="str">
        <f t="shared" si="0"/>
        <v/>
      </c>
      <c r="B21">
        <v>452</v>
      </c>
      <c r="C21" t="s">
        <v>218</v>
      </c>
      <c r="D21">
        <v>20</v>
      </c>
      <c r="J21" t="s">
        <v>1180</v>
      </c>
    </row>
    <row r="22" spans="1:25" x14ac:dyDescent="0.35">
      <c r="A22" t="str">
        <f t="shared" si="0"/>
        <v/>
      </c>
      <c r="B22">
        <v>453</v>
      </c>
      <c r="C22" t="s">
        <v>218</v>
      </c>
      <c r="D22">
        <v>21</v>
      </c>
      <c r="J22" t="s">
        <v>1181</v>
      </c>
    </row>
    <row r="23" spans="1:25" x14ac:dyDescent="0.35">
      <c r="A23" t="str">
        <f t="shared" si="0"/>
        <v/>
      </c>
      <c r="B23">
        <v>454</v>
      </c>
      <c r="C23" t="s">
        <v>218</v>
      </c>
      <c r="D23">
        <v>22</v>
      </c>
      <c r="J23" t="s">
        <v>1182</v>
      </c>
    </row>
    <row r="24" spans="1:25" x14ac:dyDescent="0.35">
      <c r="A24" t="str">
        <f t="shared" si="0"/>
        <v/>
      </c>
      <c r="B24">
        <v>455</v>
      </c>
      <c r="C24" t="s">
        <v>218</v>
      </c>
      <c r="D24">
        <v>23</v>
      </c>
      <c r="J24" t="s">
        <v>1183</v>
      </c>
    </row>
    <row r="25" spans="1:25" x14ac:dyDescent="0.35">
      <c r="A25" t="str">
        <f t="shared" si="0"/>
        <v/>
      </c>
      <c r="B25">
        <v>456</v>
      </c>
      <c r="C25" t="s">
        <v>218</v>
      </c>
      <c r="D25">
        <v>24</v>
      </c>
      <c r="J25" t="s">
        <v>1184</v>
      </c>
    </row>
    <row r="26" spans="1:25" x14ac:dyDescent="0.35">
      <c r="A26" t="str">
        <f t="shared" si="0"/>
        <v>Janet Kramer</v>
      </c>
      <c r="B26">
        <v>457</v>
      </c>
      <c r="C26" t="s">
        <v>218</v>
      </c>
      <c r="D26">
        <v>25</v>
      </c>
      <c r="F26" t="s">
        <v>1185</v>
      </c>
      <c r="I26" t="s">
        <v>1186</v>
      </c>
      <c r="J26" t="s">
        <v>1187</v>
      </c>
      <c r="U26" t="s">
        <v>487</v>
      </c>
      <c r="V26">
        <v>26</v>
      </c>
      <c r="X26" t="s">
        <v>1188</v>
      </c>
      <c r="Y26">
        <v>2170223151</v>
      </c>
    </row>
    <row r="27" spans="1:25" x14ac:dyDescent="0.35">
      <c r="A27" t="str">
        <f t="shared" si="0"/>
        <v/>
      </c>
      <c r="B27">
        <v>458</v>
      </c>
      <c r="C27" t="s">
        <v>218</v>
      </c>
      <c r="D27">
        <v>26</v>
      </c>
      <c r="J27" t="s">
        <v>1189</v>
      </c>
    </row>
    <row r="28" spans="1:25" x14ac:dyDescent="0.35">
      <c r="A28" t="str">
        <f t="shared" si="0"/>
        <v/>
      </c>
      <c r="B28">
        <v>459</v>
      </c>
      <c r="C28" t="s">
        <v>218</v>
      </c>
      <c r="D28">
        <v>27</v>
      </c>
      <c r="J28" t="s">
        <v>1190</v>
      </c>
    </row>
    <row r="29" spans="1:25" x14ac:dyDescent="0.35">
      <c r="A29" t="str">
        <f t="shared" si="0"/>
        <v>Jare Kohn</v>
      </c>
      <c r="B29">
        <v>460</v>
      </c>
      <c r="C29" t="s">
        <v>218</v>
      </c>
      <c r="D29">
        <v>28</v>
      </c>
      <c r="F29" t="s">
        <v>240</v>
      </c>
      <c r="I29" t="s">
        <v>1191</v>
      </c>
      <c r="J29" t="s">
        <v>1192</v>
      </c>
      <c r="U29" t="s">
        <v>487</v>
      </c>
      <c r="V29">
        <v>29</v>
      </c>
      <c r="X29" t="s">
        <v>1193</v>
      </c>
      <c r="Y29">
        <v>2170225454</v>
      </c>
    </row>
    <row r="30" spans="1:25" x14ac:dyDescent="0.35">
      <c r="A30" t="str">
        <f t="shared" si="0"/>
        <v/>
      </c>
      <c r="B30">
        <v>461</v>
      </c>
      <c r="C30" t="s">
        <v>218</v>
      </c>
      <c r="D30">
        <v>29</v>
      </c>
      <c r="J30" t="s">
        <v>1194</v>
      </c>
    </row>
    <row r="31" spans="1:25" x14ac:dyDescent="0.35">
      <c r="A31" t="str">
        <f t="shared" si="0"/>
        <v/>
      </c>
      <c r="B31">
        <v>462</v>
      </c>
      <c r="C31" t="s">
        <v>218</v>
      </c>
      <c r="D31">
        <v>30</v>
      </c>
      <c r="J31" t="s">
        <v>1195</v>
      </c>
    </row>
    <row r="32" spans="1:25" x14ac:dyDescent="0.35">
      <c r="A32" t="str">
        <f t="shared" si="0"/>
        <v/>
      </c>
      <c r="B32">
        <v>463</v>
      </c>
      <c r="C32" t="s">
        <v>218</v>
      </c>
      <c r="D32">
        <v>31</v>
      </c>
      <c r="J32" t="s">
        <v>1196</v>
      </c>
    </row>
    <row r="33" spans="1:25" x14ac:dyDescent="0.35">
      <c r="A33" t="str">
        <f t="shared" si="0"/>
        <v/>
      </c>
      <c r="B33">
        <v>464</v>
      </c>
      <c r="C33" t="s">
        <v>218</v>
      </c>
      <c r="D33">
        <v>32</v>
      </c>
      <c r="J33" t="s">
        <v>1197</v>
      </c>
    </row>
    <row r="34" spans="1:25" x14ac:dyDescent="0.35">
      <c r="A34" t="str">
        <f t="shared" si="0"/>
        <v/>
      </c>
      <c r="B34">
        <v>465</v>
      </c>
      <c r="C34" t="s">
        <v>218</v>
      </c>
      <c r="D34">
        <v>33</v>
      </c>
      <c r="J34" t="s">
        <v>1198</v>
      </c>
    </row>
    <row r="35" spans="1:25" x14ac:dyDescent="0.35">
      <c r="A35" t="str">
        <f t="shared" si="0"/>
        <v/>
      </c>
      <c r="B35">
        <v>466</v>
      </c>
      <c r="C35" t="s">
        <v>218</v>
      </c>
      <c r="D35">
        <v>34</v>
      </c>
      <c r="J35" t="s">
        <v>1199</v>
      </c>
    </row>
    <row r="36" spans="1:25" x14ac:dyDescent="0.35">
      <c r="A36" t="str">
        <f t="shared" si="0"/>
        <v/>
      </c>
      <c r="B36">
        <v>467</v>
      </c>
      <c r="C36" t="s">
        <v>218</v>
      </c>
      <c r="D36">
        <v>35</v>
      </c>
      <c r="J36" t="s">
        <v>1200</v>
      </c>
    </row>
    <row r="37" spans="1:25" x14ac:dyDescent="0.35">
      <c r="A37" t="str">
        <f t="shared" si="0"/>
        <v>Daniel Bramel</v>
      </c>
      <c r="B37">
        <v>468</v>
      </c>
      <c r="C37" t="s">
        <v>218</v>
      </c>
      <c r="D37">
        <v>36</v>
      </c>
      <c r="F37" t="s">
        <v>250</v>
      </c>
      <c r="I37" t="s">
        <v>1201</v>
      </c>
      <c r="J37" t="s">
        <v>1202</v>
      </c>
      <c r="U37" t="s">
        <v>487</v>
      </c>
      <c r="V37">
        <v>37</v>
      </c>
      <c r="X37" t="s">
        <v>1203</v>
      </c>
      <c r="Y37">
        <v>8150340000</v>
      </c>
    </row>
    <row r="38" spans="1:25" x14ac:dyDescent="0.35">
      <c r="A38" t="str">
        <f t="shared" si="0"/>
        <v/>
      </c>
      <c r="B38">
        <v>469</v>
      </c>
      <c r="C38" t="s">
        <v>218</v>
      </c>
      <c r="D38">
        <v>37</v>
      </c>
      <c r="J38" t="s">
        <v>1204</v>
      </c>
    </row>
    <row r="39" spans="1:25" x14ac:dyDescent="0.35">
      <c r="A39" t="str">
        <f t="shared" si="0"/>
        <v/>
      </c>
      <c r="B39">
        <v>470</v>
      </c>
      <c r="C39" t="s">
        <v>218</v>
      </c>
      <c r="D39">
        <v>38</v>
      </c>
      <c r="J39" t="s">
        <v>1205</v>
      </c>
    </row>
    <row r="40" spans="1:25" x14ac:dyDescent="0.35">
      <c r="A40" t="str">
        <f t="shared" si="0"/>
        <v/>
      </c>
      <c r="B40">
        <v>471</v>
      </c>
      <c r="C40" t="s">
        <v>218</v>
      </c>
      <c r="D40">
        <v>39</v>
      </c>
      <c r="J40" t="s">
        <v>1206</v>
      </c>
    </row>
    <row r="41" spans="1:25" x14ac:dyDescent="0.35">
      <c r="A41" t="str">
        <f t="shared" si="0"/>
        <v/>
      </c>
      <c r="B41">
        <v>472</v>
      </c>
      <c r="C41" t="s">
        <v>218</v>
      </c>
      <c r="D41">
        <v>40</v>
      </c>
      <c r="J41" t="s">
        <v>1207</v>
      </c>
    </row>
    <row r="42" spans="1:25" x14ac:dyDescent="0.35">
      <c r="A42" t="str">
        <f t="shared" si="0"/>
        <v>Alan Ewald</v>
      </c>
      <c r="B42">
        <v>473</v>
      </c>
      <c r="C42" t="s">
        <v>218</v>
      </c>
      <c r="D42">
        <v>41</v>
      </c>
      <c r="F42" t="s">
        <v>1208</v>
      </c>
      <c r="I42" t="s">
        <v>1209</v>
      </c>
      <c r="J42" t="s">
        <v>1210</v>
      </c>
      <c r="U42" t="s">
        <v>487</v>
      </c>
      <c r="V42">
        <v>42</v>
      </c>
      <c r="X42" t="s">
        <v>1211</v>
      </c>
      <c r="Y42">
        <v>2170228461</v>
      </c>
    </row>
    <row r="43" spans="1:25" x14ac:dyDescent="0.35">
      <c r="A43" t="str">
        <f t="shared" si="0"/>
        <v/>
      </c>
      <c r="B43">
        <v>474</v>
      </c>
      <c r="C43" t="s">
        <v>218</v>
      </c>
      <c r="D43">
        <v>42</v>
      </c>
      <c r="J43" t="s">
        <v>1212</v>
      </c>
    </row>
    <row r="44" spans="1:25" x14ac:dyDescent="0.35">
      <c r="A44" t="str">
        <f t="shared" si="0"/>
        <v/>
      </c>
      <c r="B44">
        <v>475</v>
      </c>
      <c r="C44" t="s">
        <v>218</v>
      </c>
      <c r="D44">
        <v>43</v>
      </c>
      <c r="J44" t="s">
        <v>1213</v>
      </c>
    </row>
    <row r="45" spans="1:25" x14ac:dyDescent="0.35">
      <c r="A45" t="str">
        <f t="shared" si="0"/>
        <v>Alberta Taylor</v>
      </c>
      <c r="B45">
        <v>476</v>
      </c>
      <c r="C45" t="s">
        <v>218</v>
      </c>
      <c r="D45">
        <v>44</v>
      </c>
      <c r="F45" t="s">
        <v>1214</v>
      </c>
      <c r="I45" t="s">
        <v>1215</v>
      </c>
      <c r="J45" t="s">
        <v>1216</v>
      </c>
      <c r="U45" t="s">
        <v>487</v>
      </c>
      <c r="V45">
        <v>45</v>
      </c>
      <c r="X45" t="s">
        <v>1217</v>
      </c>
      <c r="Y45">
        <v>2170231691</v>
      </c>
    </row>
    <row r="46" spans="1:25" x14ac:dyDescent="0.35">
      <c r="A46" t="str">
        <f t="shared" si="0"/>
        <v/>
      </c>
      <c r="B46">
        <v>477</v>
      </c>
      <c r="C46" t="s">
        <v>218</v>
      </c>
      <c r="D46">
        <v>45</v>
      </c>
      <c r="J46" t="s">
        <v>1218</v>
      </c>
    </row>
    <row r="47" spans="1:25" x14ac:dyDescent="0.35">
      <c r="A47" t="str">
        <f t="shared" si="0"/>
        <v/>
      </c>
      <c r="B47">
        <v>478</v>
      </c>
      <c r="C47" t="s">
        <v>218</v>
      </c>
      <c r="D47">
        <v>46</v>
      </c>
      <c r="J47" t="s">
        <v>1219</v>
      </c>
    </row>
    <row r="48" spans="1:25" x14ac:dyDescent="0.35">
      <c r="A48" t="str">
        <f t="shared" si="0"/>
        <v/>
      </c>
      <c r="B48">
        <v>479</v>
      </c>
      <c r="C48" t="s">
        <v>218</v>
      </c>
      <c r="D48">
        <v>47</v>
      </c>
      <c r="J48" t="s">
        <v>1220</v>
      </c>
    </row>
    <row r="49" spans="1:25" x14ac:dyDescent="0.35">
      <c r="A49" t="str">
        <f t="shared" si="0"/>
        <v/>
      </c>
      <c r="B49">
        <v>480</v>
      </c>
      <c r="C49" t="s">
        <v>218</v>
      </c>
      <c r="D49">
        <v>48</v>
      </c>
      <c r="J49" t="s">
        <v>1221</v>
      </c>
    </row>
    <row r="50" spans="1:25" x14ac:dyDescent="0.35">
      <c r="A50" t="str">
        <f t="shared" si="0"/>
        <v>DNA (Office 3)</v>
      </c>
      <c r="B50">
        <v>481</v>
      </c>
      <c r="C50" t="s">
        <v>213</v>
      </c>
      <c r="D50">
        <v>1</v>
      </c>
      <c r="F50" t="s">
        <v>1222</v>
      </c>
      <c r="J50" t="s">
        <v>1223</v>
      </c>
      <c r="U50" t="s">
        <v>487</v>
      </c>
      <c r="V50">
        <v>101</v>
      </c>
      <c r="X50" t="s">
        <v>1224</v>
      </c>
      <c r="Y50">
        <v>2170223695</v>
      </c>
    </row>
    <row r="51" spans="1:25" x14ac:dyDescent="0.35">
      <c r="A51" t="str">
        <f t="shared" si="0"/>
        <v>DNA (Office 4)</v>
      </c>
      <c r="B51">
        <v>482</v>
      </c>
      <c r="C51" t="s">
        <v>213</v>
      </c>
      <c r="D51">
        <v>2</v>
      </c>
      <c r="F51" t="s">
        <v>1225</v>
      </c>
      <c r="J51" t="s">
        <v>1226</v>
      </c>
      <c r="U51" t="s">
        <v>487</v>
      </c>
      <c r="V51">
        <v>102</v>
      </c>
      <c r="X51" t="s">
        <v>1227</v>
      </c>
      <c r="Y51">
        <v>2170223695</v>
      </c>
    </row>
    <row r="52" spans="1:25" x14ac:dyDescent="0.35">
      <c r="A52" t="str">
        <f t="shared" si="0"/>
        <v>DNA (Office 5)</v>
      </c>
      <c r="B52">
        <v>483</v>
      </c>
      <c r="C52" t="s">
        <v>213</v>
      </c>
      <c r="D52">
        <v>3</v>
      </c>
      <c r="F52" t="s">
        <v>1228</v>
      </c>
      <c r="J52" t="s">
        <v>1229</v>
      </c>
      <c r="U52" t="s">
        <v>487</v>
      </c>
      <c r="V52">
        <v>103</v>
      </c>
      <c r="X52" t="s">
        <v>1230</v>
      </c>
      <c r="Y52">
        <v>2170260405</v>
      </c>
    </row>
    <row r="53" spans="1:25" x14ac:dyDescent="0.35">
      <c r="A53" t="str">
        <f t="shared" si="0"/>
        <v>DNA (Office 6)</v>
      </c>
      <c r="B53">
        <v>484</v>
      </c>
      <c r="C53" t="s">
        <v>213</v>
      </c>
      <c r="D53">
        <v>4</v>
      </c>
      <c r="F53" t="s">
        <v>1231</v>
      </c>
      <c r="J53" t="s">
        <v>1232</v>
      </c>
      <c r="U53" t="s">
        <v>487</v>
      </c>
      <c r="V53">
        <v>104</v>
      </c>
      <c r="X53" t="s">
        <v>1233</v>
      </c>
      <c r="Y53">
        <v>2170260289</v>
      </c>
    </row>
    <row r="54" spans="1:25" x14ac:dyDescent="0.35">
      <c r="A54" t="str">
        <f t="shared" si="0"/>
        <v/>
      </c>
      <c r="B54">
        <v>485</v>
      </c>
      <c r="C54" t="s">
        <v>213</v>
      </c>
      <c r="D54">
        <v>5</v>
      </c>
      <c r="J54" t="s">
        <v>1234</v>
      </c>
    </row>
    <row r="55" spans="1:25" x14ac:dyDescent="0.35">
      <c r="A55" t="str">
        <f t="shared" si="0"/>
        <v/>
      </c>
      <c r="B55">
        <v>486</v>
      </c>
      <c r="C55" t="s">
        <v>213</v>
      </c>
      <c r="D55">
        <v>6</v>
      </c>
      <c r="J55" t="s">
        <v>1235</v>
      </c>
    </row>
    <row r="56" spans="1:25" x14ac:dyDescent="0.35">
      <c r="A56" t="str">
        <f t="shared" si="0"/>
        <v/>
      </c>
      <c r="B56">
        <v>487</v>
      </c>
      <c r="C56" t="s">
        <v>213</v>
      </c>
      <c r="D56">
        <v>7</v>
      </c>
      <c r="J56" t="s">
        <v>1236</v>
      </c>
    </row>
    <row r="57" spans="1:25" x14ac:dyDescent="0.35">
      <c r="A57" t="str">
        <f t="shared" si="0"/>
        <v/>
      </c>
      <c r="B57">
        <v>488</v>
      </c>
      <c r="C57" t="s">
        <v>213</v>
      </c>
      <c r="D57">
        <v>8</v>
      </c>
      <c r="J57" t="s">
        <v>1237</v>
      </c>
    </row>
    <row r="58" spans="1:25" x14ac:dyDescent="0.35">
      <c r="A58" t="str">
        <f t="shared" si="0"/>
        <v/>
      </c>
      <c r="B58">
        <v>489</v>
      </c>
      <c r="C58" t="s">
        <v>213</v>
      </c>
      <c r="D58">
        <v>9</v>
      </c>
      <c r="J58" t="s">
        <v>1238</v>
      </c>
    </row>
    <row r="59" spans="1:25" x14ac:dyDescent="0.35">
      <c r="A59" t="str">
        <f t="shared" si="0"/>
        <v/>
      </c>
      <c r="B59">
        <v>490</v>
      </c>
      <c r="C59" t="s">
        <v>213</v>
      </c>
      <c r="D59">
        <v>10</v>
      </c>
      <c r="J59" t="s">
        <v>1239</v>
      </c>
    </row>
    <row r="60" spans="1:25" x14ac:dyDescent="0.35">
      <c r="A60" t="str">
        <f t="shared" si="0"/>
        <v/>
      </c>
      <c r="B60">
        <v>491</v>
      </c>
      <c r="C60" t="s">
        <v>213</v>
      </c>
      <c r="D60">
        <v>11</v>
      </c>
      <c r="J60" t="s">
        <v>1240</v>
      </c>
    </row>
    <row r="61" spans="1:25" x14ac:dyDescent="0.35">
      <c r="A61" t="str">
        <f t="shared" si="0"/>
        <v>Robert Burke</v>
      </c>
      <c r="B61">
        <v>492</v>
      </c>
      <c r="C61" t="s">
        <v>213</v>
      </c>
      <c r="D61">
        <v>12</v>
      </c>
      <c r="F61" t="s">
        <v>1241</v>
      </c>
      <c r="J61" t="s">
        <v>1242</v>
      </c>
      <c r="U61" t="s">
        <v>487</v>
      </c>
      <c r="V61">
        <v>112</v>
      </c>
      <c r="X61" t="s">
        <v>1243</v>
      </c>
      <c r="Y61">
        <v>2170221890</v>
      </c>
    </row>
    <row r="62" spans="1:25" x14ac:dyDescent="0.35">
      <c r="A62" t="str">
        <f t="shared" si="0"/>
        <v/>
      </c>
      <c r="B62">
        <v>493</v>
      </c>
      <c r="C62" t="s">
        <v>213</v>
      </c>
      <c r="D62">
        <v>13</v>
      </c>
      <c r="J62" t="s">
        <v>1244</v>
      </c>
    </row>
    <row r="63" spans="1:25" x14ac:dyDescent="0.35">
      <c r="A63" t="str">
        <f t="shared" si="0"/>
        <v/>
      </c>
      <c r="B63">
        <v>494</v>
      </c>
      <c r="C63" t="s">
        <v>213</v>
      </c>
      <c r="D63">
        <v>14</v>
      </c>
      <c r="J63" t="s">
        <v>1245</v>
      </c>
    </row>
    <row r="64" spans="1:25" x14ac:dyDescent="0.35">
      <c r="A64" t="str">
        <f t="shared" si="0"/>
        <v/>
      </c>
      <c r="B64">
        <v>495</v>
      </c>
      <c r="C64" t="s">
        <v>213</v>
      </c>
      <c r="D64">
        <v>15</v>
      </c>
      <c r="J64" t="s">
        <v>1246</v>
      </c>
    </row>
    <row r="65" spans="1:10" x14ac:dyDescent="0.35">
      <c r="A65" t="str">
        <f t="shared" si="0"/>
        <v/>
      </c>
      <c r="B65">
        <v>496</v>
      </c>
      <c r="C65" t="s">
        <v>213</v>
      </c>
      <c r="D65">
        <v>16</v>
      </c>
      <c r="J65" t="s">
        <v>1247</v>
      </c>
    </row>
    <row r="66" spans="1:10" x14ac:dyDescent="0.35">
      <c r="A66" t="str">
        <f t="shared" si="0"/>
        <v/>
      </c>
      <c r="B66">
        <v>497</v>
      </c>
      <c r="C66" t="s">
        <v>213</v>
      </c>
      <c r="D66">
        <v>17</v>
      </c>
      <c r="J66" t="s">
        <v>1248</v>
      </c>
    </row>
    <row r="67" spans="1:10" x14ac:dyDescent="0.35">
      <c r="A67" t="str">
        <f t="shared" ref="A67:A130" si="1">IF(F67&lt;&gt;"",F67,"")</f>
        <v/>
      </c>
      <c r="B67">
        <v>498</v>
      </c>
      <c r="C67" t="s">
        <v>213</v>
      </c>
      <c r="D67">
        <v>18</v>
      </c>
      <c r="J67" t="s">
        <v>1249</v>
      </c>
    </row>
    <row r="68" spans="1:10" x14ac:dyDescent="0.35">
      <c r="A68" t="str">
        <f t="shared" si="1"/>
        <v/>
      </c>
      <c r="B68">
        <v>499</v>
      </c>
      <c r="C68" t="s">
        <v>213</v>
      </c>
      <c r="D68">
        <v>19</v>
      </c>
      <c r="J68" t="s">
        <v>1250</v>
      </c>
    </row>
    <row r="69" spans="1:10" x14ac:dyDescent="0.35">
      <c r="A69" t="str">
        <f t="shared" si="1"/>
        <v/>
      </c>
      <c r="B69">
        <v>500</v>
      </c>
      <c r="C69" t="s">
        <v>213</v>
      </c>
      <c r="D69">
        <v>20</v>
      </c>
      <c r="J69" t="s">
        <v>1251</v>
      </c>
    </row>
    <row r="70" spans="1:10" x14ac:dyDescent="0.35">
      <c r="A70" t="str">
        <f t="shared" si="1"/>
        <v/>
      </c>
      <c r="B70">
        <v>501</v>
      </c>
      <c r="C70" t="s">
        <v>213</v>
      </c>
      <c r="D70">
        <v>21</v>
      </c>
      <c r="J70" t="s">
        <v>1252</v>
      </c>
    </row>
    <row r="71" spans="1:10" x14ac:dyDescent="0.35">
      <c r="A71" t="str">
        <f t="shared" si="1"/>
        <v/>
      </c>
      <c r="B71">
        <v>502</v>
      </c>
      <c r="C71" t="s">
        <v>213</v>
      </c>
      <c r="D71">
        <v>22</v>
      </c>
      <c r="J71" t="s">
        <v>1253</v>
      </c>
    </row>
    <row r="72" spans="1:10" x14ac:dyDescent="0.35">
      <c r="A72" t="str">
        <f t="shared" si="1"/>
        <v/>
      </c>
      <c r="B72">
        <v>503</v>
      </c>
      <c r="C72" t="s">
        <v>213</v>
      </c>
      <c r="D72">
        <v>23</v>
      </c>
      <c r="J72" t="s">
        <v>1254</v>
      </c>
    </row>
    <row r="73" spans="1:10" x14ac:dyDescent="0.35">
      <c r="A73" t="str">
        <f t="shared" si="1"/>
        <v/>
      </c>
      <c r="B73">
        <v>504</v>
      </c>
      <c r="C73" t="s">
        <v>213</v>
      </c>
      <c r="D73">
        <v>24</v>
      </c>
      <c r="J73" t="s">
        <v>1255</v>
      </c>
    </row>
    <row r="74" spans="1:10" x14ac:dyDescent="0.35">
      <c r="A74" t="str">
        <f t="shared" si="1"/>
        <v/>
      </c>
      <c r="B74">
        <v>505</v>
      </c>
      <c r="C74" t="s">
        <v>213</v>
      </c>
      <c r="D74">
        <v>25</v>
      </c>
      <c r="J74" t="s">
        <v>1256</v>
      </c>
    </row>
    <row r="75" spans="1:10" x14ac:dyDescent="0.35">
      <c r="A75" t="str">
        <f t="shared" si="1"/>
        <v/>
      </c>
      <c r="B75">
        <v>506</v>
      </c>
      <c r="C75" t="s">
        <v>213</v>
      </c>
      <c r="D75">
        <v>26</v>
      </c>
      <c r="J75" t="s">
        <v>1257</v>
      </c>
    </row>
    <row r="76" spans="1:10" x14ac:dyDescent="0.35">
      <c r="A76" t="str">
        <f t="shared" si="1"/>
        <v/>
      </c>
      <c r="B76">
        <v>507</v>
      </c>
      <c r="C76" t="s">
        <v>213</v>
      </c>
      <c r="D76">
        <v>27</v>
      </c>
      <c r="J76" t="s">
        <v>1258</v>
      </c>
    </row>
    <row r="77" spans="1:10" x14ac:dyDescent="0.35">
      <c r="A77" t="str">
        <f t="shared" si="1"/>
        <v/>
      </c>
      <c r="B77">
        <v>508</v>
      </c>
      <c r="C77" t="s">
        <v>213</v>
      </c>
      <c r="D77">
        <v>28</v>
      </c>
      <c r="J77" t="s">
        <v>1259</v>
      </c>
    </row>
    <row r="78" spans="1:10" x14ac:dyDescent="0.35">
      <c r="A78" t="str">
        <f t="shared" si="1"/>
        <v/>
      </c>
      <c r="B78">
        <v>509</v>
      </c>
      <c r="C78" t="s">
        <v>213</v>
      </c>
      <c r="D78">
        <v>29</v>
      </c>
      <c r="J78" t="s">
        <v>1260</v>
      </c>
    </row>
    <row r="79" spans="1:10" x14ac:dyDescent="0.35">
      <c r="A79" t="str">
        <f t="shared" si="1"/>
        <v/>
      </c>
      <c r="B79">
        <v>510</v>
      </c>
      <c r="C79" t="s">
        <v>213</v>
      </c>
      <c r="D79">
        <v>30</v>
      </c>
      <c r="J79" t="s">
        <v>1261</v>
      </c>
    </row>
    <row r="80" spans="1:10" x14ac:dyDescent="0.35">
      <c r="A80" t="str">
        <f t="shared" si="1"/>
        <v/>
      </c>
      <c r="B80">
        <v>511</v>
      </c>
      <c r="C80" t="s">
        <v>213</v>
      </c>
      <c r="D80">
        <v>31</v>
      </c>
      <c r="J80" t="s">
        <v>1262</v>
      </c>
    </row>
    <row r="81" spans="1:25" x14ac:dyDescent="0.35">
      <c r="A81" t="str">
        <f t="shared" si="1"/>
        <v/>
      </c>
      <c r="B81">
        <v>512</v>
      </c>
      <c r="C81" t="s">
        <v>213</v>
      </c>
      <c r="D81">
        <v>32</v>
      </c>
      <c r="J81" t="s">
        <v>1263</v>
      </c>
    </row>
    <row r="82" spans="1:25" x14ac:dyDescent="0.35">
      <c r="A82" t="str">
        <f t="shared" si="1"/>
        <v>Putnam Group</v>
      </c>
      <c r="B82">
        <v>513</v>
      </c>
      <c r="C82" t="s">
        <v>213</v>
      </c>
      <c r="D82">
        <v>33</v>
      </c>
      <c r="F82" t="s">
        <v>1264</v>
      </c>
      <c r="J82" t="s">
        <v>1265</v>
      </c>
      <c r="U82" t="s">
        <v>487</v>
      </c>
      <c r="V82">
        <v>134</v>
      </c>
      <c r="X82" t="s">
        <v>1266</v>
      </c>
      <c r="Y82">
        <v>2170224147</v>
      </c>
    </row>
    <row r="83" spans="1:25" x14ac:dyDescent="0.35">
      <c r="A83" t="str">
        <f t="shared" si="1"/>
        <v/>
      </c>
      <c r="B83">
        <v>514</v>
      </c>
      <c r="C83" t="s">
        <v>213</v>
      </c>
      <c r="D83">
        <v>34</v>
      </c>
      <c r="J83" t="s">
        <v>1267</v>
      </c>
    </row>
    <row r="84" spans="1:25" x14ac:dyDescent="0.35">
      <c r="A84" t="str">
        <f t="shared" si="1"/>
        <v/>
      </c>
      <c r="B84">
        <v>515</v>
      </c>
      <c r="C84" t="s">
        <v>213</v>
      </c>
      <c r="D84">
        <v>35</v>
      </c>
      <c r="J84" t="s">
        <v>1268</v>
      </c>
    </row>
    <row r="85" spans="1:25" x14ac:dyDescent="0.35">
      <c r="A85" t="str">
        <f t="shared" si="1"/>
        <v/>
      </c>
      <c r="B85">
        <v>516</v>
      </c>
      <c r="C85" t="s">
        <v>213</v>
      </c>
      <c r="D85">
        <v>36</v>
      </c>
      <c r="J85" t="s">
        <v>1269</v>
      </c>
    </row>
    <row r="86" spans="1:25" x14ac:dyDescent="0.35">
      <c r="A86" t="str">
        <f t="shared" si="1"/>
        <v/>
      </c>
      <c r="B86">
        <v>517</v>
      </c>
      <c r="C86" t="s">
        <v>213</v>
      </c>
      <c r="D86">
        <v>37</v>
      </c>
      <c r="J86" t="s">
        <v>1270</v>
      </c>
    </row>
    <row r="87" spans="1:25" x14ac:dyDescent="0.35">
      <c r="A87" t="str">
        <f t="shared" si="1"/>
        <v/>
      </c>
      <c r="B87">
        <v>518</v>
      </c>
      <c r="C87" t="s">
        <v>213</v>
      </c>
      <c r="D87">
        <v>38</v>
      </c>
      <c r="J87" t="s">
        <v>1271</v>
      </c>
    </row>
    <row r="88" spans="1:25" x14ac:dyDescent="0.35">
      <c r="A88" t="str">
        <f t="shared" si="1"/>
        <v/>
      </c>
      <c r="B88">
        <v>519</v>
      </c>
      <c r="C88" t="s">
        <v>213</v>
      </c>
      <c r="D88">
        <v>39</v>
      </c>
      <c r="J88" t="s">
        <v>1272</v>
      </c>
    </row>
    <row r="89" spans="1:25" x14ac:dyDescent="0.35">
      <c r="A89" t="str">
        <f t="shared" si="1"/>
        <v/>
      </c>
      <c r="B89">
        <v>520</v>
      </c>
      <c r="C89" t="s">
        <v>213</v>
      </c>
      <c r="D89">
        <v>40</v>
      </c>
      <c r="J89" t="s">
        <v>1273</v>
      </c>
    </row>
    <row r="90" spans="1:25" x14ac:dyDescent="0.35">
      <c r="A90" t="str">
        <f t="shared" si="1"/>
        <v/>
      </c>
      <c r="B90">
        <v>521</v>
      </c>
      <c r="C90" t="s">
        <v>213</v>
      </c>
      <c r="D90">
        <v>41</v>
      </c>
      <c r="J90" t="s">
        <v>1274</v>
      </c>
    </row>
    <row r="91" spans="1:25" x14ac:dyDescent="0.35">
      <c r="A91" t="str">
        <f t="shared" si="1"/>
        <v/>
      </c>
      <c r="B91">
        <v>522</v>
      </c>
      <c r="C91" t="s">
        <v>213</v>
      </c>
      <c r="D91">
        <v>42</v>
      </c>
      <c r="J91" t="s">
        <v>1275</v>
      </c>
    </row>
    <row r="92" spans="1:25" x14ac:dyDescent="0.35">
      <c r="A92" t="str">
        <f t="shared" si="1"/>
        <v/>
      </c>
      <c r="B92">
        <v>523</v>
      </c>
      <c r="C92" t="s">
        <v>213</v>
      </c>
      <c r="D92">
        <v>43</v>
      </c>
      <c r="J92" t="s">
        <v>1276</v>
      </c>
    </row>
    <row r="93" spans="1:25" x14ac:dyDescent="0.35">
      <c r="A93" t="str">
        <f t="shared" si="1"/>
        <v/>
      </c>
      <c r="B93">
        <v>524</v>
      </c>
      <c r="C93" t="s">
        <v>213</v>
      </c>
      <c r="D93">
        <v>44</v>
      </c>
      <c r="J93" t="s">
        <v>1277</v>
      </c>
    </row>
    <row r="94" spans="1:25" x14ac:dyDescent="0.35">
      <c r="A94" t="str">
        <f t="shared" si="1"/>
        <v/>
      </c>
      <c r="B94">
        <v>525</v>
      </c>
      <c r="C94" t="s">
        <v>213</v>
      </c>
      <c r="D94">
        <v>45</v>
      </c>
      <c r="J94" t="s">
        <v>1278</v>
      </c>
    </row>
    <row r="95" spans="1:25" x14ac:dyDescent="0.35">
      <c r="A95" t="str">
        <f t="shared" si="1"/>
        <v/>
      </c>
      <c r="B95">
        <v>526</v>
      </c>
      <c r="C95" t="s">
        <v>213</v>
      </c>
      <c r="D95">
        <v>46</v>
      </c>
      <c r="J95" t="s">
        <v>1279</v>
      </c>
    </row>
    <row r="96" spans="1:25" x14ac:dyDescent="0.35">
      <c r="A96" t="str">
        <f t="shared" si="1"/>
        <v/>
      </c>
      <c r="B96">
        <v>527</v>
      </c>
      <c r="C96" t="s">
        <v>213</v>
      </c>
      <c r="D96">
        <v>47</v>
      </c>
      <c r="J96" t="s">
        <v>1280</v>
      </c>
    </row>
    <row r="97" spans="1:25" x14ac:dyDescent="0.35">
      <c r="A97" t="str">
        <f t="shared" si="1"/>
        <v/>
      </c>
      <c r="B97">
        <v>528</v>
      </c>
      <c r="C97" t="s">
        <v>213</v>
      </c>
      <c r="D97">
        <v>48</v>
      </c>
      <c r="J97" t="s">
        <v>1281</v>
      </c>
    </row>
    <row r="98" spans="1:25" x14ac:dyDescent="0.35">
      <c r="A98" t="str">
        <f t="shared" si="1"/>
        <v/>
      </c>
      <c r="B98">
        <v>529</v>
      </c>
      <c r="C98" t="s">
        <v>184</v>
      </c>
      <c r="D98">
        <v>1</v>
      </c>
      <c r="J98" t="s">
        <v>1282</v>
      </c>
    </row>
    <row r="99" spans="1:25" x14ac:dyDescent="0.35">
      <c r="A99" t="str">
        <f t="shared" si="1"/>
        <v>Timothy Ngo</v>
      </c>
      <c r="B99">
        <v>530</v>
      </c>
      <c r="C99" t="s">
        <v>184</v>
      </c>
      <c r="D99">
        <v>2</v>
      </c>
      <c r="F99" t="s">
        <v>183</v>
      </c>
      <c r="I99" t="s">
        <v>1283</v>
      </c>
      <c r="J99" t="s">
        <v>1284</v>
      </c>
      <c r="U99" t="s">
        <v>487</v>
      </c>
      <c r="V99">
        <v>152</v>
      </c>
      <c r="X99" t="s">
        <v>1285</v>
      </c>
      <c r="Y99">
        <v>2170223948</v>
      </c>
    </row>
    <row r="100" spans="1:25" x14ac:dyDescent="0.35">
      <c r="A100" t="str">
        <f t="shared" si="1"/>
        <v/>
      </c>
      <c r="B100">
        <v>531</v>
      </c>
      <c r="C100" t="s">
        <v>184</v>
      </c>
      <c r="D100">
        <v>3</v>
      </c>
      <c r="J100" t="s">
        <v>1286</v>
      </c>
    </row>
    <row r="101" spans="1:25" x14ac:dyDescent="0.35">
      <c r="A101" t="str">
        <f t="shared" si="1"/>
        <v>DNA (Office 7)</v>
      </c>
      <c r="B101">
        <v>532</v>
      </c>
      <c r="C101" t="s">
        <v>184</v>
      </c>
      <c r="D101">
        <v>4</v>
      </c>
      <c r="F101" t="s">
        <v>188</v>
      </c>
      <c r="J101" t="s">
        <v>1287</v>
      </c>
      <c r="U101" t="s">
        <v>487</v>
      </c>
      <c r="V101">
        <v>154</v>
      </c>
      <c r="X101" t="s">
        <v>1288</v>
      </c>
      <c r="Y101">
        <v>2170223799</v>
      </c>
    </row>
    <row r="102" spans="1:25" x14ac:dyDescent="0.35">
      <c r="A102" t="str">
        <f t="shared" si="1"/>
        <v/>
      </c>
      <c r="B102">
        <v>533</v>
      </c>
      <c r="C102" t="s">
        <v>184</v>
      </c>
      <c r="D102">
        <v>5</v>
      </c>
      <c r="J102" t="s">
        <v>1289</v>
      </c>
    </row>
    <row r="103" spans="1:25" x14ac:dyDescent="0.35">
      <c r="A103" t="str">
        <f t="shared" si="1"/>
        <v/>
      </c>
      <c r="B103">
        <v>534</v>
      </c>
      <c r="C103" t="s">
        <v>184</v>
      </c>
      <c r="D103">
        <v>6</v>
      </c>
      <c r="J103" t="s">
        <v>1290</v>
      </c>
    </row>
    <row r="104" spans="1:25" x14ac:dyDescent="0.35">
      <c r="A104" t="str">
        <f t="shared" si="1"/>
        <v/>
      </c>
      <c r="B104">
        <v>535</v>
      </c>
      <c r="C104" t="s">
        <v>184</v>
      </c>
      <c r="D104">
        <v>7</v>
      </c>
      <c r="J104" t="s">
        <v>1291</v>
      </c>
    </row>
    <row r="105" spans="1:25" x14ac:dyDescent="0.35">
      <c r="A105" t="str">
        <f t="shared" si="1"/>
        <v/>
      </c>
      <c r="B105">
        <v>536</v>
      </c>
      <c r="C105" t="s">
        <v>184</v>
      </c>
      <c r="D105">
        <v>8</v>
      </c>
      <c r="J105" t="s">
        <v>1292</v>
      </c>
    </row>
    <row r="106" spans="1:25" x14ac:dyDescent="0.35">
      <c r="A106" t="str">
        <f t="shared" si="1"/>
        <v/>
      </c>
      <c r="B106">
        <v>537</v>
      </c>
      <c r="C106" t="s">
        <v>184</v>
      </c>
      <c r="D106">
        <v>9</v>
      </c>
      <c r="J106" t="s">
        <v>1293</v>
      </c>
    </row>
    <row r="107" spans="1:25" x14ac:dyDescent="0.35">
      <c r="A107" t="str">
        <f t="shared" si="1"/>
        <v/>
      </c>
      <c r="B107">
        <v>538</v>
      </c>
      <c r="C107" t="s">
        <v>184</v>
      </c>
      <c r="D107">
        <v>10</v>
      </c>
      <c r="J107" t="s">
        <v>1294</v>
      </c>
    </row>
    <row r="108" spans="1:25" x14ac:dyDescent="0.35">
      <c r="A108" t="str">
        <f t="shared" si="1"/>
        <v/>
      </c>
      <c r="B108">
        <v>539</v>
      </c>
      <c r="C108" t="s">
        <v>184</v>
      </c>
      <c r="D108">
        <v>11</v>
      </c>
      <c r="J108" t="s">
        <v>1295</v>
      </c>
    </row>
    <row r="109" spans="1:25" x14ac:dyDescent="0.35">
      <c r="A109" t="str">
        <f t="shared" si="1"/>
        <v/>
      </c>
      <c r="B109">
        <v>540</v>
      </c>
      <c r="C109" t="s">
        <v>184</v>
      </c>
      <c r="D109">
        <v>12</v>
      </c>
      <c r="J109" t="s">
        <v>1296</v>
      </c>
    </row>
    <row r="110" spans="1:25" x14ac:dyDescent="0.35">
      <c r="A110" t="str">
        <f t="shared" si="1"/>
        <v/>
      </c>
      <c r="B110">
        <v>541</v>
      </c>
      <c r="C110" t="s">
        <v>184</v>
      </c>
      <c r="D110">
        <v>13</v>
      </c>
      <c r="J110" t="s">
        <v>1297</v>
      </c>
    </row>
    <row r="111" spans="1:25" x14ac:dyDescent="0.35">
      <c r="A111" t="str">
        <f t="shared" si="1"/>
        <v/>
      </c>
      <c r="B111">
        <v>542</v>
      </c>
      <c r="C111" t="s">
        <v>184</v>
      </c>
      <c r="D111">
        <v>14</v>
      </c>
      <c r="J111" t="s">
        <v>1298</v>
      </c>
    </row>
    <row r="112" spans="1:25" x14ac:dyDescent="0.35">
      <c r="A112" t="str">
        <f t="shared" si="1"/>
        <v>Brian Hinrichs</v>
      </c>
      <c r="B112">
        <v>543</v>
      </c>
      <c r="C112" t="s">
        <v>184</v>
      </c>
      <c r="D112">
        <v>15</v>
      </c>
      <c r="F112" t="s">
        <v>193</v>
      </c>
      <c r="I112" t="s">
        <v>1299</v>
      </c>
      <c r="J112" t="s">
        <v>1300</v>
      </c>
      <c r="U112" t="s">
        <v>487</v>
      </c>
      <c r="V112">
        <v>165</v>
      </c>
      <c r="X112" t="s">
        <v>1301</v>
      </c>
      <c r="Y112">
        <v>2170231780</v>
      </c>
    </row>
    <row r="113" spans="1:25" x14ac:dyDescent="0.35">
      <c r="A113" t="str">
        <f t="shared" si="1"/>
        <v/>
      </c>
      <c r="B113">
        <v>544</v>
      </c>
      <c r="C113" t="s">
        <v>184</v>
      </c>
      <c r="D113">
        <v>16</v>
      </c>
      <c r="J113" t="s">
        <v>1302</v>
      </c>
    </row>
    <row r="114" spans="1:25" x14ac:dyDescent="0.35">
      <c r="A114" t="str">
        <f t="shared" si="1"/>
        <v>James Christianson</v>
      </c>
      <c r="B114">
        <v>545</v>
      </c>
      <c r="C114" t="s">
        <v>184</v>
      </c>
      <c r="D114">
        <v>17</v>
      </c>
      <c r="F114" t="s">
        <v>198</v>
      </c>
      <c r="I114" t="s">
        <v>1303</v>
      </c>
      <c r="J114" t="s">
        <v>1304</v>
      </c>
      <c r="U114" t="s">
        <v>487</v>
      </c>
      <c r="V114">
        <v>167</v>
      </c>
      <c r="X114" t="s">
        <v>1305</v>
      </c>
      <c r="Y114">
        <v>2170232088</v>
      </c>
    </row>
    <row r="115" spans="1:25" x14ac:dyDescent="0.35">
      <c r="A115" t="str">
        <f t="shared" si="1"/>
        <v/>
      </c>
      <c r="B115">
        <v>546</v>
      </c>
      <c r="C115" t="s">
        <v>184</v>
      </c>
      <c r="D115">
        <v>18</v>
      </c>
      <c r="J115" t="s">
        <v>1306</v>
      </c>
    </row>
    <row r="116" spans="1:25" x14ac:dyDescent="0.35">
      <c r="A116" t="str">
        <f t="shared" si="1"/>
        <v/>
      </c>
      <c r="B116">
        <v>547</v>
      </c>
      <c r="C116" t="s">
        <v>184</v>
      </c>
      <c r="D116">
        <v>19</v>
      </c>
      <c r="J116" t="s">
        <v>1307</v>
      </c>
    </row>
    <row r="117" spans="1:25" x14ac:dyDescent="0.35">
      <c r="A117" t="str">
        <f t="shared" si="1"/>
        <v/>
      </c>
      <c r="B117">
        <v>548</v>
      </c>
      <c r="C117" t="s">
        <v>184</v>
      </c>
      <c r="D117">
        <v>20</v>
      </c>
      <c r="J117" t="s">
        <v>1308</v>
      </c>
    </row>
    <row r="118" spans="1:25" x14ac:dyDescent="0.35">
      <c r="A118" t="str">
        <f t="shared" si="1"/>
        <v/>
      </c>
      <c r="B118">
        <v>549</v>
      </c>
      <c r="C118" t="s">
        <v>184</v>
      </c>
      <c r="D118">
        <v>21</v>
      </c>
      <c r="J118" t="s">
        <v>1309</v>
      </c>
    </row>
    <row r="119" spans="1:25" x14ac:dyDescent="0.35">
      <c r="A119" t="str">
        <f t="shared" si="1"/>
        <v>Roger Rodriquez</v>
      </c>
      <c r="B119">
        <v>550</v>
      </c>
      <c r="C119" t="s">
        <v>184</v>
      </c>
      <c r="D119">
        <v>22</v>
      </c>
      <c r="F119" t="s">
        <v>201</v>
      </c>
      <c r="I119" t="s">
        <v>1310</v>
      </c>
      <c r="J119" t="s">
        <v>1311</v>
      </c>
      <c r="U119" t="s">
        <v>487</v>
      </c>
      <c r="V119">
        <v>172</v>
      </c>
      <c r="X119" t="s">
        <v>1312</v>
      </c>
      <c r="Y119">
        <v>2170223346</v>
      </c>
    </row>
    <row r="120" spans="1:25" x14ac:dyDescent="0.35">
      <c r="A120" t="str">
        <f t="shared" si="1"/>
        <v>Connie Sabin</v>
      </c>
      <c r="B120">
        <v>551</v>
      </c>
      <c r="C120" t="s">
        <v>184</v>
      </c>
      <c r="D120">
        <v>23</v>
      </c>
      <c r="F120" t="s">
        <v>204</v>
      </c>
      <c r="I120" t="s">
        <v>1313</v>
      </c>
      <c r="J120" t="s">
        <v>1314</v>
      </c>
      <c r="U120" t="s">
        <v>487</v>
      </c>
      <c r="V120">
        <v>173</v>
      </c>
      <c r="X120" t="s">
        <v>1315</v>
      </c>
      <c r="Y120">
        <v>2170223445</v>
      </c>
    </row>
    <row r="121" spans="1:25" x14ac:dyDescent="0.35">
      <c r="A121" t="str">
        <f t="shared" si="1"/>
        <v>Faith Lutheran Church</v>
      </c>
      <c r="B121">
        <v>552</v>
      </c>
      <c r="C121" t="s">
        <v>184</v>
      </c>
      <c r="D121">
        <v>24</v>
      </c>
      <c r="F121" t="s">
        <v>207</v>
      </c>
      <c r="J121" t="s">
        <v>1316</v>
      </c>
      <c r="U121" t="s">
        <v>487</v>
      </c>
      <c r="V121">
        <v>174</v>
      </c>
      <c r="X121" t="s">
        <v>1317</v>
      </c>
      <c r="Y121">
        <v>2170221696</v>
      </c>
    </row>
    <row r="122" spans="1:25" x14ac:dyDescent="0.35">
      <c r="A122" t="str">
        <f t="shared" si="1"/>
        <v/>
      </c>
      <c r="B122">
        <v>553</v>
      </c>
      <c r="C122" t="s">
        <v>184</v>
      </c>
      <c r="D122">
        <v>25</v>
      </c>
      <c r="J122" t="s">
        <v>1318</v>
      </c>
    </row>
    <row r="123" spans="1:25" x14ac:dyDescent="0.35">
      <c r="A123" t="str">
        <f t="shared" si="1"/>
        <v/>
      </c>
      <c r="B123">
        <v>554</v>
      </c>
      <c r="C123" t="s">
        <v>184</v>
      </c>
      <c r="D123">
        <v>26</v>
      </c>
      <c r="J123" t="s">
        <v>1319</v>
      </c>
    </row>
    <row r="124" spans="1:25" x14ac:dyDescent="0.35">
      <c r="A124" t="str">
        <f t="shared" si="1"/>
        <v/>
      </c>
      <c r="B124">
        <v>555</v>
      </c>
      <c r="C124" t="s">
        <v>184</v>
      </c>
      <c r="D124">
        <v>27</v>
      </c>
      <c r="J124" t="s">
        <v>1320</v>
      </c>
    </row>
    <row r="125" spans="1:25" x14ac:dyDescent="0.35">
      <c r="A125" t="str">
        <f t="shared" si="1"/>
        <v/>
      </c>
      <c r="B125">
        <v>556</v>
      </c>
      <c r="C125" t="s">
        <v>184</v>
      </c>
      <c r="D125">
        <v>28</v>
      </c>
      <c r="J125" t="s">
        <v>1321</v>
      </c>
    </row>
    <row r="126" spans="1:25" x14ac:dyDescent="0.35">
      <c r="A126" t="str">
        <f t="shared" si="1"/>
        <v/>
      </c>
      <c r="B126">
        <v>557</v>
      </c>
      <c r="C126" t="s">
        <v>184</v>
      </c>
      <c r="D126">
        <v>29</v>
      </c>
      <c r="J126" t="s">
        <v>1322</v>
      </c>
    </row>
    <row r="127" spans="1:25" x14ac:dyDescent="0.35">
      <c r="A127" t="str">
        <f t="shared" si="1"/>
        <v/>
      </c>
      <c r="B127">
        <v>558</v>
      </c>
      <c r="C127" t="s">
        <v>184</v>
      </c>
      <c r="D127">
        <v>30</v>
      </c>
      <c r="J127" t="s">
        <v>1323</v>
      </c>
    </row>
    <row r="128" spans="1:25" x14ac:dyDescent="0.35">
      <c r="A128" t="str">
        <f t="shared" si="1"/>
        <v/>
      </c>
      <c r="B128">
        <v>559</v>
      </c>
      <c r="C128" t="s">
        <v>184</v>
      </c>
      <c r="D128">
        <v>31</v>
      </c>
      <c r="J128" t="s">
        <v>1324</v>
      </c>
    </row>
    <row r="129" spans="1:25" x14ac:dyDescent="0.35">
      <c r="A129" t="str">
        <f t="shared" si="1"/>
        <v/>
      </c>
      <c r="B129">
        <v>560</v>
      </c>
      <c r="C129" t="s">
        <v>184</v>
      </c>
      <c r="D129">
        <v>32</v>
      </c>
      <c r="J129" t="s">
        <v>1325</v>
      </c>
    </row>
    <row r="130" spans="1:25" x14ac:dyDescent="0.35">
      <c r="A130" t="str">
        <f t="shared" si="1"/>
        <v>Jonathan Mcquillian</v>
      </c>
      <c r="B130">
        <v>561</v>
      </c>
      <c r="C130" t="s">
        <v>184</v>
      </c>
      <c r="D130">
        <v>33</v>
      </c>
      <c r="F130" t="s">
        <v>1326</v>
      </c>
      <c r="J130" t="s">
        <v>1327</v>
      </c>
      <c r="U130" t="s">
        <v>487</v>
      </c>
      <c r="V130">
        <v>184</v>
      </c>
      <c r="X130" t="s">
        <v>1328</v>
      </c>
      <c r="Y130">
        <v>8150210013</v>
      </c>
    </row>
    <row r="131" spans="1:25" x14ac:dyDescent="0.35">
      <c r="A131" t="str">
        <f t="shared" ref="A131:A194" si="2">IF(F131&lt;&gt;"",F131,"")</f>
        <v/>
      </c>
      <c r="B131">
        <v>562</v>
      </c>
      <c r="C131" t="s">
        <v>184</v>
      </c>
      <c r="D131">
        <v>34</v>
      </c>
      <c r="J131" t="s">
        <v>1329</v>
      </c>
    </row>
    <row r="132" spans="1:25" x14ac:dyDescent="0.35">
      <c r="A132" t="str">
        <f t="shared" si="2"/>
        <v/>
      </c>
      <c r="B132">
        <v>563</v>
      </c>
      <c r="C132" t="s">
        <v>184</v>
      </c>
      <c r="D132">
        <v>35</v>
      </c>
      <c r="J132" t="s">
        <v>1330</v>
      </c>
    </row>
    <row r="133" spans="1:25" x14ac:dyDescent="0.35">
      <c r="A133" t="str">
        <f t="shared" si="2"/>
        <v/>
      </c>
      <c r="B133">
        <v>564</v>
      </c>
      <c r="C133" t="s">
        <v>184</v>
      </c>
      <c r="D133">
        <v>36</v>
      </c>
      <c r="J133" t="s">
        <v>1331</v>
      </c>
    </row>
    <row r="134" spans="1:25" x14ac:dyDescent="0.35">
      <c r="A134" t="str">
        <f t="shared" si="2"/>
        <v/>
      </c>
      <c r="B134">
        <v>565</v>
      </c>
      <c r="C134" t="s">
        <v>184</v>
      </c>
      <c r="D134">
        <v>37</v>
      </c>
      <c r="J134" t="s">
        <v>1332</v>
      </c>
    </row>
    <row r="135" spans="1:25" x14ac:dyDescent="0.35">
      <c r="A135" t="str">
        <f t="shared" si="2"/>
        <v/>
      </c>
      <c r="B135">
        <v>566</v>
      </c>
      <c r="C135" t="s">
        <v>184</v>
      </c>
      <c r="D135">
        <v>38</v>
      </c>
      <c r="J135" t="s">
        <v>1333</v>
      </c>
    </row>
    <row r="136" spans="1:25" x14ac:dyDescent="0.35">
      <c r="A136" t="str">
        <f t="shared" si="2"/>
        <v/>
      </c>
      <c r="B136">
        <v>567</v>
      </c>
      <c r="C136" t="s">
        <v>184</v>
      </c>
      <c r="D136">
        <v>39</v>
      </c>
      <c r="J136" t="s">
        <v>1334</v>
      </c>
    </row>
    <row r="137" spans="1:25" x14ac:dyDescent="0.35">
      <c r="A137" t="str">
        <f t="shared" si="2"/>
        <v/>
      </c>
      <c r="B137">
        <v>568</v>
      </c>
      <c r="C137" t="s">
        <v>184</v>
      </c>
      <c r="D137">
        <v>40</v>
      </c>
      <c r="J137" t="s">
        <v>1335</v>
      </c>
    </row>
    <row r="138" spans="1:25" x14ac:dyDescent="0.35">
      <c r="A138" t="str">
        <f t="shared" si="2"/>
        <v/>
      </c>
      <c r="B138">
        <v>569</v>
      </c>
      <c r="C138" t="s">
        <v>184</v>
      </c>
      <c r="D138">
        <v>41</v>
      </c>
      <c r="J138" t="s">
        <v>1336</v>
      </c>
    </row>
    <row r="139" spans="1:25" x14ac:dyDescent="0.35">
      <c r="A139" t="str">
        <f t="shared" si="2"/>
        <v/>
      </c>
      <c r="B139">
        <v>570</v>
      </c>
      <c r="C139" t="s">
        <v>184</v>
      </c>
      <c r="D139">
        <v>42</v>
      </c>
      <c r="J139" t="s">
        <v>1337</v>
      </c>
    </row>
    <row r="140" spans="1:25" x14ac:dyDescent="0.35">
      <c r="A140" t="str">
        <f t="shared" si="2"/>
        <v/>
      </c>
      <c r="B140">
        <v>571</v>
      </c>
      <c r="C140" t="s">
        <v>184</v>
      </c>
      <c r="D140">
        <v>43</v>
      </c>
      <c r="J140" t="s">
        <v>1338</v>
      </c>
    </row>
    <row r="141" spans="1:25" x14ac:dyDescent="0.35">
      <c r="A141" t="str">
        <f t="shared" si="2"/>
        <v/>
      </c>
      <c r="B141">
        <v>572</v>
      </c>
      <c r="C141" t="s">
        <v>184</v>
      </c>
      <c r="D141">
        <v>44</v>
      </c>
      <c r="J141" t="s">
        <v>1339</v>
      </c>
    </row>
    <row r="142" spans="1:25" x14ac:dyDescent="0.35">
      <c r="A142" t="str">
        <f t="shared" si="2"/>
        <v/>
      </c>
      <c r="B142">
        <v>573</v>
      </c>
      <c r="C142" t="s">
        <v>184</v>
      </c>
      <c r="D142">
        <v>45</v>
      </c>
      <c r="J142" t="s">
        <v>1340</v>
      </c>
    </row>
    <row r="143" spans="1:25" x14ac:dyDescent="0.35">
      <c r="A143" t="str">
        <f t="shared" si="2"/>
        <v/>
      </c>
      <c r="B143">
        <v>574</v>
      </c>
      <c r="C143" t="s">
        <v>184</v>
      </c>
      <c r="D143">
        <v>46</v>
      </c>
      <c r="J143" t="s">
        <v>1341</v>
      </c>
    </row>
    <row r="144" spans="1:25" x14ac:dyDescent="0.35">
      <c r="A144" t="str">
        <f t="shared" si="2"/>
        <v/>
      </c>
      <c r="B144">
        <v>575</v>
      </c>
      <c r="C144" t="s">
        <v>184</v>
      </c>
      <c r="D144">
        <v>47</v>
      </c>
      <c r="J144" t="s">
        <v>1342</v>
      </c>
    </row>
    <row r="145" spans="1:25" x14ac:dyDescent="0.35">
      <c r="A145" t="str">
        <f t="shared" si="2"/>
        <v/>
      </c>
      <c r="B145">
        <v>576</v>
      </c>
      <c r="C145" t="s">
        <v>184</v>
      </c>
      <c r="D145">
        <v>48</v>
      </c>
      <c r="J145" t="s">
        <v>1343</v>
      </c>
    </row>
    <row r="146" spans="1:25" x14ac:dyDescent="0.35">
      <c r="A146" t="str">
        <f t="shared" si="2"/>
        <v/>
      </c>
      <c r="B146">
        <v>577</v>
      </c>
      <c r="C146" t="s">
        <v>174</v>
      </c>
      <c r="D146">
        <v>1</v>
      </c>
      <c r="J146" t="s">
        <v>1344</v>
      </c>
      <c r="U146" t="s">
        <v>585</v>
      </c>
      <c r="V146">
        <v>1</v>
      </c>
    </row>
    <row r="147" spans="1:25" x14ac:dyDescent="0.35">
      <c r="A147" t="str">
        <f t="shared" si="2"/>
        <v/>
      </c>
      <c r="B147">
        <v>578</v>
      </c>
      <c r="C147" t="s">
        <v>174</v>
      </c>
      <c r="D147">
        <v>2</v>
      </c>
      <c r="J147" t="s">
        <v>1345</v>
      </c>
      <c r="U147" t="s">
        <v>585</v>
      </c>
      <c r="V147">
        <v>2</v>
      </c>
    </row>
    <row r="148" spans="1:25" x14ac:dyDescent="0.35">
      <c r="A148" t="str">
        <f t="shared" si="2"/>
        <v/>
      </c>
      <c r="B148">
        <v>579</v>
      </c>
      <c r="C148" t="s">
        <v>174</v>
      </c>
      <c r="D148">
        <v>3</v>
      </c>
      <c r="J148" t="s">
        <v>1346</v>
      </c>
      <c r="U148" t="s">
        <v>585</v>
      </c>
      <c r="V148">
        <v>3</v>
      </c>
    </row>
    <row r="149" spans="1:25" x14ac:dyDescent="0.35">
      <c r="A149" t="str">
        <f t="shared" si="2"/>
        <v>First Baptist Church</v>
      </c>
      <c r="B149">
        <v>580</v>
      </c>
      <c r="C149" t="s">
        <v>174</v>
      </c>
      <c r="D149">
        <v>4</v>
      </c>
      <c r="F149" t="s">
        <v>173</v>
      </c>
      <c r="J149" t="s">
        <v>1347</v>
      </c>
      <c r="U149" t="s">
        <v>585</v>
      </c>
      <c r="V149">
        <v>4</v>
      </c>
      <c r="X149" t="s">
        <v>1348</v>
      </c>
      <c r="Y149">
        <v>2170228194</v>
      </c>
    </row>
    <row r="150" spans="1:25" x14ac:dyDescent="0.35">
      <c r="A150" t="str">
        <f t="shared" si="2"/>
        <v>Patrick Coleman</v>
      </c>
      <c r="B150">
        <v>581</v>
      </c>
      <c r="C150" t="s">
        <v>174</v>
      </c>
      <c r="D150">
        <v>5</v>
      </c>
      <c r="F150" t="s">
        <v>1349</v>
      </c>
      <c r="J150" t="s">
        <v>1350</v>
      </c>
      <c r="U150" t="s">
        <v>585</v>
      </c>
      <c r="V150">
        <v>5</v>
      </c>
      <c r="X150" t="s">
        <v>1351</v>
      </c>
      <c r="Y150">
        <v>2170210050</v>
      </c>
    </row>
    <row r="151" spans="1:25" x14ac:dyDescent="0.35">
      <c r="A151" t="str">
        <f t="shared" si="2"/>
        <v/>
      </c>
      <c r="B151">
        <v>582</v>
      </c>
      <c r="C151" t="s">
        <v>174</v>
      </c>
      <c r="D151">
        <v>6</v>
      </c>
      <c r="J151" t="s">
        <v>1352</v>
      </c>
      <c r="U151" t="s">
        <v>585</v>
      </c>
      <c r="V151">
        <v>6</v>
      </c>
    </row>
    <row r="152" spans="1:25" x14ac:dyDescent="0.35">
      <c r="A152" t="str">
        <f t="shared" si="2"/>
        <v/>
      </c>
      <c r="B152">
        <v>583</v>
      </c>
      <c r="C152" t="s">
        <v>174</v>
      </c>
      <c r="D152">
        <v>7</v>
      </c>
      <c r="J152" t="s">
        <v>1353</v>
      </c>
      <c r="U152" t="s">
        <v>585</v>
      </c>
      <c r="V152">
        <v>7</v>
      </c>
    </row>
    <row r="153" spans="1:25" x14ac:dyDescent="0.35">
      <c r="A153" t="str">
        <f t="shared" si="2"/>
        <v/>
      </c>
      <c r="B153">
        <v>584</v>
      </c>
      <c r="C153" t="s">
        <v>174</v>
      </c>
      <c r="D153">
        <v>8</v>
      </c>
      <c r="J153" t="s">
        <v>1354</v>
      </c>
      <c r="U153" t="s">
        <v>585</v>
      </c>
      <c r="V153">
        <v>8</v>
      </c>
    </row>
    <row r="154" spans="1:25" x14ac:dyDescent="0.35">
      <c r="A154" t="str">
        <f t="shared" si="2"/>
        <v/>
      </c>
      <c r="B154">
        <v>585</v>
      </c>
      <c r="C154" t="s">
        <v>174</v>
      </c>
      <c r="D154">
        <v>9</v>
      </c>
      <c r="J154" t="s">
        <v>1355</v>
      </c>
      <c r="U154" t="s">
        <v>585</v>
      </c>
      <c r="V154">
        <v>9</v>
      </c>
    </row>
    <row r="155" spans="1:25" x14ac:dyDescent="0.35">
      <c r="A155" t="str">
        <f t="shared" si="2"/>
        <v/>
      </c>
      <c r="B155">
        <v>586</v>
      </c>
      <c r="C155" t="s">
        <v>174</v>
      </c>
      <c r="D155">
        <v>10</v>
      </c>
      <c r="J155" t="s">
        <v>1356</v>
      </c>
      <c r="U155" t="s">
        <v>585</v>
      </c>
      <c r="V155">
        <v>10</v>
      </c>
    </row>
    <row r="156" spans="1:25" x14ac:dyDescent="0.35">
      <c r="A156" t="str">
        <f t="shared" si="2"/>
        <v/>
      </c>
      <c r="B156">
        <v>587</v>
      </c>
      <c r="C156" t="s">
        <v>174</v>
      </c>
      <c r="D156">
        <v>11</v>
      </c>
      <c r="J156" t="s">
        <v>1357</v>
      </c>
      <c r="U156" t="s">
        <v>585</v>
      </c>
      <c r="V156">
        <v>11</v>
      </c>
    </row>
    <row r="157" spans="1:25" x14ac:dyDescent="0.35">
      <c r="A157" t="str">
        <f t="shared" si="2"/>
        <v/>
      </c>
      <c r="B157">
        <v>588</v>
      </c>
      <c r="C157" t="s">
        <v>174</v>
      </c>
      <c r="D157">
        <v>12</v>
      </c>
      <c r="J157" t="s">
        <v>1358</v>
      </c>
      <c r="U157" t="s">
        <v>585</v>
      </c>
      <c r="V157">
        <v>12</v>
      </c>
    </row>
    <row r="158" spans="1:25" x14ac:dyDescent="0.35">
      <c r="A158" t="str">
        <f t="shared" si="2"/>
        <v/>
      </c>
      <c r="B158">
        <v>589</v>
      </c>
      <c r="C158" t="s">
        <v>174</v>
      </c>
      <c r="D158">
        <v>13</v>
      </c>
      <c r="J158" t="s">
        <v>1359</v>
      </c>
      <c r="U158" t="s">
        <v>585</v>
      </c>
      <c r="V158">
        <v>13</v>
      </c>
    </row>
    <row r="159" spans="1:25" x14ac:dyDescent="0.35">
      <c r="A159" t="str">
        <f t="shared" si="2"/>
        <v/>
      </c>
      <c r="B159">
        <v>590</v>
      </c>
      <c r="C159" t="s">
        <v>174</v>
      </c>
      <c r="D159">
        <v>14</v>
      </c>
      <c r="J159" t="s">
        <v>1360</v>
      </c>
      <c r="U159" t="s">
        <v>585</v>
      </c>
      <c r="V159">
        <v>14</v>
      </c>
    </row>
    <row r="160" spans="1:25" x14ac:dyDescent="0.35">
      <c r="A160" t="str">
        <f t="shared" si="2"/>
        <v/>
      </c>
      <c r="B160">
        <v>591</v>
      </c>
      <c r="C160" t="s">
        <v>174</v>
      </c>
      <c r="D160">
        <v>15</v>
      </c>
      <c r="J160" t="s">
        <v>1361</v>
      </c>
      <c r="U160" t="s">
        <v>585</v>
      </c>
      <c r="V160">
        <v>15</v>
      </c>
    </row>
    <row r="161" spans="1:22" x14ac:dyDescent="0.35">
      <c r="A161" t="str">
        <f t="shared" si="2"/>
        <v/>
      </c>
      <c r="B161">
        <v>592</v>
      </c>
      <c r="C161" t="s">
        <v>174</v>
      </c>
      <c r="D161">
        <v>16</v>
      </c>
      <c r="J161" t="s">
        <v>1362</v>
      </c>
      <c r="U161" t="s">
        <v>585</v>
      </c>
      <c r="V161">
        <v>16</v>
      </c>
    </row>
    <row r="162" spans="1:22" x14ac:dyDescent="0.35">
      <c r="A162" t="str">
        <f t="shared" si="2"/>
        <v/>
      </c>
      <c r="B162">
        <v>593</v>
      </c>
      <c r="C162" t="s">
        <v>174</v>
      </c>
      <c r="D162">
        <v>17</v>
      </c>
      <c r="J162" t="s">
        <v>1363</v>
      </c>
      <c r="U162" t="s">
        <v>585</v>
      </c>
      <c r="V162">
        <v>17</v>
      </c>
    </row>
    <row r="163" spans="1:22" x14ac:dyDescent="0.35">
      <c r="A163" t="str">
        <f t="shared" si="2"/>
        <v/>
      </c>
      <c r="B163">
        <v>594</v>
      </c>
      <c r="C163" t="s">
        <v>174</v>
      </c>
      <c r="D163">
        <v>18</v>
      </c>
      <c r="J163" t="s">
        <v>1364</v>
      </c>
      <c r="U163" t="s">
        <v>585</v>
      </c>
      <c r="V163">
        <v>18</v>
      </c>
    </row>
    <row r="164" spans="1:22" x14ac:dyDescent="0.35">
      <c r="A164" t="str">
        <f t="shared" si="2"/>
        <v/>
      </c>
      <c r="B164">
        <v>595</v>
      </c>
      <c r="C164" t="s">
        <v>174</v>
      </c>
      <c r="D164">
        <v>19</v>
      </c>
      <c r="J164" t="s">
        <v>1365</v>
      </c>
      <c r="U164" t="s">
        <v>585</v>
      </c>
      <c r="V164">
        <v>19</v>
      </c>
    </row>
    <row r="165" spans="1:22" x14ac:dyDescent="0.35">
      <c r="A165" t="str">
        <f t="shared" si="2"/>
        <v/>
      </c>
      <c r="B165">
        <v>596</v>
      </c>
      <c r="C165" t="s">
        <v>174</v>
      </c>
      <c r="D165">
        <v>20</v>
      </c>
      <c r="J165" t="s">
        <v>1366</v>
      </c>
      <c r="U165" t="s">
        <v>585</v>
      </c>
      <c r="V165">
        <v>20</v>
      </c>
    </row>
    <row r="166" spans="1:22" x14ac:dyDescent="0.35">
      <c r="A166" t="str">
        <f t="shared" si="2"/>
        <v/>
      </c>
      <c r="B166">
        <v>597</v>
      </c>
      <c r="C166" t="s">
        <v>174</v>
      </c>
      <c r="D166">
        <v>21</v>
      </c>
      <c r="J166" t="s">
        <v>1367</v>
      </c>
      <c r="U166" t="s">
        <v>585</v>
      </c>
      <c r="V166">
        <v>21</v>
      </c>
    </row>
    <row r="167" spans="1:22" x14ac:dyDescent="0.35">
      <c r="A167" t="str">
        <f t="shared" si="2"/>
        <v/>
      </c>
      <c r="B167">
        <v>598</v>
      </c>
      <c r="C167" t="s">
        <v>174</v>
      </c>
      <c r="D167">
        <v>22</v>
      </c>
      <c r="J167" t="s">
        <v>1368</v>
      </c>
      <c r="U167" t="s">
        <v>585</v>
      </c>
      <c r="V167">
        <v>22</v>
      </c>
    </row>
    <row r="168" spans="1:22" x14ac:dyDescent="0.35">
      <c r="A168" t="str">
        <f t="shared" si="2"/>
        <v/>
      </c>
      <c r="B168">
        <v>599</v>
      </c>
      <c r="C168" t="s">
        <v>174</v>
      </c>
      <c r="D168">
        <v>23</v>
      </c>
      <c r="J168" t="s">
        <v>1369</v>
      </c>
      <c r="U168" t="s">
        <v>585</v>
      </c>
      <c r="V168">
        <v>23</v>
      </c>
    </row>
    <row r="169" spans="1:22" x14ac:dyDescent="0.35">
      <c r="A169" t="str">
        <f t="shared" si="2"/>
        <v/>
      </c>
      <c r="B169">
        <v>600</v>
      </c>
      <c r="C169" t="s">
        <v>174</v>
      </c>
      <c r="D169">
        <v>24</v>
      </c>
      <c r="J169" t="s">
        <v>1370</v>
      </c>
      <c r="U169" t="s">
        <v>585</v>
      </c>
      <c r="V169">
        <v>24</v>
      </c>
    </row>
    <row r="170" spans="1:22" x14ac:dyDescent="0.35">
      <c r="A170" t="str">
        <f t="shared" si="2"/>
        <v/>
      </c>
      <c r="B170">
        <v>601</v>
      </c>
      <c r="C170" t="s">
        <v>174</v>
      </c>
      <c r="D170">
        <v>25</v>
      </c>
      <c r="J170" t="s">
        <v>1371</v>
      </c>
      <c r="U170" t="s">
        <v>585</v>
      </c>
      <c r="V170">
        <v>25</v>
      </c>
    </row>
    <row r="171" spans="1:22" x14ac:dyDescent="0.35">
      <c r="A171" t="str">
        <f t="shared" si="2"/>
        <v/>
      </c>
      <c r="B171">
        <v>602</v>
      </c>
      <c r="C171" t="s">
        <v>174</v>
      </c>
      <c r="D171">
        <v>26</v>
      </c>
      <c r="J171" t="s">
        <v>1372</v>
      </c>
      <c r="U171" t="s">
        <v>585</v>
      </c>
      <c r="V171">
        <v>26</v>
      </c>
    </row>
    <row r="172" spans="1:22" x14ac:dyDescent="0.35">
      <c r="A172" t="str">
        <f t="shared" si="2"/>
        <v/>
      </c>
      <c r="B172">
        <v>603</v>
      </c>
      <c r="C172" t="s">
        <v>174</v>
      </c>
      <c r="D172">
        <v>27</v>
      </c>
      <c r="J172" t="s">
        <v>1373</v>
      </c>
      <c r="U172" t="s">
        <v>585</v>
      </c>
      <c r="V172">
        <v>27</v>
      </c>
    </row>
    <row r="173" spans="1:22" x14ac:dyDescent="0.35">
      <c r="A173" t="str">
        <f t="shared" si="2"/>
        <v/>
      </c>
      <c r="B173">
        <v>604</v>
      </c>
      <c r="C173" t="s">
        <v>174</v>
      </c>
      <c r="D173">
        <v>28</v>
      </c>
      <c r="J173" t="s">
        <v>1374</v>
      </c>
      <c r="U173" t="s">
        <v>585</v>
      </c>
      <c r="V173">
        <v>28</v>
      </c>
    </row>
    <row r="174" spans="1:22" x14ac:dyDescent="0.35">
      <c r="A174" t="str">
        <f t="shared" si="2"/>
        <v/>
      </c>
      <c r="B174">
        <v>605</v>
      </c>
      <c r="C174" t="s">
        <v>174</v>
      </c>
      <c r="D174">
        <v>29</v>
      </c>
      <c r="J174" t="s">
        <v>1375</v>
      </c>
      <c r="U174" t="s">
        <v>585</v>
      </c>
      <c r="V174">
        <v>29</v>
      </c>
    </row>
    <row r="175" spans="1:22" x14ac:dyDescent="0.35">
      <c r="A175" t="str">
        <f t="shared" si="2"/>
        <v/>
      </c>
      <c r="B175">
        <v>606</v>
      </c>
      <c r="C175" t="s">
        <v>174</v>
      </c>
      <c r="D175">
        <v>30</v>
      </c>
      <c r="J175" t="s">
        <v>1376</v>
      </c>
      <c r="U175" t="s">
        <v>585</v>
      </c>
      <c r="V175">
        <v>30</v>
      </c>
    </row>
    <row r="176" spans="1:22" x14ac:dyDescent="0.35">
      <c r="A176" t="str">
        <f t="shared" si="2"/>
        <v/>
      </c>
      <c r="B176">
        <v>607</v>
      </c>
      <c r="C176" t="s">
        <v>174</v>
      </c>
      <c r="D176">
        <v>31</v>
      </c>
      <c r="J176" t="s">
        <v>1377</v>
      </c>
      <c r="U176" t="s">
        <v>585</v>
      </c>
      <c r="V176">
        <v>31</v>
      </c>
    </row>
    <row r="177" spans="1:22" x14ac:dyDescent="0.35">
      <c r="A177" t="str">
        <f t="shared" si="2"/>
        <v/>
      </c>
      <c r="B177">
        <v>608</v>
      </c>
      <c r="C177" t="s">
        <v>174</v>
      </c>
      <c r="D177">
        <v>32</v>
      </c>
      <c r="J177" t="s">
        <v>1378</v>
      </c>
      <c r="U177" t="s">
        <v>585</v>
      </c>
      <c r="V177">
        <v>32</v>
      </c>
    </row>
    <row r="178" spans="1:22" x14ac:dyDescent="0.35">
      <c r="A178" t="str">
        <f t="shared" si="2"/>
        <v/>
      </c>
      <c r="B178">
        <v>609</v>
      </c>
      <c r="C178" t="s">
        <v>174</v>
      </c>
      <c r="D178">
        <v>33</v>
      </c>
      <c r="J178" t="s">
        <v>1379</v>
      </c>
      <c r="U178" t="s">
        <v>585</v>
      </c>
      <c r="V178">
        <v>33</v>
      </c>
    </row>
    <row r="179" spans="1:22" x14ac:dyDescent="0.35">
      <c r="A179" t="str">
        <f t="shared" si="2"/>
        <v/>
      </c>
      <c r="B179">
        <v>610</v>
      </c>
      <c r="C179" t="s">
        <v>174</v>
      </c>
      <c r="D179">
        <v>34</v>
      </c>
      <c r="J179" t="s">
        <v>1380</v>
      </c>
      <c r="U179" t="s">
        <v>585</v>
      </c>
      <c r="V179">
        <v>34</v>
      </c>
    </row>
    <row r="180" spans="1:22" x14ac:dyDescent="0.35">
      <c r="A180" t="str">
        <f t="shared" si="2"/>
        <v/>
      </c>
      <c r="B180">
        <v>611</v>
      </c>
      <c r="C180" t="s">
        <v>174</v>
      </c>
      <c r="D180">
        <v>35</v>
      </c>
      <c r="J180" t="s">
        <v>1381</v>
      </c>
      <c r="U180" t="s">
        <v>585</v>
      </c>
      <c r="V180">
        <v>35</v>
      </c>
    </row>
    <row r="181" spans="1:22" x14ac:dyDescent="0.35">
      <c r="A181" t="str">
        <f t="shared" si="2"/>
        <v/>
      </c>
      <c r="B181">
        <v>612</v>
      </c>
      <c r="C181" t="s">
        <v>174</v>
      </c>
      <c r="D181">
        <v>36</v>
      </c>
      <c r="J181" t="s">
        <v>1382</v>
      </c>
      <c r="U181" t="s">
        <v>585</v>
      </c>
      <c r="V181">
        <v>36</v>
      </c>
    </row>
    <row r="182" spans="1:22" x14ac:dyDescent="0.35">
      <c r="A182" t="str">
        <f t="shared" si="2"/>
        <v/>
      </c>
      <c r="B182">
        <v>613</v>
      </c>
      <c r="C182" t="s">
        <v>174</v>
      </c>
      <c r="D182">
        <v>37</v>
      </c>
      <c r="J182" t="s">
        <v>1383</v>
      </c>
      <c r="U182" t="s">
        <v>585</v>
      </c>
      <c r="V182">
        <v>37</v>
      </c>
    </row>
    <row r="183" spans="1:22" x14ac:dyDescent="0.35">
      <c r="A183" t="str">
        <f t="shared" si="2"/>
        <v/>
      </c>
      <c r="B183">
        <v>614</v>
      </c>
      <c r="C183" t="s">
        <v>174</v>
      </c>
      <c r="D183">
        <v>38</v>
      </c>
      <c r="J183" t="s">
        <v>1384</v>
      </c>
      <c r="U183" t="s">
        <v>585</v>
      </c>
      <c r="V183">
        <v>38</v>
      </c>
    </row>
    <row r="184" spans="1:22" x14ac:dyDescent="0.35">
      <c r="A184" t="str">
        <f t="shared" si="2"/>
        <v/>
      </c>
      <c r="B184">
        <v>615</v>
      </c>
      <c r="C184" t="s">
        <v>174</v>
      </c>
      <c r="D184">
        <v>39</v>
      </c>
      <c r="J184" t="s">
        <v>1385</v>
      </c>
      <c r="U184" t="s">
        <v>585</v>
      </c>
      <c r="V184">
        <v>39</v>
      </c>
    </row>
    <row r="185" spans="1:22" x14ac:dyDescent="0.35">
      <c r="A185" t="str">
        <f t="shared" si="2"/>
        <v/>
      </c>
      <c r="B185">
        <v>616</v>
      </c>
      <c r="C185" t="s">
        <v>174</v>
      </c>
      <c r="D185">
        <v>40</v>
      </c>
      <c r="J185" t="s">
        <v>1386</v>
      </c>
      <c r="U185" t="s">
        <v>585</v>
      </c>
      <c r="V185">
        <v>40</v>
      </c>
    </row>
    <row r="186" spans="1:22" x14ac:dyDescent="0.35">
      <c r="A186" t="str">
        <f t="shared" si="2"/>
        <v/>
      </c>
      <c r="B186">
        <v>617</v>
      </c>
      <c r="C186" t="s">
        <v>174</v>
      </c>
      <c r="D186">
        <v>41</v>
      </c>
      <c r="J186" t="s">
        <v>1387</v>
      </c>
      <c r="U186" t="s">
        <v>585</v>
      </c>
      <c r="V186">
        <v>41</v>
      </c>
    </row>
    <row r="187" spans="1:22" x14ac:dyDescent="0.35">
      <c r="A187" t="str">
        <f t="shared" si="2"/>
        <v/>
      </c>
      <c r="B187">
        <v>618</v>
      </c>
      <c r="C187" t="s">
        <v>174</v>
      </c>
      <c r="D187">
        <v>42</v>
      </c>
      <c r="J187" t="s">
        <v>1388</v>
      </c>
      <c r="U187" t="s">
        <v>585</v>
      </c>
      <c r="V187">
        <v>42</v>
      </c>
    </row>
    <row r="188" spans="1:22" x14ac:dyDescent="0.35">
      <c r="A188" t="str">
        <f t="shared" si="2"/>
        <v/>
      </c>
      <c r="B188">
        <v>619</v>
      </c>
      <c r="C188" t="s">
        <v>174</v>
      </c>
      <c r="D188">
        <v>43</v>
      </c>
      <c r="J188" t="s">
        <v>1389</v>
      </c>
      <c r="U188" t="s">
        <v>585</v>
      </c>
      <c r="V188">
        <v>43</v>
      </c>
    </row>
    <row r="189" spans="1:22" x14ac:dyDescent="0.35">
      <c r="A189" t="str">
        <f t="shared" si="2"/>
        <v/>
      </c>
      <c r="B189">
        <v>620</v>
      </c>
      <c r="C189" t="s">
        <v>174</v>
      </c>
      <c r="D189">
        <v>44</v>
      </c>
      <c r="J189" t="s">
        <v>1390</v>
      </c>
      <c r="U189" t="s">
        <v>585</v>
      </c>
      <c r="V189">
        <v>44</v>
      </c>
    </row>
    <row r="190" spans="1:22" x14ac:dyDescent="0.35">
      <c r="A190" t="str">
        <f t="shared" si="2"/>
        <v/>
      </c>
      <c r="B190">
        <v>621</v>
      </c>
      <c r="C190" t="s">
        <v>174</v>
      </c>
      <c r="D190">
        <v>45</v>
      </c>
      <c r="J190" t="s">
        <v>1391</v>
      </c>
      <c r="U190" t="s">
        <v>585</v>
      </c>
      <c r="V190">
        <v>45</v>
      </c>
    </row>
    <row r="191" spans="1:22" x14ac:dyDescent="0.35">
      <c r="A191" t="str">
        <f t="shared" si="2"/>
        <v/>
      </c>
      <c r="B191">
        <v>622</v>
      </c>
      <c r="C191" t="s">
        <v>174</v>
      </c>
      <c r="D191">
        <v>46</v>
      </c>
      <c r="J191" t="s">
        <v>1392</v>
      </c>
      <c r="U191" t="s">
        <v>585</v>
      </c>
      <c r="V191">
        <v>46</v>
      </c>
    </row>
    <row r="192" spans="1:22" x14ac:dyDescent="0.35">
      <c r="A192" t="str">
        <f t="shared" si="2"/>
        <v/>
      </c>
      <c r="B192">
        <v>623</v>
      </c>
      <c r="C192" t="s">
        <v>174</v>
      </c>
      <c r="D192">
        <v>47</v>
      </c>
      <c r="J192" t="s">
        <v>1393</v>
      </c>
      <c r="U192" t="s">
        <v>585</v>
      </c>
      <c r="V192">
        <v>47</v>
      </c>
    </row>
    <row r="193" spans="1:25" x14ac:dyDescent="0.35">
      <c r="A193" t="str">
        <f t="shared" si="2"/>
        <v/>
      </c>
      <c r="B193">
        <v>624</v>
      </c>
      <c r="C193" t="s">
        <v>174</v>
      </c>
      <c r="D193">
        <v>48</v>
      </c>
      <c r="J193" t="s">
        <v>1394</v>
      </c>
      <c r="U193" t="s">
        <v>585</v>
      </c>
      <c r="V193">
        <v>48</v>
      </c>
    </row>
    <row r="194" spans="1:25" x14ac:dyDescent="0.35">
      <c r="A194" t="str">
        <f t="shared" si="2"/>
        <v>DNA (Office 8)</v>
      </c>
      <c r="B194">
        <v>625</v>
      </c>
      <c r="C194" t="s">
        <v>142</v>
      </c>
      <c r="D194">
        <v>1</v>
      </c>
      <c r="F194" t="s">
        <v>1395</v>
      </c>
      <c r="J194" t="s">
        <v>1396</v>
      </c>
      <c r="U194" t="s">
        <v>487</v>
      </c>
      <c r="V194">
        <v>51</v>
      </c>
      <c r="X194" t="s">
        <v>1224</v>
      </c>
      <c r="Y194">
        <v>2170223695</v>
      </c>
    </row>
    <row r="195" spans="1:25" x14ac:dyDescent="0.35">
      <c r="A195" t="str">
        <f t="shared" ref="A195:A258" si="3">IF(F195&lt;&gt;"",F195,"")</f>
        <v>DNA (Office 9)</v>
      </c>
      <c r="B195">
        <v>626</v>
      </c>
      <c r="C195" t="s">
        <v>142</v>
      </c>
      <c r="D195">
        <v>2</v>
      </c>
      <c r="F195" t="s">
        <v>172</v>
      </c>
      <c r="J195" t="s">
        <v>1397</v>
      </c>
      <c r="U195" t="s">
        <v>487</v>
      </c>
      <c r="V195">
        <v>52</v>
      </c>
      <c r="X195" t="s">
        <v>1227</v>
      </c>
      <c r="Y195">
        <v>2170223695</v>
      </c>
    </row>
    <row r="196" spans="1:25" x14ac:dyDescent="0.35">
      <c r="A196" t="str">
        <f t="shared" si="3"/>
        <v/>
      </c>
      <c r="B196">
        <v>627</v>
      </c>
      <c r="C196" t="s">
        <v>142</v>
      </c>
      <c r="D196">
        <v>3</v>
      </c>
      <c r="J196" t="s">
        <v>1398</v>
      </c>
    </row>
    <row r="197" spans="1:25" x14ac:dyDescent="0.35">
      <c r="A197" t="str">
        <f t="shared" si="3"/>
        <v/>
      </c>
      <c r="B197">
        <v>628</v>
      </c>
      <c r="C197" t="s">
        <v>142</v>
      </c>
      <c r="D197">
        <v>4</v>
      </c>
      <c r="J197" t="s">
        <v>1399</v>
      </c>
    </row>
    <row r="198" spans="1:25" x14ac:dyDescent="0.35">
      <c r="A198" t="str">
        <f t="shared" si="3"/>
        <v>Samantha Walker</v>
      </c>
      <c r="B198">
        <v>629</v>
      </c>
      <c r="C198" t="s">
        <v>142</v>
      </c>
      <c r="D198">
        <v>5</v>
      </c>
      <c r="F198" t="s">
        <v>1400</v>
      </c>
      <c r="I198" t="s">
        <v>1401</v>
      </c>
      <c r="J198" t="s">
        <v>1402</v>
      </c>
      <c r="U198" t="s">
        <v>487</v>
      </c>
      <c r="V198">
        <v>55</v>
      </c>
      <c r="X198" t="s">
        <v>1403</v>
      </c>
      <c r="Y198">
        <v>2170227606</v>
      </c>
    </row>
    <row r="199" spans="1:25" x14ac:dyDescent="0.35">
      <c r="A199" t="str">
        <f t="shared" si="3"/>
        <v/>
      </c>
      <c r="B199">
        <v>630</v>
      </c>
      <c r="C199" t="s">
        <v>142</v>
      </c>
      <c r="D199">
        <v>6</v>
      </c>
      <c r="J199" t="s">
        <v>1404</v>
      </c>
    </row>
    <row r="200" spans="1:25" x14ac:dyDescent="0.35">
      <c r="A200" t="str">
        <f t="shared" si="3"/>
        <v>Judy Primrose</v>
      </c>
      <c r="B200">
        <v>631</v>
      </c>
      <c r="C200" t="s">
        <v>142</v>
      </c>
      <c r="D200">
        <v>7</v>
      </c>
      <c r="F200" t="s">
        <v>141</v>
      </c>
      <c r="I200" t="s">
        <v>1405</v>
      </c>
      <c r="J200" t="s">
        <v>1406</v>
      </c>
      <c r="U200" t="s">
        <v>487</v>
      </c>
      <c r="V200">
        <v>57</v>
      </c>
      <c r="X200" t="s">
        <v>1407</v>
      </c>
      <c r="Y200">
        <v>8150240010</v>
      </c>
    </row>
    <row r="201" spans="1:25" x14ac:dyDescent="0.35">
      <c r="A201" t="str">
        <f t="shared" si="3"/>
        <v/>
      </c>
      <c r="B201">
        <v>632</v>
      </c>
      <c r="C201" t="s">
        <v>142</v>
      </c>
      <c r="D201">
        <v>8</v>
      </c>
      <c r="J201" t="s">
        <v>1408</v>
      </c>
    </row>
    <row r="202" spans="1:25" x14ac:dyDescent="0.35">
      <c r="A202" t="str">
        <f t="shared" si="3"/>
        <v>James Schoonhoven</v>
      </c>
      <c r="B202">
        <v>633</v>
      </c>
      <c r="C202" t="s">
        <v>142</v>
      </c>
      <c r="D202">
        <v>9</v>
      </c>
      <c r="F202" t="s">
        <v>148</v>
      </c>
      <c r="I202" t="s">
        <v>1409</v>
      </c>
      <c r="J202" t="s">
        <v>1410</v>
      </c>
      <c r="U202" t="s">
        <v>487</v>
      </c>
      <c r="V202">
        <v>59</v>
      </c>
      <c r="X202" t="s">
        <v>1411</v>
      </c>
      <c r="Y202">
        <v>8150410001</v>
      </c>
    </row>
    <row r="203" spans="1:25" x14ac:dyDescent="0.35">
      <c r="A203" t="str">
        <f t="shared" si="3"/>
        <v>Mark Simshauser</v>
      </c>
      <c r="B203">
        <v>634</v>
      </c>
      <c r="C203" t="s">
        <v>142</v>
      </c>
      <c r="D203">
        <v>10</v>
      </c>
      <c r="F203" t="s">
        <v>153</v>
      </c>
      <c r="I203" t="s">
        <v>1412</v>
      </c>
      <c r="J203" t="s">
        <v>1413</v>
      </c>
      <c r="U203" t="s">
        <v>487</v>
      </c>
      <c r="V203">
        <v>60</v>
      </c>
      <c r="X203" t="s">
        <v>1414</v>
      </c>
      <c r="Y203">
        <v>2170224584</v>
      </c>
    </row>
    <row r="204" spans="1:25" x14ac:dyDescent="0.35">
      <c r="A204" t="str">
        <f t="shared" si="3"/>
        <v/>
      </c>
      <c r="B204">
        <v>635</v>
      </c>
      <c r="C204" t="s">
        <v>142</v>
      </c>
      <c r="D204">
        <v>11</v>
      </c>
      <c r="J204" t="s">
        <v>1415</v>
      </c>
    </row>
    <row r="205" spans="1:25" x14ac:dyDescent="0.35">
      <c r="A205" t="str">
        <f t="shared" si="3"/>
        <v>Marlene Julian</v>
      </c>
      <c r="B205">
        <v>636</v>
      </c>
      <c r="C205" t="s">
        <v>142</v>
      </c>
      <c r="D205">
        <v>12</v>
      </c>
      <c r="F205" t="s">
        <v>156</v>
      </c>
      <c r="I205" t="s">
        <v>1416</v>
      </c>
      <c r="J205" t="s">
        <v>1417</v>
      </c>
      <c r="U205" t="s">
        <v>487</v>
      </c>
      <c r="V205">
        <v>62</v>
      </c>
      <c r="X205" t="s">
        <v>1418</v>
      </c>
      <c r="Y205">
        <v>2170210044</v>
      </c>
    </row>
    <row r="206" spans="1:25" x14ac:dyDescent="0.35">
      <c r="A206" t="str">
        <f t="shared" si="3"/>
        <v/>
      </c>
      <c r="B206">
        <v>637</v>
      </c>
      <c r="C206" t="s">
        <v>142</v>
      </c>
      <c r="D206">
        <v>13</v>
      </c>
      <c r="J206" t="s">
        <v>1419</v>
      </c>
    </row>
    <row r="207" spans="1:25" x14ac:dyDescent="0.35">
      <c r="A207" t="str">
        <f t="shared" si="3"/>
        <v>Amy Renyard</v>
      </c>
      <c r="B207">
        <v>638</v>
      </c>
      <c r="C207" t="s">
        <v>142</v>
      </c>
      <c r="D207">
        <v>14</v>
      </c>
      <c r="F207" t="s">
        <v>161</v>
      </c>
      <c r="H207">
        <v>8155932708</v>
      </c>
      <c r="I207" t="s">
        <v>1420</v>
      </c>
      <c r="J207" t="s">
        <v>1421</v>
      </c>
    </row>
    <row r="208" spans="1:25" x14ac:dyDescent="0.35">
      <c r="A208" t="str">
        <f t="shared" si="3"/>
        <v/>
      </c>
      <c r="B208">
        <v>639</v>
      </c>
      <c r="C208" t="s">
        <v>142</v>
      </c>
      <c r="D208">
        <v>15</v>
      </c>
      <c r="J208" t="s">
        <v>1422</v>
      </c>
    </row>
    <row r="209" spans="1:25" x14ac:dyDescent="0.35">
      <c r="A209" t="str">
        <f t="shared" si="3"/>
        <v/>
      </c>
      <c r="B209">
        <v>640</v>
      </c>
      <c r="C209" t="s">
        <v>142</v>
      </c>
      <c r="D209">
        <v>16</v>
      </c>
      <c r="J209" t="s">
        <v>1423</v>
      </c>
    </row>
    <row r="210" spans="1:25" x14ac:dyDescent="0.35">
      <c r="A210" t="str">
        <f t="shared" si="3"/>
        <v/>
      </c>
      <c r="B210">
        <v>641</v>
      </c>
      <c r="C210" t="s">
        <v>142</v>
      </c>
      <c r="D210">
        <v>17</v>
      </c>
      <c r="J210" t="s">
        <v>1424</v>
      </c>
    </row>
    <row r="211" spans="1:25" x14ac:dyDescent="0.35">
      <c r="A211" t="str">
        <f t="shared" si="3"/>
        <v/>
      </c>
      <c r="B211">
        <v>642</v>
      </c>
      <c r="C211" t="s">
        <v>142</v>
      </c>
      <c r="D211">
        <v>18</v>
      </c>
      <c r="J211" t="s">
        <v>1425</v>
      </c>
    </row>
    <row r="212" spans="1:25" x14ac:dyDescent="0.35">
      <c r="A212" t="str">
        <f t="shared" si="3"/>
        <v/>
      </c>
      <c r="B212">
        <v>643</v>
      </c>
      <c r="C212" t="s">
        <v>142</v>
      </c>
      <c r="D212">
        <v>19</v>
      </c>
      <c r="J212" t="s">
        <v>1426</v>
      </c>
    </row>
    <row r="213" spans="1:25" x14ac:dyDescent="0.35">
      <c r="A213" t="str">
        <f t="shared" si="3"/>
        <v/>
      </c>
      <c r="B213">
        <v>644</v>
      </c>
      <c r="C213" t="s">
        <v>142</v>
      </c>
      <c r="D213">
        <v>20</v>
      </c>
      <c r="J213" t="s">
        <v>1427</v>
      </c>
    </row>
    <row r="214" spans="1:25" x14ac:dyDescent="0.35">
      <c r="A214" t="str">
        <f t="shared" si="3"/>
        <v/>
      </c>
      <c r="B214">
        <v>645</v>
      </c>
      <c r="C214" t="s">
        <v>142</v>
      </c>
      <c r="D214">
        <v>21</v>
      </c>
      <c r="J214" t="s">
        <v>1428</v>
      </c>
    </row>
    <row r="215" spans="1:25" x14ac:dyDescent="0.35">
      <c r="A215" t="str">
        <f t="shared" si="3"/>
        <v/>
      </c>
      <c r="B215">
        <v>646</v>
      </c>
      <c r="C215" t="s">
        <v>142</v>
      </c>
      <c r="D215">
        <v>22</v>
      </c>
      <c r="J215" t="s">
        <v>1429</v>
      </c>
    </row>
    <row r="216" spans="1:25" x14ac:dyDescent="0.35">
      <c r="A216" t="str">
        <f t="shared" si="3"/>
        <v/>
      </c>
      <c r="B216">
        <v>647</v>
      </c>
      <c r="C216" t="s">
        <v>142</v>
      </c>
      <c r="D216">
        <v>23</v>
      </c>
      <c r="J216" t="s">
        <v>1430</v>
      </c>
    </row>
    <row r="217" spans="1:25" x14ac:dyDescent="0.35">
      <c r="A217" t="str">
        <f t="shared" si="3"/>
        <v/>
      </c>
      <c r="B217">
        <v>648</v>
      </c>
      <c r="C217" t="s">
        <v>142</v>
      </c>
      <c r="D217">
        <v>24</v>
      </c>
      <c r="J217" t="s">
        <v>1431</v>
      </c>
    </row>
    <row r="218" spans="1:25" x14ac:dyDescent="0.35">
      <c r="A218" t="str">
        <f t="shared" si="3"/>
        <v/>
      </c>
      <c r="B218">
        <v>649</v>
      </c>
      <c r="C218" t="s">
        <v>142</v>
      </c>
      <c r="D218">
        <v>25</v>
      </c>
      <c r="J218" t="s">
        <v>1432</v>
      </c>
    </row>
    <row r="219" spans="1:25" x14ac:dyDescent="0.35">
      <c r="A219" t="str">
        <f t="shared" si="3"/>
        <v/>
      </c>
      <c r="B219">
        <v>650</v>
      </c>
      <c r="C219" t="s">
        <v>142</v>
      </c>
      <c r="D219">
        <v>26</v>
      </c>
      <c r="J219" t="s">
        <v>1433</v>
      </c>
    </row>
    <row r="220" spans="1:25" x14ac:dyDescent="0.35">
      <c r="A220" t="str">
        <f t="shared" si="3"/>
        <v/>
      </c>
      <c r="B220">
        <v>651</v>
      </c>
      <c r="C220" t="s">
        <v>142</v>
      </c>
      <c r="D220">
        <v>27</v>
      </c>
      <c r="J220" t="s">
        <v>1434</v>
      </c>
    </row>
    <row r="221" spans="1:25" x14ac:dyDescent="0.35">
      <c r="A221" t="str">
        <f t="shared" si="3"/>
        <v/>
      </c>
      <c r="B221">
        <v>652</v>
      </c>
      <c r="C221" t="s">
        <v>142</v>
      </c>
      <c r="D221">
        <v>28</v>
      </c>
      <c r="J221" t="s">
        <v>1435</v>
      </c>
    </row>
    <row r="222" spans="1:25" x14ac:dyDescent="0.35">
      <c r="A222" t="str">
        <f t="shared" si="3"/>
        <v>Mark Pfister</v>
      </c>
      <c r="B222">
        <v>653</v>
      </c>
      <c r="C222" t="s">
        <v>142</v>
      </c>
      <c r="D222">
        <v>29</v>
      </c>
      <c r="F222" t="s">
        <v>166</v>
      </c>
      <c r="I222" t="s">
        <v>1436</v>
      </c>
      <c r="J222" t="s">
        <v>1437</v>
      </c>
      <c r="U222" t="s">
        <v>487</v>
      </c>
      <c r="V222">
        <v>80</v>
      </c>
      <c r="X222" t="s">
        <v>1438</v>
      </c>
      <c r="Y222">
        <v>2170260231</v>
      </c>
    </row>
    <row r="223" spans="1:25" x14ac:dyDescent="0.35">
      <c r="A223" t="str">
        <f t="shared" si="3"/>
        <v/>
      </c>
      <c r="B223">
        <v>654</v>
      </c>
      <c r="C223" t="s">
        <v>142</v>
      </c>
      <c r="D223">
        <v>30</v>
      </c>
      <c r="J223" t="s">
        <v>1439</v>
      </c>
    </row>
    <row r="224" spans="1:25" x14ac:dyDescent="0.35">
      <c r="A224" t="str">
        <f t="shared" si="3"/>
        <v/>
      </c>
      <c r="B224">
        <v>655</v>
      </c>
      <c r="C224" t="s">
        <v>142</v>
      </c>
      <c r="D224">
        <v>31</v>
      </c>
      <c r="J224" t="s">
        <v>1440</v>
      </c>
    </row>
    <row r="225" spans="1:25" x14ac:dyDescent="0.35">
      <c r="A225" t="str">
        <f t="shared" si="3"/>
        <v>Kurt Wolter</v>
      </c>
      <c r="B225">
        <v>656</v>
      </c>
      <c r="C225" t="s">
        <v>142</v>
      </c>
      <c r="D225">
        <v>32</v>
      </c>
      <c r="F225" t="s">
        <v>169</v>
      </c>
      <c r="G225" t="s">
        <v>169</v>
      </c>
      <c r="I225" t="s">
        <v>1441</v>
      </c>
      <c r="J225" t="s">
        <v>1442</v>
      </c>
      <c r="U225" t="s">
        <v>487</v>
      </c>
      <c r="V225">
        <v>83</v>
      </c>
      <c r="X225" t="s">
        <v>1443</v>
      </c>
      <c r="Y225">
        <v>2170226053</v>
      </c>
    </row>
    <row r="226" spans="1:25" x14ac:dyDescent="0.35">
      <c r="A226" t="str">
        <f t="shared" si="3"/>
        <v/>
      </c>
      <c r="B226">
        <v>657</v>
      </c>
      <c r="C226" t="s">
        <v>142</v>
      </c>
      <c r="D226">
        <v>33</v>
      </c>
      <c r="J226" t="s">
        <v>1444</v>
      </c>
    </row>
    <row r="227" spans="1:25" x14ac:dyDescent="0.35">
      <c r="A227" t="str">
        <f t="shared" si="3"/>
        <v/>
      </c>
      <c r="B227">
        <v>658</v>
      </c>
      <c r="C227" t="s">
        <v>142</v>
      </c>
      <c r="D227">
        <v>34</v>
      </c>
      <c r="J227" t="s">
        <v>1445</v>
      </c>
    </row>
    <row r="228" spans="1:25" x14ac:dyDescent="0.35">
      <c r="A228" t="str">
        <f t="shared" si="3"/>
        <v/>
      </c>
      <c r="B228">
        <v>659</v>
      </c>
      <c r="C228" t="s">
        <v>142</v>
      </c>
      <c r="D228">
        <v>35</v>
      </c>
      <c r="J228" t="s">
        <v>1446</v>
      </c>
    </row>
    <row r="229" spans="1:25" x14ac:dyDescent="0.35">
      <c r="A229" t="str">
        <f t="shared" si="3"/>
        <v>Rochelle Church of God</v>
      </c>
      <c r="B229">
        <v>660</v>
      </c>
      <c r="C229" t="s">
        <v>142</v>
      </c>
      <c r="D229">
        <v>36</v>
      </c>
      <c r="F229" t="s">
        <v>1447</v>
      </c>
      <c r="J229" t="s">
        <v>1448</v>
      </c>
      <c r="U229" t="s">
        <v>487</v>
      </c>
      <c r="V229">
        <v>87</v>
      </c>
      <c r="X229" t="s">
        <v>1449</v>
      </c>
      <c r="Y229">
        <v>2170228091</v>
      </c>
    </row>
    <row r="230" spans="1:25" x14ac:dyDescent="0.35">
      <c r="A230" t="str">
        <f t="shared" si="3"/>
        <v/>
      </c>
      <c r="B230">
        <v>661</v>
      </c>
      <c r="C230" t="s">
        <v>142</v>
      </c>
      <c r="D230">
        <v>37</v>
      </c>
      <c r="J230" t="s">
        <v>1450</v>
      </c>
    </row>
    <row r="231" spans="1:25" x14ac:dyDescent="0.35">
      <c r="A231" t="str">
        <f t="shared" si="3"/>
        <v/>
      </c>
      <c r="B231">
        <v>662</v>
      </c>
      <c r="C231" t="s">
        <v>142</v>
      </c>
      <c r="D231">
        <v>38</v>
      </c>
      <c r="J231" t="s">
        <v>1451</v>
      </c>
    </row>
    <row r="232" spans="1:25" x14ac:dyDescent="0.35">
      <c r="A232" t="str">
        <f t="shared" si="3"/>
        <v/>
      </c>
      <c r="B232">
        <v>663</v>
      </c>
      <c r="C232" t="s">
        <v>142</v>
      </c>
      <c r="D232">
        <v>39</v>
      </c>
      <c r="J232" t="s">
        <v>1452</v>
      </c>
    </row>
    <row r="233" spans="1:25" x14ac:dyDescent="0.35">
      <c r="A233" t="str">
        <f t="shared" si="3"/>
        <v>Rochelle Church of God</v>
      </c>
      <c r="B233">
        <v>664</v>
      </c>
      <c r="C233" t="s">
        <v>142</v>
      </c>
      <c r="D233">
        <v>40</v>
      </c>
      <c r="F233" t="s">
        <v>1447</v>
      </c>
      <c r="J233" t="s">
        <v>1453</v>
      </c>
      <c r="U233" t="s">
        <v>487</v>
      </c>
      <c r="V233">
        <v>91</v>
      </c>
      <c r="X233" t="s">
        <v>1454</v>
      </c>
      <c r="Y233">
        <v>2170224106</v>
      </c>
    </row>
    <row r="234" spans="1:25" x14ac:dyDescent="0.35">
      <c r="A234" t="str">
        <f t="shared" si="3"/>
        <v/>
      </c>
      <c r="B234">
        <v>665</v>
      </c>
      <c r="C234" t="s">
        <v>142</v>
      </c>
      <c r="D234">
        <v>41</v>
      </c>
      <c r="J234" t="s">
        <v>1455</v>
      </c>
    </row>
    <row r="235" spans="1:25" x14ac:dyDescent="0.35">
      <c r="A235" t="str">
        <f t="shared" si="3"/>
        <v/>
      </c>
      <c r="B235">
        <v>666</v>
      </c>
      <c r="C235" t="s">
        <v>142</v>
      </c>
      <c r="D235">
        <v>42</v>
      </c>
      <c r="J235" t="s">
        <v>1456</v>
      </c>
    </row>
    <row r="236" spans="1:25" x14ac:dyDescent="0.35">
      <c r="A236" t="str">
        <f t="shared" si="3"/>
        <v/>
      </c>
      <c r="B236">
        <v>667</v>
      </c>
      <c r="C236" t="s">
        <v>142</v>
      </c>
      <c r="D236">
        <v>43</v>
      </c>
      <c r="J236" t="s">
        <v>1457</v>
      </c>
    </row>
    <row r="237" spans="1:25" x14ac:dyDescent="0.35">
      <c r="A237" t="str">
        <f t="shared" si="3"/>
        <v/>
      </c>
      <c r="B237">
        <v>668</v>
      </c>
      <c r="C237" t="s">
        <v>142</v>
      </c>
      <c r="D237">
        <v>44</v>
      </c>
      <c r="J237" t="s">
        <v>1458</v>
      </c>
    </row>
    <row r="238" spans="1:25" x14ac:dyDescent="0.35">
      <c r="A238" t="str">
        <f t="shared" si="3"/>
        <v/>
      </c>
      <c r="B238">
        <v>669</v>
      </c>
      <c r="C238" t="s">
        <v>142</v>
      </c>
      <c r="D238">
        <v>45</v>
      </c>
      <c r="J238" t="s">
        <v>1459</v>
      </c>
    </row>
    <row r="239" spans="1:25" x14ac:dyDescent="0.35">
      <c r="A239" t="str">
        <f t="shared" si="3"/>
        <v/>
      </c>
      <c r="B239">
        <v>670</v>
      </c>
      <c r="C239" t="s">
        <v>142</v>
      </c>
      <c r="D239">
        <v>46</v>
      </c>
      <c r="J239" t="s">
        <v>1460</v>
      </c>
    </row>
    <row r="240" spans="1:25" x14ac:dyDescent="0.35">
      <c r="A240" t="str">
        <f t="shared" si="3"/>
        <v/>
      </c>
      <c r="B240">
        <v>671</v>
      </c>
      <c r="C240" t="s">
        <v>142</v>
      </c>
      <c r="D240">
        <v>47</v>
      </c>
      <c r="J240" t="s">
        <v>1461</v>
      </c>
    </row>
    <row r="241" spans="1:10" x14ac:dyDescent="0.35">
      <c r="A241" t="str">
        <f t="shared" si="3"/>
        <v/>
      </c>
      <c r="B241">
        <v>672</v>
      </c>
      <c r="C241" t="s">
        <v>142</v>
      </c>
      <c r="D241">
        <v>48</v>
      </c>
      <c r="J241" t="s">
        <v>1462</v>
      </c>
    </row>
    <row r="242" spans="1:10" x14ac:dyDescent="0.35">
      <c r="A242" t="str">
        <f t="shared" si="3"/>
        <v/>
      </c>
    </row>
    <row r="243" spans="1:10" x14ac:dyDescent="0.35">
      <c r="A243" t="str">
        <f t="shared" si="3"/>
        <v/>
      </c>
    </row>
    <row r="244" spans="1:10" x14ac:dyDescent="0.35">
      <c r="A244" t="str">
        <f t="shared" si="3"/>
        <v/>
      </c>
    </row>
    <row r="245" spans="1:10" x14ac:dyDescent="0.35">
      <c r="A245" t="str">
        <f t="shared" si="3"/>
        <v/>
      </c>
    </row>
    <row r="246" spans="1:10" x14ac:dyDescent="0.35">
      <c r="A246" t="str">
        <f t="shared" si="3"/>
        <v/>
      </c>
    </row>
    <row r="247" spans="1:10" x14ac:dyDescent="0.35">
      <c r="A247" t="str">
        <f t="shared" si="3"/>
        <v/>
      </c>
    </row>
    <row r="248" spans="1:10" x14ac:dyDescent="0.35">
      <c r="A248" t="str">
        <f t="shared" si="3"/>
        <v/>
      </c>
    </row>
    <row r="249" spans="1:10" x14ac:dyDescent="0.35">
      <c r="A249" t="str">
        <f t="shared" si="3"/>
        <v/>
      </c>
    </row>
    <row r="250" spans="1:10" x14ac:dyDescent="0.35">
      <c r="A250" t="str">
        <f t="shared" si="3"/>
        <v/>
      </c>
    </row>
    <row r="251" spans="1:10" x14ac:dyDescent="0.35">
      <c r="A251" t="str">
        <f t="shared" si="3"/>
        <v/>
      </c>
    </row>
    <row r="252" spans="1:10" x14ac:dyDescent="0.35">
      <c r="A252" t="str">
        <f t="shared" si="3"/>
        <v/>
      </c>
    </row>
    <row r="253" spans="1:10" x14ac:dyDescent="0.35">
      <c r="A253" t="str">
        <f t="shared" si="3"/>
        <v/>
      </c>
    </row>
    <row r="254" spans="1:10" x14ac:dyDescent="0.35">
      <c r="A254" t="str">
        <f t="shared" si="3"/>
        <v/>
      </c>
    </row>
    <row r="255" spans="1:10" x14ac:dyDescent="0.35">
      <c r="A255" t="str">
        <f t="shared" si="3"/>
        <v/>
      </c>
    </row>
    <row r="256" spans="1:10" x14ac:dyDescent="0.35">
      <c r="A256" t="str">
        <f t="shared" si="3"/>
        <v/>
      </c>
    </row>
    <row r="257" spans="1:1" x14ac:dyDescent="0.35">
      <c r="A257" t="str">
        <f t="shared" si="3"/>
        <v/>
      </c>
    </row>
    <row r="258" spans="1:1" x14ac:dyDescent="0.35">
      <c r="A258" t="str">
        <f t="shared" si="3"/>
        <v/>
      </c>
    </row>
    <row r="259" spans="1:1" x14ac:dyDescent="0.35">
      <c r="A259" t="str">
        <f t="shared" ref="A259:A300" si="4">IF(F259&lt;&gt;"",F259,"")</f>
        <v/>
      </c>
    </row>
    <row r="260" spans="1:1" x14ac:dyDescent="0.35">
      <c r="A260" t="str">
        <f t="shared" si="4"/>
        <v/>
      </c>
    </row>
    <row r="261" spans="1:1" x14ac:dyDescent="0.35">
      <c r="A261" t="str">
        <f t="shared" si="4"/>
        <v/>
      </c>
    </row>
    <row r="262" spans="1:1" x14ac:dyDescent="0.35">
      <c r="A262" t="str">
        <f t="shared" si="4"/>
        <v/>
      </c>
    </row>
    <row r="263" spans="1:1" x14ac:dyDescent="0.35">
      <c r="A263" t="str">
        <f t="shared" si="4"/>
        <v/>
      </c>
    </row>
    <row r="264" spans="1:1" x14ac:dyDescent="0.35">
      <c r="A264" t="str">
        <f t="shared" si="4"/>
        <v/>
      </c>
    </row>
    <row r="265" spans="1:1" x14ac:dyDescent="0.35">
      <c r="A265" t="str">
        <f t="shared" si="4"/>
        <v/>
      </c>
    </row>
    <row r="266" spans="1:1" x14ac:dyDescent="0.35">
      <c r="A266" t="str">
        <f t="shared" si="4"/>
        <v/>
      </c>
    </row>
    <row r="267" spans="1:1" x14ac:dyDescent="0.35">
      <c r="A267" t="str">
        <f t="shared" si="4"/>
        <v/>
      </c>
    </row>
    <row r="268" spans="1:1" x14ac:dyDescent="0.35">
      <c r="A268" t="str">
        <f t="shared" si="4"/>
        <v/>
      </c>
    </row>
    <row r="269" spans="1:1" x14ac:dyDescent="0.35">
      <c r="A269" t="str">
        <f t="shared" si="4"/>
        <v/>
      </c>
    </row>
    <row r="270" spans="1:1" x14ac:dyDescent="0.35">
      <c r="A270" t="str">
        <f t="shared" si="4"/>
        <v/>
      </c>
    </row>
    <row r="271" spans="1:1" x14ac:dyDescent="0.35">
      <c r="A271" t="str">
        <f t="shared" si="4"/>
        <v/>
      </c>
    </row>
    <row r="272" spans="1:1" x14ac:dyDescent="0.35">
      <c r="A272" t="str">
        <f t="shared" si="4"/>
        <v/>
      </c>
    </row>
    <row r="273" spans="1:1" x14ac:dyDescent="0.35">
      <c r="A273" t="str">
        <f t="shared" si="4"/>
        <v/>
      </c>
    </row>
    <row r="274" spans="1:1" x14ac:dyDescent="0.35">
      <c r="A274" t="str">
        <f t="shared" si="4"/>
        <v/>
      </c>
    </row>
    <row r="275" spans="1:1" x14ac:dyDescent="0.35">
      <c r="A275" t="str">
        <f t="shared" si="4"/>
        <v/>
      </c>
    </row>
    <row r="276" spans="1:1" x14ac:dyDescent="0.35">
      <c r="A276" t="str">
        <f t="shared" si="4"/>
        <v/>
      </c>
    </row>
    <row r="277" spans="1:1" x14ac:dyDescent="0.35">
      <c r="A277" t="str">
        <f t="shared" si="4"/>
        <v/>
      </c>
    </row>
    <row r="278" spans="1:1" x14ac:dyDescent="0.35">
      <c r="A278" t="str">
        <f t="shared" si="4"/>
        <v/>
      </c>
    </row>
    <row r="279" spans="1:1" x14ac:dyDescent="0.35">
      <c r="A279" t="str">
        <f t="shared" si="4"/>
        <v/>
      </c>
    </row>
    <row r="280" spans="1:1" x14ac:dyDescent="0.35">
      <c r="A280" t="str">
        <f t="shared" si="4"/>
        <v/>
      </c>
    </row>
    <row r="281" spans="1:1" x14ac:dyDescent="0.35">
      <c r="A281" t="str">
        <f t="shared" si="4"/>
        <v/>
      </c>
    </row>
    <row r="282" spans="1:1" x14ac:dyDescent="0.35">
      <c r="A282" t="str">
        <f t="shared" si="4"/>
        <v/>
      </c>
    </row>
    <row r="283" spans="1:1" x14ac:dyDescent="0.35">
      <c r="A283" t="str">
        <f t="shared" si="4"/>
        <v/>
      </c>
    </row>
    <row r="284" spans="1:1" x14ac:dyDescent="0.35">
      <c r="A284" t="str">
        <f t="shared" si="4"/>
        <v/>
      </c>
    </row>
    <row r="285" spans="1:1" x14ac:dyDescent="0.35">
      <c r="A285" t="str">
        <f t="shared" si="4"/>
        <v/>
      </c>
    </row>
    <row r="286" spans="1:1" x14ac:dyDescent="0.35">
      <c r="A286" t="str">
        <f t="shared" si="4"/>
        <v/>
      </c>
    </row>
    <row r="287" spans="1:1" x14ac:dyDescent="0.35">
      <c r="A287" t="str">
        <f t="shared" si="4"/>
        <v/>
      </c>
    </row>
    <row r="288" spans="1:1" x14ac:dyDescent="0.35">
      <c r="A288" t="str">
        <f t="shared" si="4"/>
        <v/>
      </c>
    </row>
    <row r="289" spans="1:1" x14ac:dyDescent="0.35">
      <c r="A289" t="str">
        <f t="shared" si="4"/>
        <v/>
      </c>
    </row>
    <row r="290" spans="1:1" x14ac:dyDescent="0.35">
      <c r="A290" t="str">
        <f t="shared" si="4"/>
        <v/>
      </c>
    </row>
    <row r="291" spans="1:1" x14ac:dyDescent="0.35">
      <c r="A291" t="str">
        <f t="shared" si="4"/>
        <v/>
      </c>
    </row>
    <row r="292" spans="1:1" x14ac:dyDescent="0.35">
      <c r="A292" t="str">
        <f t="shared" si="4"/>
        <v/>
      </c>
    </row>
    <row r="293" spans="1:1" x14ac:dyDescent="0.35">
      <c r="A293" t="str">
        <f t="shared" si="4"/>
        <v/>
      </c>
    </row>
    <row r="294" spans="1:1" x14ac:dyDescent="0.35">
      <c r="A294" t="str">
        <f t="shared" si="4"/>
        <v/>
      </c>
    </row>
    <row r="295" spans="1:1" x14ac:dyDescent="0.35">
      <c r="A295" t="str">
        <f t="shared" si="4"/>
        <v/>
      </c>
    </row>
    <row r="296" spans="1:1" x14ac:dyDescent="0.35">
      <c r="A296" t="str">
        <f t="shared" si="4"/>
        <v/>
      </c>
    </row>
    <row r="297" spans="1:1" x14ac:dyDescent="0.35">
      <c r="A297" t="str">
        <f t="shared" si="4"/>
        <v/>
      </c>
    </row>
    <row r="298" spans="1:1" x14ac:dyDescent="0.35">
      <c r="A298" t="str">
        <f t="shared" si="4"/>
        <v/>
      </c>
    </row>
    <row r="299" spans="1:1" x14ac:dyDescent="0.35">
      <c r="A299" t="str">
        <f t="shared" si="4"/>
        <v/>
      </c>
    </row>
    <row r="300" spans="1:1" x14ac:dyDescent="0.35">
      <c r="A300" t="str">
        <f t="shared" si="4"/>
        <v/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3B33-7686-40E4-84FA-1802DB675D67}">
  <dimension ref="A1:Z300"/>
  <sheetViews>
    <sheetView tabSelected="1" workbookViewId="0"/>
  </sheetViews>
  <sheetFormatPr defaultRowHeight="14.5" x14ac:dyDescent="0.35"/>
  <cols>
    <col min="1" max="1" width="10.54296875" bestFit="1" customWidth="1"/>
    <col min="2" max="2" width="5" bestFit="1" customWidth="1"/>
    <col min="3" max="3" width="13.81640625" bestFit="1" customWidth="1"/>
    <col min="4" max="4" width="6.7265625" bestFit="1" customWidth="1"/>
    <col min="5" max="5" width="12.1796875" bestFit="1" customWidth="1"/>
    <col min="6" max="6" width="10.54296875" bestFit="1" customWidth="1"/>
    <col min="7" max="7" width="18.26953125" bestFit="1" customWidth="1"/>
    <col min="8" max="8" width="15.453125" bestFit="1" customWidth="1"/>
    <col min="9" max="9" width="19.81640625" bestFit="1" customWidth="1"/>
    <col min="10" max="10" width="14.453125" bestFit="1" customWidth="1"/>
    <col min="20" max="20" width="10.1796875" customWidth="1"/>
    <col min="22" max="22" width="7.26953125" bestFit="1" customWidth="1"/>
    <col min="23" max="23" width="9.453125" bestFit="1" customWidth="1"/>
    <col min="24" max="24" width="10.7265625" bestFit="1" customWidth="1"/>
    <col min="25" max="25" width="16.54296875" bestFit="1" customWidth="1"/>
    <col min="26" max="26" width="25.7265625" bestFit="1" customWidth="1"/>
  </cols>
  <sheetData>
    <row r="1" spans="1:26" x14ac:dyDescent="0.35">
      <c r="A1" t="s">
        <v>459</v>
      </c>
      <c r="B1" t="s">
        <v>460</v>
      </c>
      <c r="C1" t="s">
        <v>17</v>
      </c>
      <c r="D1" t="s">
        <v>461</v>
      </c>
      <c r="E1" t="s">
        <v>462</v>
      </c>
      <c r="F1" t="s">
        <v>463</v>
      </c>
      <c r="G1" t="s">
        <v>464</v>
      </c>
      <c r="H1" t="s">
        <v>465</v>
      </c>
      <c r="I1" t="s">
        <v>466</v>
      </c>
      <c r="J1" t="s">
        <v>467</v>
      </c>
      <c r="K1" t="s">
        <v>468</v>
      </c>
      <c r="L1" t="s">
        <v>469</v>
      </c>
      <c r="M1" t="s">
        <v>470</v>
      </c>
      <c r="N1" t="s">
        <v>471</v>
      </c>
      <c r="O1" t="s">
        <v>472</v>
      </c>
      <c r="P1" t="s">
        <v>473</v>
      </c>
      <c r="Q1" t="s">
        <v>474</v>
      </c>
      <c r="R1" t="s">
        <v>475</v>
      </c>
      <c r="S1" t="s">
        <v>476</v>
      </c>
      <c r="T1" t="s">
        <v>477</v>
      </c>
      <c r="U1" t="s">
        <v>478</v>
      </c>
      <c r="V1" t="s">
        <v>479</v>
      </c>
      <c r="W1" t="s">
        <v>480</v>
      </c>
      <c r="X1" t="s">
        <v>481</v>
      </c>
      <c r="Y1" t="s">
        <v>482</v>
      </c>
      <c r="Z1" t="s">
        <v>483</v>
      </c>
    </row>
    <row r="2" spans="1:26" x14ac:dyDescent="0.35">
      <c r="A2" t="str">
        <f>IF(F2&lt;&gt;"",F2,"")</f>
        <v/>
      </c>
      <c r="B2">
        <v>289</v>
      </c>
      <c r="C2" t="s">
        <v>1463</v>
      </c>
      <c r="D2">
        <v>1</v>
      </c>
      <c r="J2" t="s">
        <v>1464</v>
      </c>
    </row>
    <row r="3" spans="1:26" x14ac:dyDescent="0.35">
      <c r="A3" t="str">
        <f t="shared" ref="A3:A66" si="0">IF(F3&lt;&gt;"",F3,"")</f>
        <v/>
      </c>
      <c r="B3">
        <v>290</v>
      </c>
      <c r="C3" t="s">
        <v>1463</v>
      </c>
      <c r="D3">
        <v>2</v>
      </c>
      <c r="J3" t="s">
        <v>1465</v>
      </c>
    </row>
    <row r="4" spans="1:26" x14ac:dyDescent="0.35">
      <c r="A4" t="str">
        <f t="shared" si="0"/>
        <v/>
      </c>
      <c r="B4">
        <v>291</v>
      </c>
      <c r="C4" t="s">
        <v>1463</v>
      </c>
      <c r="D4">
        <v>3</v>
      </c>
      <c r="J4" t="s">
        <v>1466</v>
      </c>
    </row>
    <row r="5" spans="1:26" x14ac:dyDescent="0.35">
      <c r="A5" t="str">
        <f t="shared" si="0"/>
        <v/>
      </c>
      <c r="B5">
        <v>292</v>
      </c>
      <c r="C5" t="s">
        <v>1463</v>
      </c>
      <c r="D5">
        <v>4</v>
      </c>
      <c r="J5" t="s">
        <v>1467</v>
      </c>
    </row>
    <row r="6" spans="1:26" x14ac:dyDescent="0.35">
      <c r="A6" t="str">
        <f t="shared" si="0"/>
        <v/>
      </c>
      <c r="B6">
        <v>293</v>
      </c>
      <c r="C6" t="s">
        <v>1463</v>
      </c>
      <c r="D6">
        <v>5</v>
      </c>
      <c r="J6" t="s">
        <v>1468</v>
      </c>
    </row>
    <row r="7" spans="1:26" x14ac:dyDescent="0.35">
      <c r="A7" t="str">
        <f t="shared" si="0"/>
        <v/>
      </c>
      <c r="B7">
        <v>294</v>
      </c>
      <c r="C7" t="s">
        <v>1463</v>
      </c>
      <c r="D7">
        <v>6</v>
      </c>
      <c r="J7" t="s">
        <v>1469</v>
      </c>
    </row>
    <row r="8" spans="1:26" x14ac:dyDescent="0.35">
      <c r="A8" t="str">
        <f t="shared" si="0"/>
        <v/>
      </c>
      <c r="B8">
        <v>295</v>
      </c>
      <c r="C8" t="s">
        <v>1463</v>
      </c>
      <c r="D8">
        <v>7</v>
      </c>
      <c r="J8" t="s">
        <v>1470</v>
      </c>
    </row>
    <row r="9" spans="1:26" x14ac:dyDescent="0.35">
      <c r="A9" t="str">
        <f t="shared" si="0"/>
        <v/>
      </c>
      <c r="B9">
        <v>296</v>
      </c>
      <c r="C9" t="s">
        <v>1463</v>
      </c>
      <c r="D9">
        <v>8</v>
      </c>
      <c r="J9" t="s">
        <v>1471</v>
      </c>
    </row>
    <row r="10" spans="1:26" x14ac:dyDescent="0.35">
      <c r="A10" t="str">
        <f t="shared" si="0"/>
        <v/>
      </c>
      <c r="B10">
        <v>297</v>
      </c>
      <c r="C10" t="s">
        <v>1463</v>
      </c>
      <c r="D10">
        <v>9</v>
      </c>
      <c r="J10" t="s">
        <v>1472</v>
      </c>
    </row>
    <row r="11" spans="1:26" x14ac:dyDescent="0.35">
      <c r="A11" t="str">
        <f t="shared" si="0"/>
        <v/>
      </c>
      <c r="B11">
        <v>298</v>
      </c>
      <c r="C11" t="s">
        <v>1463</v>
      </c>
      <c r="D11">
        <v>10</v>
      </c>
      <c r="J11" t="s">
        <v>1473</v>
      </c>
    </row>
    <row r="12" spans="1:26" x14ac:dyDescent="0.35">
      <c r="A12" t="str">
        <f t="shared" si="0"/>
        <v/>
      </c>
      <c r="B12">
        <v>299</v>
      </c>
      <c r="C12" t="s">
        <v>1463</v>
      </c>
      <c r="D12">
        <v>11</v>
      </c>
      <c r="J12" t="s">
        <v>1474</v>
      </c>
    </row>
    <row r="13" spans="1:26" x14ac:dyDescent="0.35">
      <c r="A13" t="str">
        <f t="shared" si="0"/>
        <v/>
      </c>
      <c r="B13">
        <v>300</v>
      </c>
      <c r="C13" t="s">
        <v>1463</v>
      </c>
      <c r="D13">
        <v>12</v>
      </c>
      <c r="J13" t="s">
        <v>1475</v>
      </c>
    </row>
    <row r="14" spans="1:26" x14ac:dyDescent="0.35">
      <c r="A14" t="str">
        <f t="shared" si="0"/>
        <v/>
      </c>
      <c r="B14">
        <v>301</v>
      </c>
      <c r="C14" t="s">
        <v>1463</v>
      </c>
      <c r="D14">
        <v>13</v>
      </c>
      <c r="J14" t="s">
        <v>1476</v>
      </c>
    </row>
    <row r="15" spans="1:26" x14ac:dyDescent="0.35">
      <c r="A15" t="str">
        <f t="shared" si="0"/>
        <v/>
      </c>
      <c r="B15">
        <v>302</v>
      </c>
      <c r="C15" t="s">
        <v>1463</v>
      </c>
      <c r="D15">
        <v>14</v>
      </c>
      <c r="J15" t="s">
        <v>1477</v>
      </c>
    </row>
    <row r="16" spans="1:26" x14ac:dyDescent="0.35">
      <c r="A16" t="str">
        <f t="shared" si="0"/>
        <v/>
      </c>
      <c r="B16">
        <v>303</v>
      </c>
      <c r="C16" t="s">
        <v>1463</v>
      </c>
      <c r="D16">
        <v>15</v>
      </c>
      <c r="J16" t="s">
        <v>1478</v>
      </c>
    </row>
    <row r="17" spans="1:10" x14ac:dyDescent="0.35">
      <c r="A17" t="str">
        <f t="shared" si="0"/>
        <v/>
      </c>
      <c r="B17">
        <v>304</v>
      </c>
      <c r="C17" t="s">
        <v>1463</v>
      </c>
      <c r="D17">
        <v>16</v>
      </c>
      <c r="J17" t="s">
        <v>1479</v>
      </c>
    </row>
    <row r="18" spans="1:10" x14ac:dyDescent="0.35">
      <c r="A18" t="str">
        <f t="shared" si="0"/>
        <v/>
      </c>
      <c r="B18">
        <v>305</v>
      </c>
      <c r="C18" t="s">
        <v>1463</v>
      </c>
      <c r="D18">
        <v>17</v>
      </c>
      <c r="J18" t="s">
        <v>1480</v>
      </c>
    </row>
    <row r="19" spans="1:10" x14ac:dyDescent="0.35">
      <c r="A19" t="str">
        <f t="shared" si="0"/>
        <v/>
      </c>
      <c r="B19">
        <v>306</v>
      </c>
      <c r="C19" t="s">
        <v>1463</v>
      </c>
      <c r="D19">
        <v>18</v>
      </c>
      <c r="J19" t="s">
        <v>1481</v>
      </c>
    </row>
    <row r="20" spans="1:10" x14ac:dyDescent="0.35">
      <c r="A20" t="str">
        <f t="shared" si="0"/>
        <v/>
      </c>
      <c r="B20">
        <v>307</v>
      </c>
      <c r="C20" t="s">
        <v>1463</v>
      </c>
      <c r="D20">
        <v>19</v>
      </c>
      <c r="J20" t="s">
        <v>1482</v>
      </c>
    </row>
    <row r="21" spans="1:10" x14ac:dyDescent="0.35">
      <c r="A21" t="str">
        <f t="shared" si="0"/>
        <v/>
      </c>
      <c r="B21">
        <v>308</v>
      </c>
      <c r="C21" t="s">
        <v>1463</v>
      </c>
      <c r="D21">
        <v>20</v>
      </c>
      <c r="J21" t="s">
        <v>1483</v>
      </c>
    </row>
    <row r="22" spans="1:10" x14ac:dyDescent="0.35">
      <c r="A22" t="str">
        <f t="shared" si="0"/>
        <v/>
      </c>
      <c r="B22">
        <v>309</v>
      </c>
      <c r="C22" t="s">
        <v>1463</v>
      </c>
      <c r="D22">
        <v>21</v>
      </c>
      <c r="J22" t="s">
        <v>1484</v>
      </c>
    </row>
    <row r="23" spans="1:10" x14ac:dyDescent="0.35">
      <c r="A23" t="str">
        <f t="shared" si="0"/>
        <v/>
      </c>
      <c r="B23">
        <v>310</v>
      </c>
      <c r="C23" t="s">
        <v>1463</v>
      </c>
      <c r="D23">
        <v>22</v>
      </c>
      <c r="J23" t="s">
        <v>1485</v>
      </c>
    </row>
    <row r="24" spans="1:10" x14ac:dyDescent="0.35">
      <c r="A24" t="str">
        <f t="shared" si="0"/>
        <v/>
      </c>
      <c r="B24">
        <v>311</v>
      </c>
      <c r="C24" t="s">
        <v>1463</v>
      </c>
      <c r="D24">
        <v>23</v>
      </c>
      <c r="J24" t="s">
        <v>1486</v>
      </c>
    </row>
    <row r="25" spans="1:10" x14ac:dyDescent="0.35">
      <c r="A25" t="str">
        <f t="shared" si="0"/>
        <v/>
      </c>
      <c r="B25">
        <v>312</v>
      </c>
      <c r="C25" t="s">
        <v>1463</v>
      </c>
      <c r="D25">
        <v>24</v>
      </c>
      <c r="J25" t="s">
        <v>1487</v>
      </c>
    </row>
    <row r="26" spans="1:10" x14ac:dyDescent="0.35">
      <c r="A26" t="str">
        <f t="shared" si="0"/>
        <v/>
      </c>
      <c r="B26">
        <v>313</v>
      </c>
      <c r="C26" t="s">
        <v>1463</v>
      </c>
      <c r="D26">
        <v>25</v>
      </c>
      <c r="J26" t="s">
        <v>1488</v>
      </c>
    </row>
    <row r="27" spans="1:10" x14ac:dyDescent="0.35">
      <c r="A27" t="str">
        <f t="shared" si="0"/>
        <v/>
      </c>
      <c r="B27">
        <v>314</v>
      </c>
      <c r="C27" t="s">
        <v>1463</v>
      </c>
      <c r="D27">
        <v>26</v>
      </c>
      <c r="J27" t="s">
        <v>1489</v>
      </c>
    </row>
    <row r="28" spans="1:10" x14ac:dyDescent="0.35">
      <c r="A28" t="str">
        <f t="shared" si="0"/>
        <v/>
      </c>
      <c r="B28">
        <v>315</v>
      </c>
      <c r="C28" t="s">
        <v>1463</v>
      </c>
      <c r="D28">
        <v>27</v>
      </c>
      <c r="J28" t="s">
        <v>1490</v>
      </c>
    </row>
    <row r="29" spans="1:10" x14ac:dyDescent="0.35">
      <c r="A29" t="str">
        <f t="shared" si="0"/>
        <v/>
      </c>
      <c r="B29">
        <v>316</v>
      </c>
      <c r="C29" t="s">
        <v>1463</v>
      </c>
      <c r="D29">
        <v>28</v>
      </c>
      <c r="J29" t="s">
        <v>1491</v>
      </c>
    </row>
    <row r="30" spans="1:10" x14ac:dyDescent="0.35">
      <c r="A30" t="str">
        <f t="shared" si="0"/>
        <v/>
      </c>
      <c r="B30">
        <v>317</v>
      </c>
      <c r="C30" t="s">
        <v>1463</v>
      </c>
      <c r="D30">
        <v>29</v>
      </c>
      <c r="J30" t="s">
        <v>1492</v>
      </c>
    </row>
    <row r="31" spans="1:10" x14ac:dyDescent="0.35">
      <c r="A31" t="str">
        <f t="shared" si="0"/>
        <v/>
      </c>
      <c r="B31">
        <v>318</v>
      </c>
      <c r="C31" t="s">
        <v>1463</v>
      </c>
      <c r="D31">
        <v>30</v>
      </c>
      <c r="J31" t="s">
        <v>1493</v>
      </c>
    </row>
    <row r="32" spans="1:10" x14ac:dyDescent="0.35">
      <c r="A32" t="str">
        <f t="shared" si="0"/>
        <v/>
      </c>
      <c r="B32">
        <v>319</v>
      </c>
      <c r="C32" t="s">
        <v>1463</v>
      </c>
      <c r="D32">
        <v>31</v>
      </c>
      <c r="J32" t="s">
        <v>1494</v>
      </c>
    </row>
    <row r="33" spans="1:10" x14ac:dyDescent="0.35">
      <c r="A33" t="str">
        <f t="shared" si="0"/>
        <v/>
      </c>
      <c r="B33">
        <v>320</v>
      </c>
      <c r="C33" t="s">
        <v>1463</v>
      </c>
      <c r="D33">
        <v>32</v>
      </c>
      <c r="J33" t="s">
        <v>1495</v>
      </c>
    </row>
    <row r="34" spans="1:10" x14ac:dyDescent="0.35">
      <c r="A34" t="str">
        <f t="shared" si="0"/>
        <v/>
      </c>
      <c r="B34">
        <v>321</v>
      </c>
      <c r="C34" t="s">
        <v>1463</v>
      </c>
      <c r="D34">
        <v>33</v>
      </c>
      <c r="J34" t="s">
        <v>1496</v>
      </c>
    </row>
    <row r="35" spans="1:10" x14ac:dyDescent="0.35">
      <c r="A35" t="str">
        <f t="shared" si="0"/>
        <v/>
      </c>
      <c r="B35">
        <v>322</v>
      </c>
      <c r="C35" t="s">
        <v>1463</v>
      </c>
      <c r="D35">
        <v>34</v>
      </c>
      <c r="J35" t="s">
        <v>1497</v>
      </c>
    </row>
    <row r="36" spans="1:10" x14ac:dyDescent="0.35">
      <c r="A36" t="str">
        <f t="shared" si="0"/>
        <v/>
      </c>
      <c r="B36">
        <v>323</v>
      </c>
      <c r="C36" t="s">
        <v>1463</v>
      </c>
      <c r="D36">
        <v>35</v>
      </c>
      <c r="J36" t="s">
        <v>1498</v>
      </c>
    </row>
    <row r="37" spans="1:10" x14ac:dyDescent="0.35">
      <c r="A37" t="str">
        <f t="shared" si="0"/>
        <v/>
      </c>
      <c r="B37">
        <v>324</v>
      </c>
      <c r="C37" t="s">
        <v>1463</v>
      </c>
      <c r="D37">
        <v>36</v>
      </c>
      <c r="J37" t="s">
        <v>1499</v>
      </c>
    </row>
    <row r="38" spans="1:10" x14ac:dyDescent="0.35">
      <c r="A38" t="str">
        <f t="shared" si="0"/>
        <v/>
      </c>
      <c r="B38">
        <v>325</v>
      </c>
      <c r="C38" t="s">
        <v>1463</v>
      </c>
      <c r="D38">
        <v>37</v>
      </c>
      <c r="J38" t="s">
        <v>1500</v>
      </c>
    </row>
    <row r="39" spans="1:10" x14ac:dyDescent="0.35">
      <c r="A39" t="str">
        <f t="shared" si="0"/>
        <v/>
      </c>
      <c r="B39">
        <v>326</v>
      </c>
      <c r="C39" t="s">
        <v>1463</v>
      </c>
      <c r="D39">
        <v>38</v>
      </c>
      <c r="J39" t="s">
        <v>1501</v>
      </c>
    </row>
    <row r="40" spans="1:10" x14ac:dyDescent="0.35">
      <c r="A40" t="str">
        <f t="shared" si="0"/>
        <v/>
      </c>
      <c r="B40">
        <v>327</v>
      </c>
      <c r="C40" t="s">
        <v>1463</v>
      </c>
      <c r="D40">
        <v>39</v>
      </c>
      <c r="J40" t="s">
        <v>1502</v>
      </c>
    </row>
    <row r="41" spans="1:10" x14ac:dyDescent="0.35">
      <c r="A41" t="str">
        <f t="shared" si="0"/>
        <v/>
      </c>
      <c r="B41">
        <v>328</v>
      </c>
      <c r="C41" t="s">
        <v>1463</v>
      </c>
      <c r="D41">
        <v>40</v>
      </c>
      <c r="J41" t="s">
        <v>1503</v>
      </c>
    </row>
    <row r="42" spans="1:10" x14ac:dyDescent="0.35">
      <c r="A42" t="str">
        <f t="shared" si="0"/>
        <v/>
      </c>
      <c r="B42">
        <v>329</v>
      </c>
      <c r="C42" t="s">
        <v>1463</v>
      </c>
      <c r="D42">
        <v>41</v>
      </c>
      <c r="J42" t="s">
        <v>1504</v>
      </c>
    </row>
    <row r="43" spans="1:10" x14ac:dyDescent="0.35">
      <c r="A43" t="str">
        <f t="shared" si="0"/>
        <v/>
      </c>
      <c r="B43">
        <v>330</v>
      </c>
      <c r="C43" t="s">
        <v>1463</v>
      </c>
      <c r="D43">
        <v>42</v>
      </c>
      <c r="J43" t="s">
        <v>1505</v>
      </c>
    </row>
    <row r="44" spans="1:10" x14ac:dyDescent="0.35">
      <c r="A44" t="str">
        <f t="shared" si="0"/>
        <v/>
      </c>
      <c r="B44">
        <v>331</v>
      </c>
      <c r="C44" t="s">
        <v>1463</v>
      </c>
      <c r="D44">
        <v>43</v>
      </c>
      <c r="J44" t="s">
        <v>1506</v>
      </c>
    </row>
    <row r="45" spans="1:10" x14ac:dyDescent="0.35">
      <c r="A45" t="str">
        <f t="shared" si="0"/>
        <v/>
      </c>
      <c r="B45">
        <v>332</v>
      </c>
      <c r="C45" t="s">
        <v>1463</v>
      </c>
      <c r="D45">
        <v>44</v>
      </c>
      <c r="J45" t="s">
        <v>1507</v>
      </c>
    </row>
    <row r="46" spans="1:10" x14ac:dyDescent="0.35">
      <c r="A46" t="str">
        <f t="shared" si="0"/>
        <v/>
      </c>
      <c r="B46">
        <v>333</v>
      </c>
      <c r="C46" t="s">
        <v>1463</v>
      </c>
      <c r="D46">
        <v>45</v>
      </c>
      <c r="J46" t="s">
        <v>1508</v>
      </c>
    </row>
    <row r="47" spans="1:10" x14ac:dyDescent="0.35">
      <c r="A47" t="str">
        <f t="shared" si="0"/>
        <v/>
      </c>
      <c r="B47">
        <v>334</v>
      </c>
      <c r="C47" t="s">
        <v>1463</v>
      </c>
      <c r="D47">
        <v>46</v>
      </c>
      <c r="J47" t="s">
        <v>1509</v>
      </c>
    </row>
    <row r="48" spans="1:10" x14ac:dyDescent="0.35">
      <c r="A48" t="str">
        <f t="shared" si="0"/>
        <v/>
      </c>
      <c r="B48">
        <v>335</v>
      </c>
      <c r="C48" t="s">
        <v>1463</v>
      </c>
      <c r="D48">
        <v>47</v>
      </c>
      <c r="J48" t="s">
        <v>1510</v>
      </c>
    </row>
    <row r="49" spans="1:10" x14ac:dyDescent="0.35">
      <c r="A49" t="str">
        <f t="shared" si="0"/>
        <v/>
      </c>
      <c r="B49">
        <v>336</v>
      </c>
      <c r="C49" t="s">
        <v>1463</v>
      </c>
      <c r="D49">
        <v>48</v>
      </c>
      <c r="J49" t="s">
        <v>1511</v>
      </c>
    </row>
    <row r="50" spans="1:10" x14ac:dyDescent="0.35">
      <c r="A50" t="str">
        <f t="shared" si="0"/>
        <v/>
      </c>
    </row>
    <row r="51" spans="1:10" x14ac:dyDescent="0.35">
      <c r="A51" t="str">
        <f t="shared" si="0"/>
        <v/>
      </c>
    </row>
    <row r="52" spans="1:10" x14ac:dyDescent="0.35">
      <c r="A52" t="str">
        <f t="shared" si="0"/>
        <v/>
      </c>
    </row>
    <row r="53" spans="1:10" x14ac:dyDescent="0.35">
      <c r="A53" t="str">
        <f t="shared" si="0"/>
        <v/>
      </c>
    </row>
    <row r="54" spans="1:10" x14ac:dyDescent="0.35">
      <c r="A54" t="str">
        <f t="shared" si="0"/>
        <v/>
      </c>
    </row>
    <row r="55" spans="1:10" x14ac:dyDescent="0.35">
      <c r="A55" t="str">
        <f t="shared" si="0"/>
        <v/>
      </c>
    </row>
    <row r="56" spans="1:10" x14ac:dyDescent="0.35">
      <c r="A56" t="str">
        <f t="shared" si="0"/>
        <v/>
      </c>
    </row>
    <row r="57" spans="1:10" x14ac:dyDescent="0.35">
      <c r="A57" t="str">
        <f t="shared" si="0"/>
        <v/>
      </c>
    </row>
    <row r="58" spans="1:10" x14ac:dyDescent="0.35">
      <c r="A58" t="str">
        <f t="shared" si="0"/>
        <v/>
      </c>
    </row>
    <row r="59" spans="1:10" x14ac:dyDescent="0.35">
      <c r="A59" t="str">
        <f t="shared" si="0"/>
        <v/>
      </c>
    </row>
    <row r="60" spans="1:10" x14ac:dyDescent="0.35">
      <c r="A60" t="str">
        <f t="shared" si="0"/>
        <v/>
      </c>
    </row>
    <row r="61" spans="1:10" x14ac:dyDescent="0.35">
      <c r="A61" t="str">
        <f t="shared" si="0"/>
        <v/>
      </c>
    </row>
    <row r="62" spans="1:10" x14ac:dyDescent="0.35">
      <c r="A62" t="str">
        <f t="shared" si="0"/>
        <v/>
      </c>
    </row>
    <row r="63" spans="1:10" x14ac:dyDescent="0.35">
      <c r="A63" t="str">
        <f t="shared" si="0"/>
        <v/>
      </c>
    </row>
    <row r="64" spans="1:10" x14ac:dyDescent="0.35">
      <c r="A64" t="str">
        <f t="shared" si="0"/>
        <v/>
      </c>
    </row>
    <row r="65" spans="1:1" x14ac:dyDescent="0.35">
      <c r="A65" t="str">
        <f t="shared" si="0"/>
        <v/>
      </c>
    </row>
    <row r="66" spans="1:1" x14ac:dyDescent="0.35">
      <c r="A66" t="str">
        <f t="shared" si="0"/>
        <v/>
      </c>
    </row>
    <row r="67" spans="1:1" x14ac:dyDescent="0.35">
      <c r="A67" t="str">
        <f t="shared" ref="A67:A130" si="1">IF(F67&lt;&gt;"",F67,"")</f>
        <v/>
      </c>
    </row>
    <row r="68" spans="1:1" x14ac:dyDescent="0.35">
      <c r="A68" t="str">
        <f t="shared" si="1"/>
        <v/>
      </c>
    </row>
    <row r="69" spans="1:1" x14ac:dyDescent="0.35">
      <c r="A69" t="str">
        <f t="shared" si="1"/>
        <v/>
      </c>
    </row>
    <row r="70" spans="1:1" x14ac:dyDescent="0.35">
      <c r="A70" t="str">
        <f t="shared" si="1"/>
        <v/>
      </c>
    </row>
    <row r="71" spans="1:1" x14ac:dyDescent="0.35">
      <c r="A71" t="str">
        <f t="shared" si="1"/>
        <v/>
      </c>
    </row>
    <row r="72" spans="1:1" x14ac:dyDescent="0.35">
      <c r="A72" t="str">
        <f t="shared" si="1"/>
        <v/>
      </c>
    </row>
    <row r="73" spans="1:1" x14ac:dyDescent="0.35">
      <c r="A73" t="str">
        <f t="shared" si="1"/>
        <v/>
      </c>
    </row>
    <row r="74" spans="1:1" x14ac:dyDescent="0.35">
      <c r="A74" t="str">
        <f t="shared" si="1"/>
        <v/>
      </c>
    </row>
    <row r="75" spans="1:1" x14ac:dyDescent="0.35">
      <c r="A75" t="str">
        <f t="shared" si="1"/>
        <v/>
      </c>
    </row>
    <row r="76" spans="1:1" x14ac:dyDescent="0.35">
      <c r="A76" t="str">
        <f t="shared" si="1"/>
        <v/>
      </c>
    </row>
    <row r="77" spans="1:1" x14ac:dyDescent="0.35">
      <c r="A77" t="str">
        <f t="shared" si="1"/>
        <v/>
      </c>
    </row>
    <row r="78" spans="1:1" x14ac:dyDescent="0.35">
      <c r="A78" t="str">
        <f t="shared" si="1"/>
        <v/>
      </c>
    </row>
    <row r="79" spans="1:1" x14ac:dyDescent="0.35">
      <c r="A79" t="str">
        <f t="shared" si="1"/>
        <v/>
      </c>
    </row>
    <row r="80" spans="1:1" x14ac:dyDescent="0.35">
      <c r="A80" t="str">
        <f t="shared" si="1"/>
        <v/>
      </c>
    </row>
    <row r="81" spans="1:1" x14ac:dyDescent="0.35">
      <c r="A81" t="str">
        <f t="shared" si="1"/>
        <v/>
      </c>
    </row>
    <row r="82" spans="1:1" x14ac:dyDescent="0.35">
      <c r="A82" t="str">
        <f t="shared" si="1"/>
        <v/>
      </c>
    </row>
    <row r="83" spans="1:1" x14ac:dyDescent="0.35">
      <c r="A83" t="str">
        <f t="shared" si="1"/>
        <v/>
      </c>
    </row>
    <row r="84" spans="1:1" x14ac:dyDescent="0.35">
      <c r="A84" t="str">
        <f t="shared" si="1"/>
        <v/>
      </c>
    </row>
    <row r="85" spans="1:1" x14ac:dyDescent="0.35">
      <c r="A85" t="str">
        <f t="shared" si="1"/>
        <v/>
      </c>
    </row>
    <row r="86" spans="1:1" x14ac:dyDescent="0.35">
      <c r="A86" t="str">
        <f t="shared" si="1"/>
        <v/>
      </c>
    </row>
    <row r="87" spans="1:1" x14ac:dyDescent="0.35">
      <c r="A87" t="str">
        <f t="shared" si="1"/>
        <v/>
      </c>
    </row>
    <row r="88" spans="1:1" x14ac:dyDescent="0.35">
      <c r="A88" t="str">
        <f t="shared" si="1"/>
        <v/>
      </c>
    </row>
    <row r="89" spans="1:1" x14ac:dyDescent="0.35">
      <c r="A89" t="str">
        <f t="shared" si="1"/>
        <v/>
      </c>
    </row>
    <row r="90" spans="1:1" x14ac:dyDescent="0.35">
      <c r="A90" t="str">
        <f t="shared" si="1"/>
        <v/>
      </c>
    </row>
    <row r="91" spans="1:1" x14ac:dyDescent="0.35">
      <c r="A91" t="str">
        <f t="shared" si="1"/>
        <v/>
      </c>
    </row>
    <row r="92" spans="1:1" x14ac:dyDescent="0.35">
      <c r="A92" t="str">
        <f t="shared" si="1"/>
        <v/>
      </c>
    </row>
    <row r="93" spans="1:1" x14ac:dyDescent="0.35">
      <c r="A93" t="str">
        <f t="shared" si="1"/>
        <v/>
      </c>
    </row>
    <row r="94" spans="1:1" x14ac:dyDescent="0.35">
      <c r="A94" t="str">
        <f t="shared" si="1"/>
        <v/>
      </c>
    </row>
    <row r="95" spans="1:1" x14ac:dyDescent="0.35">
      <c r="A95" t="str">
        <f t="shared" si="1"/>
        <v/>
      </c>
    </row>
    <row r="96" spans="1:1" x14ac:dyDescent="0.35">
      <c r="A96" t="str">
        <f t="shared" si="1"/>
        <v/>
      </c>
    </row>
    <row r="97" spans="1:1" x14ac:dyDescent="0.35">
      <c r="A97" t="str">
        <f t="shared" si="1"/>
        <v/>
      </c>
    </row>
    <row r="98" spans="1:1" x14ac:dyDescent="0.35">
      <c r="A98" t="str">
        <f t="shared" si="1"/>
        <v/>
      </c>
    </row>
    <row r="99" spans="1:1" x14ac:dyDescent="0.35">
      <c r="A99" t="str">
        <f t="shared" si="1"/>
        <v/>
      </c>
    </row>
    <row r="100" spans="1:1" x14ac:dyDescent="0.35">
      <c r="A100" t="str">
        <f t="shared" si="1"/>
        <v/>
      </c>
    </row>
    <row r="101" spans="1:1" x14ac:dyDescent="0.35">
      <c r="A101" t="str">
        <f t="shared" si="1"/>
        <v/>
      </c>
    </row>
    <row r="102" spans="1:1" x14ac:dyDescent="0.35">
      <c r="A102" t="str">
        <f t="shared" si="1"/>
        <v/>
      </c>
    </row>
    <row r="103" spans="1:1" x14ac:dyDescent="0.35">
      <c r="A103" t="str">
        <f t="shared" si="1"/>
        <v/>
      </c>
    </row>
    <row r="104" spans="1:1" x14ac:dyDescent="0.35">
      <c r="A104" t="str">
        <f t="shared" si="1"/>
        <v/>
      </c>
    </row>
    <row r="105" spans="1:1" x14ac:dyDescent="0.35">
      <c r="A105" t="str">
        <f t="shared" si="1"/>
        <v/>
      </c>
    </row>
    <row r="106" spans="1:1" x14ac:dyDescent="0.35">
      <c r="A106" t="str">
        <f t="shared" si="1"/>
        <v/>
      </c>
    </row>
    <row r="107" spans="1:1" x14ac:dyDescent="0.35">
      <c r="A107" t="str">
        <f t="shared" si="1"/>
        <v/>
      </c>
    </row>
    <row r="108" spans="1:1" x14ac:dyDescent="0.35">
      <c r="A108" t="str">
        <f t="shared" si="1"/>
        <v/>
      </c>
    </row>
    <row r="109" spans="1:1" x14ac:dyDescent="0.35">
      <c r="A109" t="str">
        <f t="shared" si="1"/>
        <v/>
      </c>
    </row>
    <row r="110" spans="1:1" x14ac:dyDescent="0.35">
      <c r="A110" t="str">
        <f t="shared" si="1"/>
        <v/>
      </c>
    </row>
    <row r="111" spans="1:1" x14ac:dyDescent="0.35">
      <c r="A111" t="str">
        <f t="shared" si="1"/>
        <v/>
      </c>
    </row>
    <row r="112" spans="1:1" x14ac:dyDescent="0.35">
      <c r="A112" t="str">
        <f t="shared" si="1"/>
        <v/>
      </c>
    </row>
    <row r="113" spans="1:1" x14ac:dyDescent="0.35">
      <c r="A113" t="str">
        <f t="shared" si="1"/>
        <v/>
      </c>
    </row>
    <row r="114" spans="1:1" x14ac:dyDescent="0.35">
      <c r="A114" t="str">
        <f t="shared" si="1"/>
        <v/>
      </c>
    </row>
    <row r="115" spans="1:1" x14ac:dyDescent="0.35">
      <c r="A115" t="str">
        <f t="shared" si="1"/>
        <v/>
      </c>
    </row>
    <row r="116" spans="1:1" x14ac:dyDescent="0.35">
      <c r="A116" t="str">
        <f t="shared" si="1"/>
        <v/>
      </c>
    </row>
    <row r="117" spans="1:1" x14ac:dyDescent="0.35">
      <c r="A117" t="str">
        <f t="shared" si="1"/>
        <v/>
      </c>
    </row>
    <row r="118" spans="1:1" x14ac:dyDescent="0.35">
      <c r="A118" t="str">
        <f t="shared" si="1"/>
        <v/>
      </c>
    </row>
    <row r="119" spans="1:1" x14ac:dyDescent="0.35">
      <c r="A119" t="str">
        <f t="shared" si="1"/>
        <v/>
      </c>
    </row>
    <row r="120" spans="1:1" x14ac:dyDescent="0.35">
      <c r="A120" t="str">
        <f t="shared" si="1"/>
        <v/>
      </c>
    </row>
    <row r="121" spans="1:1" x14ac:dyDescent="0.35">
      <c r="A121" t="str">
        <f t="shared" si="1"/>
        <v/>
      </c>
    </row>
    <row r="122" spans="1:1" x14ac:dyDescent="0.35">
      <c r="A122" t="str">
        <f t="shared" si="1"/>
        <v/>
      </c>
    </row>
    <row r="123" spans="1:1" x14ac:dyDescent="0.35">
      <c r="A123" t="str">
        <f t="shared" si="1"/>
        <v/>
      </c>
    </row>
    <row r="124" spans="1:1" x14ac:dyDescent="0.35">
      <c r="A124" t="str">
        <f t="shared" si="1"/>
        <v/>
      </c>
    </row>
    <row r="125" spans="1:1" x14ac:dyDescent="0.35">
      <c r="A125" t="str">
        <f t="shared" si="1"/>
        <v/>
      </c>
    </row>
    <row r="126" spans="1:1" x14ac:dyDescent="0.35">
      <c r="A126" t="str">
        <f t="shared" si="1"/>
        <v/>
      </c>
    </row>
    <row r="127" spans="1:1" x14ac:dyDescent="0.35">
      <c r="A127" t="str">
        <f t="shared" si="1"/>
        <v/>
      </c>
    </row>
    <row r="128" spans="1:1" x14ac:dyDescent="0.35">
      <c r="A128" t="str">
        <f t="shared" si="1"/>
        <v/>
      </c>
    </row>
    <row r="129" spans="1:1" x14ac:dyDescent="0.35">
      <c r="A129" t="str">
        <f t="shared" si="1"/>
        <v/>
      </c>
    </row>
    <row r="130" spans="1:1" x14ac:dyDescent="0.35">
      <c r="A130" t="str">
        <f t="shared" si="1"/>
        <v/>
      </c>
    </row>
    <row r="131" spans="1:1" x14ac:dyDescent="0.35">
      <c r="A131" t="str">
        <f t="shared" ref="A131:A194" si="2">IF(F131&lt;&gt;"",F131,"")</f>
        <v/>
      </c>
    </row>
    <row r="132" spans="1:1" x14ac:dyDescent="0.35">
      <c r="A132" t="str">
        <f t="shared" si="2"/>
        <v/>
      </c>
    </row>
    <row r="133" spans="1:1" x14ac:dyDescent="0.35">
      <c r="A133" t="str">
        <f t="shared" si="2"/>
        <v/>
      </c>
    </row>
    <row r="134" spans="1:1" x14ac:dyDescent="0.35">
      <c r="A134" t="str">
        <f t="shared" si="2"/>
        <v/>
      </c>
    </row>
    <row r="135" spans="1:1" x14ac:dyDescent="0.35">
      <c r="A135" t="str">
        <f t="shared" si="2"/>
        <v/>
      </c>
    </row>
    <row r="136" spans="1:1" x14ac:dyDescent="0.35">
      <c r="A136" t="str">
        <f t="shared" si="2"/>
        <v/>
      </c>
    </row>
    <row r="137" spans="1:1" x14ac:dyDescent="0.35">
      <c r="A137" t="str">
        <f t="shared" si="2"/>
        <v/>
      </c>
    </row>
    <row r="138" spans="1:1" x14ac:dyDescent="0.35">
      <c r="A138" t="str">
        <f t="shared" si="2"/>
        <v/>
      </c>
    </row>
    <row r="139" spans="1:1" x14ac:dyDescent="0.35">
      <c r="A139" t="str">
        <f t="shared" si="2"/>
        <v/>
      </c>
    </row>
    <row r="140" spans="1:1" x14ac:dyDescent="0.35">
      <c r="A140" t="str">
        <f t="shared" si="2"/>
        <v/>
      </c>
    </row>
    <row r="141" spans="1:1" x14ac:dyDescent="0.35">
      <c r="A141" t="str">
        <f t="shared" si="2"/>
        <v/>
      </c>
    </row>
    <row r="142" spans="1:1" x14ac:dyDescent="0.35">
      <c r="A142" t="str">
        <f t="shared" si="2"/>
        <v/>
      </c>
    </row>
    <row r="143" spans="1:1" x14ac:dyDescent="0.35">
      <c r="A143" t="str">
        <f t="shared" si="2"/>
        <v/>
      </c>
    </row>
    <row r="144" spans="1:1" x14ac:dyDescent="0.35">
      <c r="A144" t="str">
        <f t="shared" si="2"/>
        <v/>
      </c>
    </row>
    <row r="145" spans="1:1" x14ac:dyDescent="0.35">
      <c r="A145" t="str">
        <f t="shared" si="2"/>
        <v/>
      </c>
    </row>
    <row r="146" spans="1:1" x14ac:dyDescent="0.35">
      <c r="A146" t="str">
        <f t="shared" si="2"/>
        <v/>
      </c>
    </row>
    <row r="147" spans="1:1" x14ac:dyDescent="0.35">
      <c r="A147" t="str">
        <f t="shared" si="2"/>
        <v/>
      </c>
    </row>
    <row r="148" spans="1:1" x14ac:dyDescent="0.35">
      <c r="A148" t="str">
        <f t="shared" si="2"/>
        <v/>
      </c>
    </row>
    <row r="149" spans="1:1" x14ac:dyDescent="0.35">
      <c r="A149" t="str">
        <f t="shared" si="2"/>
        <v/>
      </c>
    </row>
    <row r="150" spans="1:1" x14ac:dyDescent="0.35">
      <c r="A150" t="str">
        <f t="shared" si="2"/>
        <v/>
      </c>
    </row>
    <row r="151" spans="1:1" x14ac:dyDescent="0.35">
      <c r="A151" t="str">
        <f t="shared" si="2"/>
        <v/>
      </c>
    </row>
    <row r="152" spans="1:1" x14ac:dyDescent="0.35">
      <c r="A152" t="str">
        <f t="shared" si="2"/>
        <v/>
      </c>
    </row>
    <row r="153" spans="1:1" x14ac:dyDescent="0.35">
      <c r="A153" t="str">
        <f t="shared" si="2"/>
        <v/>
      </c>
    </row>
    <row r="154" spans="1:1" x14ac:dyDescent="0.35">
      <c r="A154" t="str">
        <f t="shared" si="2"/>
        <v/>
      </c>
    </row>
    <row r="155" spans="1:1" x14ac:dyDescent="0.35">
      <c r="A155" t="str">
        <f t="shared" si="2"/>
        <v/>
      </c>
    </row>
    <row r="156" spans="1:1" x14ac:dyDescent="0.35">
      <c r="A156" t="str">
        <f t="shared" si="2"/>
        <v/>
      </c>
    </row>
    <row r="157" spans="1:1" x14ac:dyDescent="0.35">
      <c r="A157" t="str">
        <f t="shared" si="2"/>
        <v/>
      </c>
    </row>
    <row r="158" spans="1:1" x14ac:dyDescent="0.35">
      <c r="A158" t="str">
        <f t="shared" si="2"/>
        <v/>
      </c>
    </row>
    <row r="159" spans="1:1" x14ac:dyDescent="0.35">
      <c r="A159" t="str">
        <f t="shared" si="2"/>
        <v/>
      </c>
    </row>
    <row r="160" spans="1:1" x14ac:dyDescent="0.35">
      <c r="A160" t="str">
        <f t="shared" si="2"/>
        <v/>
      </c>
    </row>
    <row r="161" spans="1:1" x14ac:dyDescent="0.35">
      <c r="A161" t="str">
        <f t="shared" si="2"/>
        <v/>
      </c>
    </row>
    <row r="162" spans="1:1" x14ac:dyDescent="0.35">
      <c r="A162" t="str">
        <f t="shared" si="2"/>
        <v/>
      </c>
    </row>
    <row r="163" spans="1:1" x14ac:dyDescent="0.35">
      <c r="A163" t="str">
        <f t="shared" si="2"/>
        <v/>
      </c>
    </row>
    <row r="164" spans="1:1" x14ac:dyDescent="0.35">
      <c r="A164" t="str">
        <f t="shared" si="2"/>
        <v/>
      </c>
    </row>
    <row r="165" spans="1:1" x14ac:dyDescent="0.35">
      <c r="A165" t="str">
        <f t="shared" si="2"/>
        <v/>
      </c>
    </row>
    <row r="166" spans="1:1" x14ac:dyDescent="0.35">
      <c r="A166" t="str">
        <f t="shared" si="2"/>
        <v/>
      </c>
    </row>
    <row r="167" spans="1:1" x14ac:dyDescent="0.35">
      <c r="A167" t="str">
        <f t="shared" si="2"/>
        <v/>
      </c>
    </row>
    <row r="168" spans="1:1" x14ac:dyDescent="0.35">
      <c r="A168" t="str">
        <f t="shared" si="2"/>
        <v/>
      </c>
    </row>
    <row r="169" spans="1:1" x14ac:dyDescent="0.35">
      <c r="A169" t="str">
        <f t="shared" si="2"/>
        <v/>
      </c>
    </row>
    <row r="170" spans="1:1" x14ac:dyDescent="0.35">
      <c r="A170" t="str">
        <f t="shared" si="2"/>
        <v/>
      </c>
    </row>
    <row r="171" spans="1:1" x14ac:dyDescent="0.35">
      <c r="A171" t="str">
        <f t="shared" si="2"/>
        <v/>
      </c>
    </row>
    <row r="172" spans="1:1" x14ac:dyDescent="0.35">
      <c r="A172" t="str">
        <f t="shared" si="2"/>
        <v/>
      </c>
    </row>
    <row r="173" spans="1:1" x14ac:dyDescent="0.35">
      <c r="A173" t="str">
        <f t="shared" si="2"/>
        <v/>
      </c>
    </row>
    <row r="174" spans="1:1" x14ac:dyDescent="0.35">
      <c r="A174" t="str">
        <f t="shared" si="2"/>
        <v/>
      </c>
    </row>
    <row r="175" spans="1:1" x14ac:dyDescent="0.35">
      <c r="A175" t="str">
        <f t="shared" si="2"/>
        <v/>
      </c>
    </row>
    <row r="176" spans="1:1" x14ac:dyDescent="0.35">
      <c r="A176" t="str">
        <f t="shared" si="2"/>
        <v/>
      </c>
    </row>
    <row r="177" spans="1:1" x14ac:dyDescent="0.35">
      <c r="A177" t="str">
        <f t="shared" si="2"/>
        <v/>
      </c>
    </row>
    <row r="178" spans="1:1" x14ac:dyDescent="0.35">
      <c r="A178" t="str">
        <f t="shared" si="2"/>
        <v/>
      </c>
    </row>
    <row r="179" spans="1:1" x14ac:dyDescent="0.35">
      <c r="A179" t="str">
        <f t="shared" si="2"/>
        <v/>
      </c>
    </row>
    <row r="180" spans="1:1" x14ac:dyDescent="0.35">
      <c r="A180" t="str">
        <f t="shared" si="2"/>
        <v/>
      </c>
    </row>
    <row r="181" spans="1:1" x14ac:dyDescent="0.35">
      <c r="A181" t="str">
        <f t="shared" si="2"/>
        <v/>
      </c>
    </row>
    <row r="182" spans="1:1" x14ac:dyDescent="0.35">
      <c r="A182" t="str">
        <f t="shared" si="2"/>
        <v/>
      </c>
    </row>
    <row r="183" spans="1:1" x14ac:dyDescent="0.35">
      <c r="A183" t="str">
        <f t="shared" si="2"/>
        <v/>
      </c>
    </row>
    <row r="184" spans="1:1" x14ac:dyDescent="0.35">
      <c r="A184" t="str">
        <f t="shared" si="2"/>
        <v/>
      </c>
    </row>
    <row r="185" spans="1:1" x14ac:dyDescent="0.35">
      <c r="A185" t="str">
        <f t="shared" si="2"/>
        <v/>
      </c>
    </row>
    <row r="186" spans="1:1" x14ac:dyDescent="0.35">
      <c r="A186" t="str">
        <f t="shared" si="2"/>
        <v/>
      </c>
    </row>
    <row r="187" spans="1:1" x14ac:dyDescent="0.35">
      <c r="A187" t="str">
        <f t="shared" si="2"/>
        <v/>
      </c>
    </row>
    <row r="188" spans="1:1" x14ac:dyDescent="0.35">
      <c r="A188" t="str">
        <f t="shared" si="2"/>
        <v/>
      </c>
    </row>
    <row r="189" spans="1:1" x14ac:dyDescent="0.35">
      <c r="A189" t="str">
        <f t="shared" si="2"/>
        <v/>
      </c>
    </row>
    <row r="190" spans="1:1" x14ac:dyDescent="0.35">
      <c r="A190" t="str">
        <f t="shared" si="2"/>
        <v/>
      </c>
    </row>
    <row r="191" spans="1:1" x14ac:dyDescent="0.35">
      <c r="A191" t="str">
        <f t="shared" si="2"/>
        <v/>
      </c>
    </row>
    <row r="192" spans="1:1" x14ac:dyDescent="0.35">
      <c r="A192" t="str">
        <f t="shared" si="2"/>
        <v/>
      </c>
    </row>
    <row r="193" spans="1:1" x14ac:dyDescent="0.35">
      <c r="A193" t="str">
        <f t="shared" si="2"/>
        <v/>
      </c>
    </row>
    <row r="194" spans="1:1" x14ac:dyDescent="0.35">
      <c r="A194" t="str">
        <f t="shared" si="2"/>
        <v/>
      </c>
    </row>
    <row r="195" spans="1:1" x14ac:dyDescent="0.35">
      <c r="A195" t="str">
        <f t="shared" ref="A195:A258" si="3">IF(F195&lt;&gt;"",F195,"")</f>
        <v/>
      </c>
    </row>
    <row r="196" spans="1:1" x14ac:dyDescent="0.35">
      <c r="A196" t="str">
        <f t="shared" si="3"/>
        <v/>
      </c>
    </row>
    <row r="197" spans="1:1" x14ac:dyDescent="0.35">
      <c r="A197" t="str">
        <f t="shared" si="3"/>
        <v/>
      </c>
    </row>
    <row r="198" spans="1:1" x14ac:dyDescent="0.35">
      <c r="A198" t="str">
        <f t="shared" si="3"/>
        <v/>
      </c>
    </row>
    <row r="199" spans="1:1" x14ac:dyDescent="0.35">
      <c r="A199" t="str">
        <f t="shared" si="3"/>
        <v/>
      </c>
    </row>
    <row r="200" spans="1:1" x14ac:dyDescent="0.35">
      <c r="A200" t="str">
        <f t="shared" si="3"/>
        <v/>
      </c>
    </row>
    <row r="201" spans="1:1" x14ac:dyDescent="0.35">
      <c r="A201" t="str">
        <f t="shared" si="3"/>
        <v/>
      </c>
    </row>
    <row r="202" spans="1:1" x14ac:dyDescent="0.35">
      <c r="A202" t="str">
        <f t="shared" si="3"/>
        <v/>
      </c>
    </row>
    <row r="203" spans="1:1" x14ac:dyDescent="0.35">
      <c r="A203" t="str">
        <f t="shared" si="3"/>
        <v/>
      </c>
    </row>
    <row r="204" spans="1:1" x14ac:dyDescent="0.35">
      <c r="A204" t="str">
        <f t="shared" si="3"/>
        <v/>
      </c>
    </row>
    <row r="205" spans="1:1" x14ac:dyDescent="0.35">
      <c r="A205" t="str">
        <f t="shared" si="3"/>
        <v/>
      </c>
    </row>
    <row r="206" spans="1:1" x14ac:dyDescent="0.35">
      <c r="A206" t="str">
        <f t="shared" si="3"/>
        <v/>
      </c>
    </row>
    <row r="207" spans="1:1" x14ac:dyDescent="0.35">
      <c r="A207" t="str">
        <f t="shared" si="3"/>
        <v/>
      </c>
    </row>
    <row r="208" spans="1:1" x14ac:dyDescent="0.35">
      <c r="A208" t="str">
        <f t="shared" si="3"/>
        <v/>
      </c>
    </row>
    <row r="209" spans="1:1" x14ac:dyDescent="0.35">
      <c r="A209" t="str">
        <f t="shared" si="3"/>
        <v/>
      </c>
    </row>
    <row r="210" spans="1:1" x14ac:dyDescent="0.35">
      <c r="A210" t="str">
        <f t="shared" si="3"/>
        <v/>
      </c>
    </row>
    <row r="211" spans="1:1" x14ac:dyDescent="0.35">
      <c r="A211" t="str">
        <f t="shared" si="3"/>
        <v/>
      </c>
    </row>
    <row r="212" spans="1:1" x14ac:dyDescent="0.35">
      <c r="A212" t="str">
        <f t="shared" si="3"/>
        <v/>
      </c>
    </row>
    <row r="213" spans="1:1" x14ac:dyDescent="0.35">
      <c r="A213" t="str">
        <f t="shared" si="3"/>
        <v/>
      </c>
    </row>
    <row r="214" spans="1:1" x14ac:dyDescent="0.35">
      <c r="A214" t="str">
        <f t="shared" si="3"/>
        <v/>
      </c>
    </row>
    <row r="215" spans="1:1" x14ac:dyDescent="0.35">
      <c r="A215" t="str">
        <f t="shared" si="3"/>
        <v/>
      </c>
    </row>
    <row r="216" spans="1:1" x14ac:dyDescent="0.35">
      <c r="A216" t="str">
        <f t="shared" si="3"/>
        <v/>
      </c>
    </row>
    <row r="217" spans="1:1" x14ac:dyDescent="0.35">
      <c r="A217" t="str">
        <f t="shared" si="3"/>
        <v/>
      </c>
    </row>
    <row r="218" spans="1:1" x14ac:dyDescent="0.35">
      <c r="A218" t="str">
        <f t="shared" si="3"/>
        <v/>
      </c>
    </row>
    <row r="219" spans="1:1" x14ac:dyDescent="0.35">
      <c r="A219" t="str">
        <f t="shared" si="3"/>
        <v/>
      </c>
    </row>
    <row r="220" spans="1:1" x14ac:dyDescent="0.35">
      <c r="A220" t="str">
        <f t="shared" si="3"/>
        <v/>
      </c>
    </row>
    <row r="221" spans="1:1" x14ac:dyDescent="0.35">
      <c r="A221" t="str">
        <f t="shared" si="3"/>
        <v/>
      </c>
    </row>
    <row r="222" spans="1:1" x14ac:dyDescent="0.35">
      <c r="A222" t="str">
        <f t="shared" si="3"/>
        <v/>
      </c>
    </row>
    <row r="223" spans="1:1" x14ac:dyDescent="0.35">
      <c r="A223" t="str">
        <f t="shared" si="3"/>
        <v/>
      </c>
    </row>
    <row r="224" spans="1:1" x14ac:dyDescent="0.35">
      <c r="A224" t="str">
        <f t="shared" si="3"/>
        <v/>
      </c>
    </row>
    <row r="225" spans="1:1" x14ac:dyDescent="0.35">
      <c r="A225" t="str">
        <f t="shared" si="3"/>
        <v/>
      </c>
    </row>
    <row r="226" spans="1:1" x14ac:dyDescent="0.35">
      <c r="A226" t="str">
        <f t="shared" si="3"/>
        <v/>
      </c>
    </row>
    <row r="227" spans="1:1" x14ac:dyDescent="0.35">
      <c r="A227" t="str">
        <f t="shared" si="3"/>
        <v/>
      </c>
    </row>
    <row r="228" spans="1:1" x14ac:dyDescent="0.35">
      <c r="A228" t="str">
        <f t="shared" si="3"/>
        <v/>
      </c>
    </row>
    <row r="229" spans="1:1" x14ac:dyDescent="0.35">
      <c r="A229" t="str">
        <f t="shared" si="3"/>
        <v/>
      </c>
    </row>
    <row r="230" spans="1:1" x14ac:dyDescent="0.35">
      <c r="A230" t="str">
        <f t="shared" si="3"/>
        <v/>
      </c>
    </row>
    <row r="231" spans="1:1" x14ac:dyDescent="0.35">
      <c r="A231" t="str">
        <f t="shared" si="3"/>
        <v/>
      </c>
    </row>
    <row r="232" spans="1:1" x14ac:dyDescent="0.35">
      <c r="A232" t="str">
        <f t="shared" si="3"/>
        <v/>
      </c>
    </row>
    <row r="233" spans="1:1" x14ac:dyDescent="0.35">
      <c r="A233" t="str">
        <f t="shared" si="3"/>
        <v/>
      </c>
    </row>
    <row r="234" spans="1:1" x14ac:dyDescent="0.35">
      <c r="A234" t="str">
        <f t="shared" si="3"/>
        <v/>
      </c>
    </row>
    <row r="235" spans="1:1" x14ac:dyDescent="0.35">
      <c r="A235" t="str">
        <f t="shared" si="3"/>
        <v/>
      </c>
    </row>
    <row r="236" spans="1:1" x14ac:dyDescent="0.35">
      <c r="A236" t="str">
        <f t="shared" si="3"/>
        <v/>
      </c>
    </row>
    <row r="237" spans="1:1" x14ac:dyDescent="0.35">
      <c r="A237" t="str">
        <f t="shared" si="3"/>
        <v/>
      </c>
    </row>
    <row r="238" spans="1:1" x14ac:dyDescent="0.35">
      <c r="A238" t="str">
        <f t="shared" si="3"/>
        <v/>
      </c>
    </row>
    <row r="239" spans="1:1" x14ac:dyDescent="0.35">
      <c r="A239" t="str">
        <f t="shared" si="3"/>
        <v/>
      </c>
    </row>
    <row r="240" spans="1:1" x14ac:dyDescent="0.35">
      <c r="A240" t="str">
        <f t="shared" si="3"/>
        <v/>
      </c>
    </row>
    <row r="241" spans="1:1" x14ac:dyDescent="0.35">
      <c r="A241" t="str">
        <f t="shared" si="3"/>
        <v/>
      </c>
    </row>
    <row r="242" spans="1:1" x14ac:dyDescent="0.35">
      <c r="A242" t="str">
        <f t="shared" si="3"/>
        <v/>
      </c>
    </row>
    <row r="243" spans="1:1" x14ac:dyDescent="0.35">
      <c r="A243" t="str">
        <f t="shared" si="3"/>
        <v/>
      </c>
    </row>
    <row r="244" spans="1:1" x14ac:dyDescent="0.35">
      <c r="A244" t="str">
        <f t="shared" si="3"/>
        <v/>
      </c>
    </row>
    <row r="245" spans="1:1" x14ac:dyDescent="0.35">
      <c r="A245" t="str">
        <f t="shared" si="3"/>
        <v/>
      </c>
    </row>
    <row r="246" spans="1:1" x14ac:dyDescent="0.35">
      <c r="A246" t="str">
        <f t="shared" si="3"/>
        <v/>
      </c>
    </row>
    <row r="247" spans="1:1" x14ac:dyDescent="0.35">
      <c r="A247" t="str">
        <f t="shared" si="3"/>
        <v/>
      </c>
    </row>
    <row r="248" spans="1:1" x14ac:dyDescent="0.35">
      <c r="A248" t="str">
        <f t="shared" si="3"/>
        <v/>
      </c>
    </row>
    <row r="249" spans="1:1" x14ac:dyDescent="0.35">
      <c r="A249" t="str">
        <f t="shared" si="3"/>
        <v/>
      </c>
    </row>
    <row r="250" spans="1:1" x14ac:dyDescent="0.35">
      <c r="A250" t="str">
        <f t="shared" si="3"/>
        <v/>
      </c>
    </row>
    <row r="251" spans="1:1" x14ac:dyDescent="0.35">
      <c r="A251" t="str">
        <f t="shared" si="3"/>
        <v/>
      </c>
    </row>
    <row r="252" spans="1:1" x14ac:dyDescent="0.35">
      <c r="A252" t="str">
        <f t="shared" si="3"/>
        <v/>
      </c>
    </row>
    <row r="253" spans="1:1" x14ac:dyDescent="0.35">
      <c r="A253" t="str">
        <f t="shared" si="3"/>
        <v/>
      </c>
    </row>
    <row r="254" spans="1:1" x14ac:dyDescent="0.35">
      <c r="A254" t="str">
        <f t="shared" si="3"/>
        <v/>
      </c>
    </row>
    <row r="255" spans="1:1" x14ac:dyDescent="0.35">
      <c r="A255" t="str">
        <f t="shared" si="3"/>
        <v/>
      </c>
    </row>
    <row r="256" spans="1:1" x14ac:dyDescent="0.35">
      <c r="A256" t="str">
        <f t="shared" si="3"/>
        <v/>
      </c>
    </row>
    <row r="257" spans="1:1" x14ac:dyDescent="0.35">
      <c r="A257" t="str">
        <f t="shared" si="3"/>
        <v/>
      </c>
    </row>
    <row r="258" spans="1:1" x14ac:dyDescent="0.35">
      <c r="A258" t="str">
        <f t="shared" si="3"/>
        <v/>
      </c>
    </row>
    <row r="259" spans="1:1" x14ac:dyDescent="0.35">
      <c r="A259" t="str">
        <f t="shared" ref="A259:A300" si="4">IF(F259&lt;&gt;"",F259,"")</f>
        <v/>
      </c>
    </row>
    <row r="260" spans="1:1" x14ac:dyDescent="0.35">
      <c r="A260" t="str">
        <f t="shared" si="4"/>
        <v/>
      </c>
    </row>
    <row r="261" spans="1:1" x14ac:dyDescent="0.35">
      <c r="A261" t="str">
        <f t="shared" si="4"/>
        <v/>
      </c>
    </row>
    <row r="262" spans="1:1" x14ac:dyDescent="0.35">
      <c r="A262" t="str">
        <f t="shared" si="4"/>
        <v/>
      </c>
    </row>
    <row r="263" spans="1:1" x14ac:dyDescent="0.35">
      <c r="A263" t="str">
        <f t="shared" si="4"/>
        <v/>
      </c>
    </row>
    <row r="264" spans="1:1" x14ac:dyDescent="0.35">
      <c r="A264" t="str">
        <f t="shared" si="4"/>
        <v/>
      </c>
    </row>
    <row r="265" spans="1:1" x14ac:dyDescent="0.35">
      <c r="A265" t="str">
        <f t="shared" si="4"/>
        <v/>
      </c>
    </row>
    <row r="266" spans="1:1" x14ac:dyDescent="0.35">
      <c r="A266" t="str">
        <f t="shared" si="4"/>
        <v/>
      </c>
    </row>
    <row r="267" spans="1:1" x14ac:dyDescent="0.35">
      <c r="A267" t="str">
        <f t="shared" si="4"/>
        <v/>
      </c>
    </row>
    <row r="268" spans="1:1" x14ac:dyDescent="0.35">
      <c r="A268" t="str">
        <f t="shared" si="4"/>
        <v/>
      </c>
    </row>
    <row r="269" spans="1:1" x14ac:dyDescent="0.35">
      <c r="A269" t="str">
        <f t="shared" si="4"/>
        <v/>
      </c>
    </row>
    <row r="270" spans="1:1" x14ac:dyDescent="0.35">
      <c r="A270" t="str">
        <f t="shared" si="4"/>
        <v/>
      </c>
    </row>
    <row r="271" spans="1:1" x14ac:dyDescent="0.35">
      <c r="A271" t="str">
        <f t="shared" si="4"/>
        <v/>
      </c>
    </row>
    <row r="272" spans="1:1" x14ac:dyDescent="0.35">
      <c r="A272" t="str">
        <f t="shared" si="4"/>
        <v/>
      </c>
    </row>
    <row r="273" spans="1:1" x14ac:dyDescent="0.35">
      <c r="A273" t="str">
        <f t="shared" si="4"/>
        <v/>
      </c>
    </row>
    <row r="274" spans="1:1" x14ac:dyDescent="0.35">
      <c r="A274" t="str">
        <f t="shared" si="4"/>
        <v/>
      </c>
    </row>
    <row r="275" spans="1:1" x14ac:dyDescent="0.35">
      <c r="A275" t="str">
        <f t="shared" si="4"/>
        <v/>
      </c>
    </row>
    <row r="276" spans="1:1" x14ac:dyDescent="0.35">
      <c r="A276" t="str">
        <f t="shared" si="4"/>
        <v/>
      </c>
    </row>
    <row r="277" spans="1:1" x14ac:dyDescent="0.35">
      <c r="A277" t="str">
        <f t="shared" si="4"/>
        <v/>
      </c>
    </row>
    <row r="278" spans="1:1" x14ac:dyDescent="0.35">
      <c r="A278" t="str">
        <f t="shared" si="4"/>
        <v/>
      </c>
    </row>
    <row r="279" spans="1:1" x14ac:dyDescent="0.35">
      <c r="A279" t="str">
        <f t="shared" si="4"/>
        <v/>
      </c>
    </row>
    <row r="280" spans="1:1" x14ac:dyDescent="0.35">
      <c r="A280" t="str">
        <f t="shared" si="4"/>
        <v/>
      </c>
    </row>
    <row r="281" spans="1:1" x14ac:dyDescent="0.35">
      <c r="A281" t="str">
        <f t="shared" si="4"/>
        <v/>
      </c>
    </row>
    <row r="282" spans="1:1" x14ac:dyDescent="0.35">
      <c r="A282" t="str">
        <f t="shared" si="4"/>
        <v/>
      </c>
    </row>
    <row r="283" spans="1:1" x14ac:dyDescent="0.35">
      <c r="A283" t="str">
        <f t="shared" si="4"/>
        <v/>
      </c>
    </row>
    <row r="284" spans="1:1" x14ac:dyDescent="0.35">
      <c r="A284" t="str">
        <f t="shared" si="4"/>
        <v/>
      </c>
    </row>
    <row r="285" spans="1:1" x14ac:dyDescent="0.35">
      <c r="A285" t="str">
        <f t="shared" si="4"/>
        <v/>
      </c>
    </row>
    <row r="286" spans="1:1" x14ac:dyDescent="0.35">
      <c r="A286" t="str">
        <f t="shared" si="4"/>
        <v/>
      </c>
    </row>
    <row r="287" spans="1:1" x14ac:dyDescent="0.35">
      <c r="A287" t="str">
        <f t="shared" si="4"/>
        <v/>
      </c>
    </row>
    <row r="288" spans="1:1" x14ac:dyDescent="0.35">
      <c r="A288" t="str">
        <f t="shared" si="4"/>
        <v/>
      </c>
    </row>
    <row r="289" spans="1:1" x14ac:dyDescent="0.35">
      <c r="A289" t="str">
        <f t="shared" si="4"/>
        <v/>
      </c>
    </row>
    <row r="290" spans="1:1" x14ac:dyDescent="0.35">
      <c r="A290" t="str">
        <f t="shared" si="4"/>
        <v/>
      </c>
    </row>
    <row r="291" spans="1:1" x14ac:dyDescent="0.35">
      <c r="A291" t="str">
        <f t="shared" si="4"/>
        <v/>
      </c>
    </row>
    <row r="292" spans="1:1" x14ac:dyDescent="0.35">
      <c r="A292" t="str">
        <f t="shared" si="4"/>
        <v/>
      </c>
    </row>
    <row r="293" spans="1:1" x14ac:dyDescent="0.35">
      <c r="A293" t="str">
        <f t="shared" si="4"/>
        <v/>
      </c>
    </row>
    <row r="294" spans="1:1" x14ac:dyDescent="0.35">
      <c r="A294" t="str">
        <f t="shared" si="4"/>
        <v/>
      </c>
    </row>
    <row r="295" spans="1:1" x14ac:dyDescent="0.35">
      <c r="A295" t="str">
        <f t="shared" si="4"/>
        <v/>
      </c>
    </row>
    <row r="296" spans="1:1" x14ac:dyDescent="0.35">
      <c r="A296" t="str">
        <f t="shared" si="4"/>
        <v/>
      </c>
    </row>
    <row r="297" spans="1:1" x14ac:dyDescent="0.35">
      <c r="A297" t="str">
        <f t="shared" si="4"/>
        <v/>
      </c>
    </row>
    <row r="298" spans="1:1" x14ac:dyDescent="0.35">
      <c r="A298" t="str">
        <f t="shared" si="4"/>
        <v/>
      </c>
    </row>
    <row r="299" spans="1:1" x14ac:dyDescent="0.35">
      <c r="A299" t="str">
        <f t="shared" si="4"/>
        <v/>
      </c>
    </row>
    <row r="300" spans="1:1" x14ac:dyDescent="0.35">
      <c r="A300" t="str">
        <f t="shared" si="4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IP Addresses In Use</vt:lpstr>
      <vt:lpstr>Sycamore Audit Active Cust.</vt:lpstr>
      <vt:lpstr>Genoa  Audit Active Cust.</vt:lpstr>
      <vt:lpstr>Hinkley Audit Active Cust.</vt:lpstr>
      <vt:lpstr>Rochelle Audit Active Cust.</vt:lpstr>
      <vt:lpstr>Malta Audit Active Cust.</vt:lpstr>
      <vt:lpstr> Dekalb Audit Active Cust.</vt:lpstr>
      <vt:lpstr>Dekalb Loop Info</vt:lpstr>
      <vt:lpstr>Malta Loop Info</vt:lpstr>
      <vt:lpstr>Sycamore Loop Info</vt:lpstr>
      <vt:lpstr>Genoa Loop Info</vt:lpstr>
      <vt:lpstr>Rochelle Loop Info</vt:lpstr>
      <vt:lpstr>Hinkley Loop 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NuttLaptop</dc:creator>
  <cp:keywords/>
  <dc:description/>
  <cp:lastModifiedBy>Kevin Nutt</cp:lastModifiedBy>
  <cp:revision/>
  <dcterms:created xsi:type="dcterms:W3CDTF">2020-04-29T12:56:36Z</dcterms:created>
  <dcterms:modified xsi:type="dcterms:W3CDTF">2020-05-15T15:01:35Z</dcterms:modified>
  <cp:category/>
  <cp:contentStatus/>
</cp:coreProperties>
</file>